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2.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Qsz-fs1\区画\100_都市計画基礎調査\R02_基礎調査業務・県発注\50_成果_files\050_オンライン電子納品_FILES\00_変換前ファイル\業務データ\REPORT\214_藤枝市_志太\10_214_藤枝市_調書類\ORG\"/>
    </mc:Choice>
  </mc:AlternateContent>
  <xr:revisionPtr revIDLastSave="0" documentId="13_ncr:1_{4FA36EC1-9804-49E0-9215-F5A8B00B965C}" xr6:coauthVersionLast="45" xr6:coauthVersionMax="45" xr10:uidLastSave="{00000000-0000-0000-0000-000000000000}"/>
  <bookViews>
    <workbookView xWindow="4185" yWindow="1560" windowWidth="21600" windowHeight="11505" tabRatio="887" xr2:uid="{00000000-000D-0000-FFFF-FFFF00000000}"/>
  </bookViews>
  <sheets>
    <sheet name="藤枝市_調書" sheetId="19263" r:id="rId1"/>
    <sheet name="成果品項目" sheetId="19264" r:id="rId2"/>
    <sheet name="調書の目次" sheetId="19265" r:id="rId3"/>
    <sheet name="3252国公有地" sheetId="19266" r:id="rId4"/>
    <sheet name="3312個別調書" sheetId="19267" r:id="rId5"/>
    <sheet name="3313開発許可状況" sheetId="19268" r:id="rId6"/>
    <sheet name="3320面整備実績" sheetId="19269" r:id="rId7"/>
    <sheet name="3331市街化調整区域の開発・建築実態" sheetId="19270" r:id="rId8"/>
    <sheet name="3341農地転用調書" sheetId="19271" r:id="rId9"/>
    <sheet name="3351林地転用調書" sheetId="19272" r:id="rId10"/>
    <sheet name="3411 新築動向調書" sheetId="19273" r:id="rId11"/>
    <sheet name="3512法適用現況表" sheetId="19274" r:id="rId12"/>
    <sheet name="3521都市計画に関する条例・要綱等" sheetId="19275" r:id="rId13"/>
    <sheet name="3522建築協定・緑化協定調書" sheetId="19276" r:id="rId14"/>
    <sheet name="3612農林漁業関係施策調書" sheetId="19277" r:id="rId15"/>
    <sheet name="4211大規模小売店舗等調書" sheetId="19278" r:id="rId16"/>
    <sheet name="6120地価の変動" sheetId="19279" r:id="rId17"/>
    <sheet name="8112水害被害調書" sheetId="19280" r:id="rId18"/>
    <sheet name="8113がけくずれ、地滑り発生状況調書" sheetId="19281" r:id="rId19"/>
    <sheet name="8212防災拠点・避難場所調書" sheetId="19282" r:id="rId20"/>
    <sheet name="9112宿泊施設調書" sheetId="19283" r:id="rId21"/>
    <sheet name="9113形態別観光交流客数調書" sheetId="19284" r:id="rId22"/>
    <sheet name="9211景観・歴史資源等調書" sheetId="19285" r:id="rId23"/>
    <sheet name="9310都市計画及び都市開発年表" sheetId="19286" r:id="rId24"/>
  </sheets>
  <externalReferences>
    <externalReference r:id="rId25"/>
  </externalReferences>
  <definedNames>
    <definedName name="_xlnm._FilterDatabase" localSheetId="11" hidden="1">'3512法適用現況表'!$A$1:$K$1</definedName>
    <definedName name="_xlnm._FilterDatabase" localSheetId="12" hidden="1">'3521都市計画に関する条例・要綱等'!$A$5:$F$104</definedName>
    <definedName name="_xlnm._FilterDatabase" localSheetId="22" hidden="1">'9211景観・歴史資源等調書'!#REF!</definedName>
    <definedName name="_xlnm._FilterDatabase" localSheetId="1" hidden="1">成果品項目!$A$4:$S$4</definedName>
    <definedName name="_Parse_Out" localSheetId="1" hidden="1">#REF!</definedName>
    <definedName name="_Parse_Out" localSheetId="2" hidden="1">#REF!</definedName>
    <definedName name="_Parse_Out" hidden="1">#REF!</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xlnm.Database">#REF!</definedName>
    <definedName name="list" localSheetId="5">#REF!</definedName>
    <definedName name="list" localSheetId="6">#REF!</definedName>
    <definedName name="list" localSheetId="8">#REF!</definedName>
    <definedName name="list" localSheetId="9">#REF!</definedName>
    <definedName name="list" localSheetId="11">#REF!</definedName>
    <definedName name="list" localSheetId="12">#REF!</definedName>
    <definedName name="list" localSheetId="13">#REF!</definedName>
    <definedName name="list" localSheetId="14">#REF!</definedName>
    <definedName name="list" localSheetId="15">#REF!</definedName>
    <definedName name="LIST" localSheetId="16">[1]Sheet1!$A$2:$O$64</definedName>
    <definedName name="list" localSheetId="17">#REF!</definedName>
    <definedName name="list" localSheetId="18">#REF!</definedName>
    <definedName name="list" localSheetId="19">#REF!</definedName>
    <definedName name="list" localSheetId="20">#REF!</definedName>
    <definedName name="list" localSheetId="21">#REF!</definedName>
    <definedName name="list" localSheetId="22">#REF!</definedName>
    <definedName name="list" localSheetId="23">#REF!</definedName>
    <definedName name="list">#REF!</definedName>
    <definedName name="OLE_LINK1" localSheetId="4">'3312個別調書'!$A$77</definedName>
    <definedName name="_xlnm.Print_Area" localSheetId="4">'3312個別調書'!$A$1:$T$81</definedName>
    <definedName name="_xlnm.Print_Area" localSheetId="5">'3313開発許可状況'!$A$1:$M$100</definedName>
    <definedName name="_xlnm.Print_Area" localSheetId="6">'3320面整備実績'!$A$1:$G$22</definedName>
    <definedName name="_xlnm.Print_Area" localSheetId="7">'3331市街化調整区域の開発・建築実態'!$A$1:$P$18</definedName>
    <definedName name="_xlnm.Print_Area" localSheetId="8">'3341農地転用調書'!$A$1:$X$33</definedName>
    <definedName name="_xlnm.Print_Area" localSheetId="9">'3351林地転用調書'!$A$1:$O$25</definedName>
    <definedName name="_xlnm.Print_Area" localSheetId="10">'3411 新築動向調書'!$A$1:$N$25</definedName>
    <definedName name="_xlnm.Print_Area" localSheetId="11">'3512法適用現況表'!$B$1:$K$1947</definedName>
    <definedName name="_xlnm.Print_Area" localSheetId="12">'3521都市計画に関する条例・要綱等'!$A$1:$F$113</definedName>
    <definedName name="_xlnm.Print_Area" localSheetId="13">'3522建築協定・緑化協定調書'!$A$1:$G$23</definedName>
    <definedName name="_xlnm.Print_Area" localSheetId="14">'3612農林漁業関係施策調書'!$A$6:$M$318</definedName>
    <definedName name="_xlnm.Print_Area" localSheetId="15">'4211大規模小売店舗等調書'!$A$1:$H$48</definedName>
    <definedName name="_xlnm.Print_Area" localSheetId="16">'6120地価の変動'!$A$1:$G$478</definedName>
    <definedName name="_xlnm.Print_Area" localSheetId="19">'8212防災拠点・避難場所調書'!$B$1:$K$79</definedName>
    <definedName name="_xlnm.Print_Area" localSheetId="20">'9112宿泊施設調書'!$A$1:$D$6</definedName>
    <definedName name="_xlnm.Print_Area" localSheetId="21">'9113形態別観光交流客数調書'!$A$1:$D$25</definedName>
    <definedName name="_xlnm.Print_Area" localSheetId="22">'9211景観・歴史資源等調書'!$A$1:$C$55</definedName>
    <definedName name="_xlnm.Print_Area" localSheetId="23">'9310都市計画及び都市開発年表'!$A$1:$G$365</definedName>
    <definedName name="_xlnm.Print_Area" localSheetId="1">成果品項目!$A$1:$Q$51</definedName>
    <definedName name="_xlnm.Print_Area" localSheetId="2">調書の目次!$A$1:$O$51</definedName>
    <definedName name="_xlnm.Print_Titles" localSheetId="4">'3312個別調書'!$1:$5</definedName>
    <definedName name="_xlnm.Print_Titles" localSheetId="5">'3313開発許可状況'!$1:$5</definedName>
    <definedName name="_xlnm.Print_Titles" localSheetId="7">'3331市街化調整区域の開発・建築実態'!$1:$5</definedName>
    <definedName name="_xlnm.Print_Titles" localSheetId="11">'3512法適用現況表'!$1:$5</definedName>
    <definedName name="_xlnm.Print_Titles" localSheetId="12">'3521都市計画に関する条例・要綱等'!$1:$5</definedName>
    <definedName name="_xlnm.Print_Titles" localSheetId="14">'3612農林漁業関係施策調書'!$1:$5</definedName>
    <definedName name="_xlnm.Print_Titles" localSheetId="15">'4211大規模小売店舗等調書'!$1:$5</definedName>
    <definedName name="_xlnm.Print_Titles" localSheetId="16">'6120地価の変動'!$1:$3</definedName>
    <definedName name="_xlnm.Print_Titles" localSheetId="19">'8212防災拠点・避難場所調書'!$1:$5</definedName>
    <definedName name="_xlnm.Print_Titles" localSheetId="20">'9112宿泊施設調書'!$4:$4</definedName>
    <definedName name="_xlnm.Print_Titles" localSheetId="21">'9113形態別観光交流客数調書'!$4:$4</definedName>
    <definedName name="_xlnm.Print_Titles" localSheetId="22">'9211景観・歴史資源等調書'!$1:$4</definedName>
    <definedName name="_xlnm.Print_Titles" localSheetId="23">'9310都市計画及び都市開発年表'!$1:$5</definedName>
    <definedName name="q_050">#REF!</definedName>
    <definedName name="q_060">#REF!</definedName>
    <definedName name="q_070">#REF!</definedName>
    <definedName name="q_080">#REF!</definedName>
    <definedName name="q_090">#REF!</definedName>
    <definedName name="q_10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5" i="19279" l="1"/>
  <c r="E458" i="19279"/>
  <c r="E451" i="19279"/>
  <c r="E444" i="19279"/>
  <c r="E437" i="19279"/>
  <c r="E436" i="19279"/>
  <c r="E430" i="19279"/>
  <c r="E429" i="19279"/>
  <c r="E423" i="19279"/>
  <c r="E422" i="19279"/>
  <c r="E416" i="19279"/>
  <c r="E415" i="19279"/>
  <c r="E414" i="19279"/>
  <c r="E413" i="19279"/>
  <c r="E412" i="19279"/>
  <c r="E411" i="19279"/>
  <c r="E402" i="19279"/>
  <c r="E401" i="19279"/>
  <c r="E400" i="19279"/>
  <c r="E395" i="19279"/>
  <c r="E394" i="19279"/>
  <c r="E393" i="19279"/>
  <c r="E392" i="19279"/>
  <c r="E391" i="19279"/>
  <c r="E390" i="19279"/>
  <c r="E387" i="19279"/>
  <c r="E386" i="19279"/>
  <c r="E385" i="19279"/>
  <c r="E384" i="19279"/>
  <c r="E383" i="19279"/>
  <c r="E378" i="19279"/>
  <c r="E377" i="19279"/>
  <c r="E376" i="19279"/>
  <c r="E374" i="19279"/>
  <c r="E373" i="19279"/>
  <c r="E372" i="19279"/>
  <c r="E371" i="19279"/>
  <c r="E370" i="19279"/>
  <c r="E367" i="19279"/>
  <c r="E366" i="19279"/>
  <c r="E365" i="19279"/>
  <c r="E364" i="19279"/>
  <c r="E363" i="19279"/>
  <c r="E362" i="19279"/>
  <c r="E360" i="19279"/>
  <c r="E359" i="19279"/>
  <c r="E353" i="19279"/>
  <c r="E352" i="19279"/>
  <c r="E351" i="19279"/>
  <c r="E346" i="19279"/>
  <c r="E345" i="19279"/>
  <c r="E344" i="19279"/>
  <c r="E339" i="19279"/>
  <c r="E338" i="19279"/>
  <c r="E337" i="19279"/>
  <c r="E332" i="19279"/>
  <c r="E331" i="19279"/>
  <c r="E330" i="19279"/>
  <c r="E325" i="19279"/>
  <c r="E324" i="19279"/>
  <c r="E323" i="19279"/>
  <c r="E322" i="19279"/>
  <c r="E321" i="19279"/>
  <c r="E318" i="19279"/>
  <c r="E317" i="19279"/>
  <c r="E310" i="19279"/>
  <c r="E309" i="19279"/>
  <c r="E308" i="19279"/>
  <c r="E304" i="19279"/>
  <c r="E303" i="19279"/>
  <c r="E302" i="19279"/>
  <c r="E301" i="19279"/>
  <c r="E294" i="19279"/>
  <c r="E293" i="19279"/>
  <c r="E292" i="19279"/>
  <c r="E288" i="19279"/>
  <c r="E287" i="19279"/>
  <c r="E286" i="19279"/>
  <c r="E285" i="19279"/>
  <c r="E280" i="19279"/>
  <c r="E279" i="19279"/>
  <c r="E276" i="19279"/>
  <c r="E275" i="19279"/>
  <c r="E274" i="19279"/>
  <c r="E273" i="19279"/>
  <c r="E272" i="19279"/>
  <c r="E269" i="19279"/>
  <c r="E268" i="19279"/>
  <c r="E267" i="19279"/>
  <c r="E266" i="19279"/>
  <c r="E265" i="19279"/>
  <c r="E259" i="19279"/>
  <c r="E258" i="19279"/>
  <c r="E255" i="19279"/>
  <c r="E254" i="19279"/>
  <c r="E253" i="19279"/>
  <c r="E252" i="19279"/>
  <c r="E251" i="19279"/>
  <c r="E250" i="19279"/>
  <c r="E248" i="19279"/>
  <c r="E247" i="19279"/>
  <c r="E241" i="19279"/>
  <c r="E240" i="19279"/>
  <c r="E239" i="19279"/>
  <c r="E238" i="19279"/>
  <c r="E237" i="19279"/>
  <c r="E234" i="19279"/>
  <c r="E233" i="19279"/>
  <c r="E232" i="19279"/>
  <c r="E231" i="19279"/>
  <c r="E230" i="19279"/>
  <c r="E227" i="19279"/>
  <c r="E226" i="19279"/>
  <c r="E225" i="19279"/>
  <c r="E224" i="19279"/>
  <c r="E223" i="19279"/>
  <c r="E220" i="19279"/>
  <c r="E219" i="19279"/>
  <c r="E218" i="19279"/>
  <c r="E217" i="19279"/>
  <c r="E216" i="19279"/>
  <c r="E213" i="19279"/>
  <c r="E212" i="19279"/>
  <c r="E211" i="19279"/>
  <c r="E210" i="19279"/>
  <c r="E209" i="19279"/>
  <c r="E208" i="19279"/>
  <c r="E206" i="19279"/>
  <c r="E205" i="19279"/>
  <c r="E204" i="19279"/>
  <c r="E199" i="19279"/>
  <c r="E198" i="19279"/>
  <c r="E197" i="19279"/>
  <c r="E196" i="19279"/>
  <c r="E195" i="19279"/>
  <c r="E194" i="19279"/>
  <c r="E192" i="19279"/>
  <c r="E191" i="19279"/>
  <c r="E190" i="19279"/>
  <c r="E189" i="19279"/>
  <c r="E188" i="19279"/>
  <c r="E183" i="19279"/>
  <c r="E182" i="19279"/>
  <c r="E181" i="19279"/>
  <c r="E178" i="19279"/>
  <c r="E177" i="19279"/>
  <c r="E176" i="19279"/>
  <c r="E175" i="19279"/>
  <c r="E174" i="19279"/>
  <c r="E171" i="19279"/>
  <c r="E170" i="19279"/>
  <c r="E169" i="19279"/>
  <c r="E168" i="19279"/>
  <c r="E161" i="19279"/>
  <c r="E160" i="19279"/>
  <c r="E155" i="19279"/>
  <c r="E154" i="19279"/>
  <c r="E153" i="19279"/>
  <c r="E152" i="19279"/>
  <c r="E148" i="19279"/>
  <c r="E147" i="19279"/>
  <c r="E146" i="19279"/>
  <c r="E145" i="19279"/>
  <c r="E143" i="19279"/>
  <c r="E142" i="19279"/>
  <c r="E141" i="19279"/>
  <c r="E140" i="19279"/>
  <c r="E139" i="19279"/>
  <c r="E138" i="19279"/>
  <c r="E136" i="19279"/>
  <c r="E135" i="19279"/>
  <c r="E134" i="19279"/>
  <c r="E133" i="19279"/>
  <c r="E132" i="19279"/>
  <c r="E126" i="19279"/>
  <c r="E125" i="19279"/>
  <c r="E122" i="19279"/>
  <c r="E121" i="19279"/>
  <c r="E120" i="19279"/>
  <c r="E119" i="19279"/>
  <c r="E118" i="19279"/>
  <c r="E115" i="19279"/>
  <c r="E114" i="19279"/>
  <c r="E113" i="19279"/>
  <c r="E112" i="19279"/>
  <c r="E111" i="19279"/>
  <c r="E105" i="19279"/>
  <c r="E104" i="19279"/>
  <c r="E101" i="19279"/>
  <c r="E100" i="19279"/>
  <c r="E99" i="19279"/>
  <c r="E98" i="19279"/>
  <c r="E97" i="19279"/>
  <c r="E94" i="19279"/>
  <c r="E93" i="19279"/>
  <c r="E92" i="19279"/>
  <c r="E91" i="19279"/>
  <c r="E90" i="19279"/>
  <c r="E85" i="19279"/>
  <c r="E84" i="19279"/>
  <c r="E83" i="19279"/>
  <c r="E82" i="19279"/>
  <c r="E78" i="19279"/>
  <c r="E77" i="19279"/>
  <c r="E76" i="19279"/>
  <c r="E70" i="19279"/>
  <c r="E69" i="19279"/>
  <c r="E68" i="19279"/>
  <c r="E63" i="19279"/>
  <c r="E62" i="19279"/>
  <c r="E61" i="19279"/>
  <c r="E56" i="19279"/>
  <c r="E55" i="19279"/>
  <c r="E54" i="19279"/>
  <c r="E49" i="19279"/>
  <c r="E48" i="19279"/>
  <c r="E45" i="19279"/>
  <c r="E44" i="19279"/>
  <c r="E43" i="19279"/>
  <c r="E42" i="19279"/>
  <c r="E41" i="19279"/>
  <c r="E38" i="19279"/>
  <c r="E37" i="19279"/>
  <c r="E36" i="19279"/>
  <c r="E35" i="19279"/>
  <c r="E34" i="19279"/>
  <c r="E31" i="19279"/>
  <c r="E30" i="19279"/>
  <c r="E29" i="19279"/>
  <c r="E28" i="19279"/>
  <c r="E27" i="19279"/>
  <c r="E26" i="19279"/>
  <c r="E21" i="19279"/>
  <c r="E20" i="19279"/>
  <c r="E19" i="19279"/>
  <c r="E17" i="19279"/>
  <c r="E16" i="19279"/>
  <c r="E15" i="19279"/>
  <c r="E14" i="19279"/>
  <c r="E13" i="19279"/>
  <c r="E10" i="19279"/>
  <c r="E9" i="19279"/>
  <c r="E8" i="19279"/>
  <c r="E7" i="19279"/>
  <c r="E6" i="19279"/>
  <c r="E5" i="19279"/>
  <c r="G60" i="19274" l="1"/>
  <c r="G34" i="19274"/>
  <c r="L22" i="19273" l="1"/>
  <c r="K22" i="19273"/>
  <c r="M22" i="19273" s="1"/>
  <c r="J22" i="19273"/>
  <c r="I22" i="19273"/>
  <c r="H22" i="19273"/>
  <c r="G22" i="19273"/>
  <c r="F22" i="19273"/>
  <c r="N22" i="19273" s="1"/>
  <c r="E22" i="19273"/>
  <c r="D22" i="19273"/>
  <c r="C22" i="19273"/>
  <c r="L21" i="19273"/>
  <c r="K21" i="19273"/>
  <c r="M21" i="19273" s="1"/>
  <c r="J21" i="19273"/>
  <c r="I21" i="19273"/>
  <c r="H21" i="19273"/>
  <c r="G21" i="19273"/>
  <c r="F21" i="19273"/>
  <c r="N21" i="19273" s="1"/>
  <c r="E21" i="19273"/>
  <c r="D21" i="19273"/>
  <c r="C21" i="19273"/>
  <c r="L20" i="19273"/>
  <c r="K20" i="19273"/>
  <c r="M20" i="19273" s="1"/>
  <c r="J20" i="19273"/>
  <c r="I20" i="19273"/>
  <c r="H20" i="19273"/>
  <c r="G20" i="19273"/>
  <c r="F20" i="19273"/>
  <c r="N20" i="19273" s="1"/>
  <c r="E20" i="19273"/>
  <c r="D20" i="19273"/>
  <c r="C20" i="19273"/>
  <c r="L19" i="19273"/>
  <c r="K19" i="19273"/>
  <c r="M19" i="19273" s="1"/>
  <c r="J19" i="19273"/>
  <c r="I19" i="19273"/>
  <c r="H19" i="19273"/>
  <c r="G19" i="19273"/>
  <c r="F19" i="19273"/>
  <c r="N19" i="19273" s="1"/>
  <c r="E19" i="19273"/>
  <c r="D19" i="19273"/>
  <c r="C19" i="19273"/>
  <c r="L18" i="19273"/>
  <c r="L23" i="19273" s="1"/>
  <c r="K18" i="19273"/>
  <c r="M18" i="19273" s="1"/>
  <c r="J18" i="19273"/>
  <c r="J23" i="19273" s="1"/>
  <c r="I18" i="19273"/>
  <c r="I23" i="19273" s="1"/>
  <c r="H18" i="19273"/>
  <c r="H23" i="19273" s="1"/>
  <c r="G18" i="19273"/>
  <c r="G23" i="19273" s="1"/>
  <c r="F18" i="19273"/>
  <c r="F23" i="19273" s="1"/>
  <c r="E18" i="19273"/>
  <c r="E23" i="19273" s="1"/>
  <c r="D18" i="19273"/>
  <c r="D23" i="19273" s="1"/>
  <c r="C18" i="19273"/>
  <c r="C23" i="19273" s="1"/>
  <c r="L17" i="19273"/>
  <c r="K17" i="19273"/>
  <c r="J17" i="19273"/>
  <c r="I17" i="19273"/>
  <c r="H17" i="19273"/>
  <c r="G17" i="19273"/>
  <c r="F17" i="19273"/>
  <c r="E17" i="19273"/>
  <c r="D17" i="19273"/>
  <c r="C17" i="19273"/>
  <c r="N16" i="19273"/>
  <c r="M16" i="19273"/>
  <c r="N15" i="19273"/>
  <c r="M15" i="19273"/>
  <c r="N14" i="19273"/>
  <c r="M14" i="19273"/>
  <c r="N13" i="19273"/>
  <c r="M13" i="19273"/>
  <c r="N12" i="19273"/>
  <c r="N17" i="19273" s="1"/>
  <c r="M12" i="19273"/>
  <c r="M17" i="19273" s="1"/>
  <c r="L11" i="19273"/>
  <c r="K11" i="19273"/>
  <c r="J11" i="19273"/>
  <c r="I11" i="19273"/>
  <c r="H11" i="19273"/>
  <c r="G11" i="19273"/>
  <c r="F11" i="19273"/>
  <c r="E11" i="19273"/>
  <c r="D11" i="19273"/>
  <c r="C11" i="19273"/>
  <c r="N10" i="19273"/>
  <c r="M10" i="19273"/>
  <c r="N9" i="19273"/>
  <c r="M9" i="19273"/>
  <c r="N8" i="19273"/>
  <c r="M8" i="19273"/>
  <c r="N7" i="19273"/>
  <c r="M7" i="19273"/>
  <c r="N6" i="19273"/>
  <c r="N11" i="19273" s="1"/>
  <c r="M6" i="19273"/>
  <c r="M11" i="19273" s="1"/>
  <c r="M23" i="19273" l="1"/>
  <c r="N18" i="19273"/>
  <c r="N23" i="19273" s="1"/>
  <c r="K23" i="19273"/>
  <c r="M22" i="19272" l="1"/>
  <c r="L22" i="19272"/>
  <c r="K22" i="19272"/>
  <c r="J22" i="19272"/>
  <c r="I22" i="19272"/>
  <c r="H22" i="19272"/>
  <c r="G22" i="19272"/>
  <c r="O22" i="19272" s="1"/>
  <c r="F22" i="19272"/>
  <c r="N22" i="19272" s="1"/>
  <c r="E22" i="19272"/>
  <c r="D22" i="19272"/>
  <c r="M21" i="19272"/>
  <c r="L21" i="19272"/>
  <c r="K21" i="19272"/>
  <c r="J21" i="19272"/>
  <c r="I21" i="19272"/>
  <c r="H21" i="19272"/>
  <c r="G21" i="19272"/>
  <c r="O21" i="19272" s="1"/>
  <c r="F21" i="19272"/>
  <c r="N21" i="19272" s="1"/>
  <c r="E21" i="19272"/>
  <c r="D21" i="19272"/>
  <c r="M20" i="19272"/>
  <c r="L20" i="19272"/>
  <c r="K20" i="19272"/>
  <c r="J20" i="19272"/>
  <c r="I20" i="19272"/>
  <c r="H20" i="19272"/>
  <c r="G20" i="19272"/>
  <c r="O20" i="19272" s="1"/>
  <c r="F20" i="19272"/>
  <c r="N20" i="19272" s="1"/>
  <c r="E20" i="19272"/>
  <c r="D20" i="19272"/>
  <c r="M19" i="19272"/>
  <c r="L19" i="19272"/>
  <c r="K19" i="19272"/>
  <c r="J19" i="19272"/>
  <c r="I19" i="19272"/>
  <c r="H19" i="19272"/>
  <c r="G19" i="19272"/>
  <c r="O19" i="19272" s="1"/>
  <c r="F19" i="19272"/>
  <c r="N19" i="19272" s="1"/>
  <c r="E19" i="19272"/>
  <c r="D19" i="19272"/>
  <c r="M18" i="19272"/>
  <c r="M23" i="19272" s="1"/>
  <c r="L18" i="19272"/>
  <c r="L23" i="19272" s="1"/>
  <c r="K18" i="19272"/>
  <c r="K23" i="19272" s="1"/>
  <c r="J18" i="19272"/>
  <c r="J23" i="19272" s="1"/>
  <c r="I18" i="19272"/>
  <c r="I23" i="19272" s="1"/>
  <c r="H18" i="19272"/>
  <c r="H23" i="19272" s="1"/>
  <c r="G18" i="19272"/>
  <c r="G23" i="19272" s="1"/>
  <c r="F18" i="19272"/>
  <c r="N18" i="19272" s="1"/>
  <c r="E18" i="19272"/>
  <c r="E23" i="19272" s="1"/>
  <c r="D18" i="19272"/>
  <c r="D23" i="19272" s="1"/>
  <c r="M17" i="19272"/>
  <c r="L17" i="19272"/>
  <c r="K17" i="19272"/>
  <c r="J17" i="19272"/>
  <c r="I17" i="19272"/>
  <c r="H17" i="19272"/>
  <c r="G17" i="19272"/>
  <c r="F17" i="19272"/>
  <c r="E17" i="19272"/>
  <c r="D17" i="19272"/>
  <c r="O16" i="19272"/>
  <c r="N16" i="19272"/>
  <c r="O15" i="19272"/>
  <c r="N15" i="19272"/>
  <c r="O14" i="19272"/>
  <c r="N14" i="19272"/>
  <c r="O13" i="19272"/>
  <c r="N13" i="19272"/>
  <c r="O12" i="19272"/>
  <c r="O17" i="19272" s="1"/>
  <c r="N12" i="19272"/>
  <c r="N17" i="19272" s="1"/>
  <c r="M11" i="19272"/>
  <c r="L11" i="19272"/>
  <c r="K11" i="19272"/>
  <c r="J11" i="19272"/>
  <c r="I11" i="19272"/>
  <c r="H11" i="19272"/>
  <c r="G11" i="19272"/>
  <c r="F11" i="19272"/>
  <c r="E11" i="19272"/>
  <c r="D11" i="19272"/>
  <c r="O10" i="19272"/>
  <c r="N10" i="19272"/>
  <c r="O9" i="19272"/>
  <c r="N9" i="19272"/>
  <c r="O8" i="19272"/>
  <c r="N8" i="19272"/>
  <c r="O7" i="19272"/>
  <c r="N7" i="19272"/>
  <c r="O6" i="19272"/>
  <c r="O11" i="19272" s="1"/>
  <c r="N6" i="19272"/>
  <c r="N11" i="19272" s="1"/>
  <c r="N23" i="19272" l="1"/>
  <c r="F23" i="19272"/>
  <c r="O18" i="19272"/>
  <c r="O23" i="19272" s="1"/>
  <c r="T26" i="19271" l="1"/>
  <c r="V26" i="19271" s="1"/>
  <c r="S26" i="19271"/>
  <c r="R26" i="19271"/>
  <c r="Q26" i="19271"/>
  <c r="P26" i="19271"/>
  <c r="O26" i="19271"/>
  <c r="N26" i="19271"/>
  <c r="M26" i="19271"/>
  <c r="U26" i="19271" s="1"/>
  <c r="L26" i="19271"/>
  <c r="K26" i="19271"/>
  <c r="H26" i="19271"/>
  <c r="G26" i="19271"/>
  <c r="F26" i="19271"/>
  <c r="E26" i="19271"/>
  <c r="I26" i="19271" s="1"/>
  <c r="D26" i="19271"/>
  <c r="J26" i="19271" s="1"/>
  <c r="C26" i="19271"/>
  <c r="T25" i="19271"/>
  <c r="S25" i="19271"/>
  <c r="U25" i="19271" s="1"/>
  <c r="R25" i="19271"/>
  <c r="Q25" i="19271"/>
  <c r="P25" i="19271"/>
  <c r="O25" i="19271"/>
  <c r="N25" i="19271"/>
  <c r="V25" i="19271" s="1"/>
  <c r="M25" i="19271"/>
  <c r="L25" i="19271"/>
  <c r="K25" i="19271"/>
  <c r="H25" i="19271"/>
  <c r="G25" i="19271"/>
  <c r="F25" i="19271"/>
  <c r="J25" i="19271" s="1"/>
  <c r="E25" i="19271"/>
  <c r="D25" i="19271"/>
  <c r="C25" i="19271"/>
  <c r="I25" i="19271" s="1"/>
  <c r="T24" i="19271"/>
  <c r="V24" i="19271" s="1"/>
  <c r="S24" i="19271"/>
  <c r="R24" i="19271"/>
  <c r="Q24" i="19271"/>
  <c r="P24" i="19271"/>
  <c r="O24" i="19271"/>
  <c r="N24" i="19271"/>
  <c r="M24" i="19271"/>
  <c r="U24" i="19271" s="1"/>
  <c r="L24" i="19271"/>
  <c r="K24" i="19271"/>
  <c r="H24" i="19271"/>
  <c r="G24" i="19271"/>
  <c r="F24" i="19271"/>
  <c r="E24" i="19271"/>
  <c r="I24" i="19271" s="1"/>
  <c r="D24" i="19271"/>
  <c r="J24" i="19271" s="1"/>
  <c r="C24" i="19271"/>
  <c r="T23" i="19271"/>
  <c r="S23" i="19271"/>
  <c r="U23" i="19271" s="1"/>
  <c r="R23" i="19271"/>
  <c r="Q23" i="19271"/>
  <c r="P23" i="19271"/>
  <c r="O23" i="19271"/>
  <c r="N23" i="19271"/>
  <c r="V23" i="19271" s="1"/>
  <c r="M23" i="19271"/>
  <c r="L23" i="19271"/>
  <c r="K23" i="19271"/>
  <c r="H23" i="19271"/>
  <c r="G23" i="19271"/>
  <c r="F23" i="19271"/>
  <c r="J23" i="19271" s="1"/>
  <c r="E23" i="19271"/>
  <c r="D23" i="19271"/>
  <c r="C23" i="19271"/>
  <c r="I23" i="19271" s="1"/>
  <c r="T22" i="19271"/>
  <c r="V22" i="19271" s="1"/>
  <c r="S22" i="19271"/>
  <c r="R22" i="19271"/>
  <c r="Q22" i="19271"/>
  <c r="P22" i="19271"/>
  <c r="O22" i="19271"/>
  <c r="N22" i="19271"/>
  <c r="M22" i="19271"/>
  <c r="U22" i="19271" s="1"/>
  <c r="L22" i="19271"/>
  <c r="K22" i="19271"/>
  <c r="H22" i="19271"/>
  <c r="G22" i="19271"/>
  <c r="F22" i="19271"/>
  <c r="E22" i="19271"/>
  <c r="I22" i="19271" s="1"/>
  <c r="D22" i="19271"/>
  <c r="J22" i="19271" s="1"/>
  <c r="C22" i="19271"/>
  <c r="W21" i="19271"/>
  <c r="T21" i="19271"/>
  <c r="T27" i="19271" s="1"/>
  <c r="S21" i="19271"/>
  <c r="S27" i="19271" s="1"/>
  <c r="R21" i="19271"/>
  <c r="R27" i="19271" s="1"/>
  <c r="Q21" i="19271"/>
  <c r="Q27" i="19271" s="1"/>
  <c r="P21" i="19271"/>
  <c r="P27" i="19271" s="1"/>
  <c r="O21" i="19271"/>
  <c r="O27" i="19271" s="1"/>
  <c r="N21" i="19271"/>
  <c r="N27" i="19271" s="1"/>
  <c r="M21" i="19271"/>
  <c r="M27" i="19271" s="1"/>
  <c r="L21" i="19271"/>
  <c r="L27" i="19271" s="1"/>
  <c r="K21" i="19271"/>
  <c r="K27" i="19271" s="1"/>
  <c r="H21" i="19271"/>
  <c r="H27" i="19271" s="1"/>
  <c r="G21" i="19271"/>
  <c r="G27" i="19271" s="1"/>
  <c r="F21" i="19271"/>
  <c r="F27" i="19271" s="1"/>
  <c r="E21" i="19271"/>
  <c r="E27" i="19271" s="1"/>
  <c r="D21" i="19271"/>
  <c r="D27" i="19271" s="1"/>
  <c r="C21" i="19271"/>
  <c r="C27" i="19271" s="1"/>
  <c r="I27" i="19271" s="1"/>
  <c r="T20" i="19271"/>
  <c r="V20" i="19271" s="1"/>
  <c r="X20" i="19271" s="1"/>
  <c r="S20" i="19271"/>
  <c r="R20" i="19271"/>
  <c r="Q20" i="19271"/>
  <c r="P20" i="19271"/>
  <c r="O20" i="19271"/>
  <c r="N20" i="19271"/>
  <c r="M20" i="19271"/>
  <c r="L20" i="19271"/>
  <c r="K20" i="19271"/>
  <c r="U20" i="19271" s="1"/>
  <c r="H20" i="19271"/>
  <c r="G20" i="19271"/>
  <c r="F20" i="19271"/>
  <c r="E20" i="19271"/>
  <c r="D20" i="19271"/>
  <c r="J20" i="19271" s="1"/>
  <c r="C20" i="19271"/>
  <c r="I20" i="19271" s="1"/>
  <c r="V19" i="19271"/>
  <c r="U19" i="19271"/>
  <c r="J19" i="19271"/>
  <c r="I19" i="19271"/>
  <c r="V18" i="19271"/>
  <c r="U18" i="19271"/>
  <c r="J18" i="19271"/>
  <c r="I18" i="19271"/>
  <c r="V17" i="19271"/>
  <c r="U17" i="19271"/>
  <c r="J17" i="19271"/>
  <c r="I17" i="19271"/>
  <c r="V16" i="19271"/>
  <c r="U16" i="19271"/>
  <c r="J16" i="19271"/>
  <c r="I16" i="19271"/>
  <c r="V15" i="19271"/>
  <c r="U15" i="19271"/>
  <c r="J15" i="19271"/>
  <c r="I15" i="19271"/>
  <c r="V14" i="19271"/>
  <c r="X14" i="19271" s="1"/>
  <c r="U14" i="19271"/>
  <c r="J14" i="19271"/>
  <c r="I14" i="19271"/>
  <c r="T13" i="19271"/>
  <c r="V13" i="19271" s="1"/>
  <c r="X13" i="19271" s="1"/>
  <c r="S13" i="19271"/>
  <c r="R13" i="19271"/>
  <c r="Q13" i="19271"/>
  <c r="P13" i="19271"/>
  <c r="O13" i="19271"/>
  <c r="N13" i="19271"/>
  <c r="M13" i="19271"/>
  <c r="L13" i="19271"/>
  <c r="K13" i="19271"/>
  <c r="U13" i="19271" s="1"/>
  <c r="H13" i="19271"/>
  <c r="G13" i="19271"/>
  <c r="F13" i="19271"/>
  <c r="E13" i="19271"/>
  <c r="D13" i="19271"/>
  <c r="J13" i="19271" s="1"/>
  <c r="C13" i="19271"/>
  <c r="I13" i="19271" s="1"/>
  <c r="V12" i="19271"/>
  <c r="U12" i="19271"/>
  <c r="J12" i="19271"/>
  <c r="I12" i="19271"/>
  <c r="V11" i="19271"/>
  <c r="U11" i="19271"/>
  <c r="J11" i="19271"/>
  <c r="I11" i="19271"/>
  <c r="V10" i="19271"/>
  <c r="U10" i="19271"/>
  <c r="J10" i="19271"/>
  <c r="I10" i="19271"/>
  <c r="V9" i="19271"/>
  <c r="U9" i="19271"/>
  <c r="J9" i="19271"/>
  <c r="I9" i="19271"/>
  <c r="V8" i="19271"/>
  <c r="U8" i="19271"/>
  <c r="J8" i="19271"/>
  <c r="I8" i="19271"/>
  <c r="V7" i="19271"/>
  <c r="X7" i="19271" s="1"/>
  <c r="U7" i="19271"/>
  <c r="J7" i="19271"/>
  <c r="I7" i="19271"/>
  <c r="J27" i="19271" l="1"/>
  <c r="X15" i="19271"/>
  <c r="W8" i="19271"/>
  <c r="W9" i="19271" s="1"/>
  <c r="W15" i="19271"/>
  <c r="W16" i="19271" s="1"/>
  <c r="I21" i="19271"/>
  <c r="U21" i="19271"/>
  <c r="U27" i="19271" s="1"/>
  <c r="J21" i="19271"/>
  <c r="V21" i="19271"/>
  <c r="X9" i="19271" l="1"/>
  <c r="W10" i="19271"/>
  <c r="V27" i="19271"/>
  <c r="X27" i="19271" s="1"/>
  <c r="X21" i="19271"/>
  <c r="X16" i="19271"/>
  <c r="W17" i="19271"/>
  <c r="X8" i="19271"/>
  <c r="W22" i="19271"/>
  <c r="W18" i="19271" l="1"/>
  <c r="X17" i="19271"/>
  <c r="W11" i="19271"/>
  <c r="X10" i="19271"/>
  <c r="W23" i="19271"/>
  <c r="X22" i="19271"/>
  <c r="W24" i="19271" l="1"/>
  <c r="X23" i="19271"/>
  <c r="X18" i="19271"/>
  <c r="W19" i="19271"/>
  <c r="X19" i="19271" s="1"/>
  <c r="X11" i="19271"/>
  <c r="W12" i="19271"/>
  <c r="X12" i="19271" s="1"/>
  <c r="W25" i="19271" l="1"/>
  <c r="X24" i="19271"/>
  <c r="W26" i="19271" l="1"/>
  <c r="X26" i="19271" s="1"/>
  <c r="X25" i="19271"/>
  <c r="N18" i="19270" l="1"/>
  <c r="N17" i="19270"/>
  <c r="N16" i="19270"/>
  <c r="N15" i="19270"/>
  <c r="N14" i="19270"/>
  <c r="N13" i="19270"/>
  <c r="N12" i="19270"/>
  <c r="N11" i="19270"/>
  <c r="L10" i="19270"/>
  <c r="J10" i="19270"/>
  <c r="H10" i="19270"/>
  <c r="F10" i="19270"/>
  <c r="D10" i="19270"/>
  <c r="B10" i="19270"/>
  <c r="N10" i="19270" s="1"/>
  <c r="N9" i="19270"/>
  <c r="N8" i="19270"/>
  <c r="N7" i="19270"/>
  <c r="G17" i="19269" l="1"/>
  <c r="D17" i="19269"/>
  <c r="E17" i="19269" s="1"/>
  <c r="C17" i="19269"/>
  <c r="B17" i="19269"/>
  <c r="E16" i="19269"/>
  <c r="E15" i="19269"/>
  <c r="E14" i="19269"/>
  <c r="E13" i="19269"/>
  <c r="E12" i="19269"/>
  <c r="E11" i="19269"/>
  <c r="E10" i="19269"/>
  <c r="E9" i="19269"/>
  <c r="E8" i="19269"/>
  <c r="E7" i="19269"/>
  <c r="F7" i="19269" s="1"/>
  <c r="F8" i="19269" s="1"/>
  <c r="F9" i="19269" s="1"/>
  <c r="F10" i="19269" s="1"/>
  <c r="F11" i="19269" s="1"/>
  <c r="F12" i="19269" s="1"/>
  <c r="F13" i="19269" s="1"/>
  <c r="F14" i="19269" s="1"/>
  <c r="F15" i="19269" s="1"/>
  <c r="F16" i="19269" s="1"/>
  <c r="F17" i="19269" s="1"/>
  <c r="E6" i="19269"/>
  <c r="L99" i="19268" l="1"/>
  <c r="K99" i="19268"/>
  <c r="J99" i="19268"/>
  <c r="I99" i="19268"/>
  <c r="H99" i="19268"/>
  <c r="F99" i="19268"/>
  <c r="E99" i="19268"/>
  <c r="D99" i="19268"/>
  <c r="C99" i="19268"/>
  <c r="B99" i="19268"/>
  <c r="L98" i="19268"/>
  <c r="K98" i="19268"/>
  <c r="J98" i="19268"/>
  <c r="I98" i="19268"/>
  <c r="H98" i="19268"/>
  <c r="F98" i="19268"/>
  <c r="E98" i="19268"/>
  <c r="D98" i="19268"/>
  <c r="C98" i="19268"/>
  <c r="B98" i="19268"/>
  <c r="M97" i="19268"/>
  <c r="G97" i="19268"/>
  <c r="M96" i="19268"/>
  <c r="G96" i="19268"/>
  <c r="M95" i="19268"/>
  <c r="G95" i="19268"/>
  <c r="M94" i="19268"/>
  <c r="G94" i="19268"/>
  <c r="M93" i="19268"/>
  <c r="G93" i="19268"/>
  <c r="M92" i="19268"/>
  <c r="G92" i="19268"/>
  <c r="M91" i="19268"/>
  <c r="G91" i="19268"/>
  <c r="M90" i="19268"/>
  <c r="G90" i="19268"/>
  <c r="M89" i="19268"/>
  <c r="G89" i="19268"/>
  <c r="M88" i="19268"/>
  <c r="G88" i="19268"/>
  <c r="M87" i="19268"/>
  <c r="G87" i="19268"/>
  <c r="M86" i="19268"/>
  <c r="G86" i="19268"/>
  <c r="M85" i="19268"/>
  <c r="G85" i="19268"/>
  <c r="M84" i="19268"/>
  <c r="G84" i="19268"/>
  <c r="M83" i="19268"/>
  <c r="G83" i="19268"/>
  <c r="M82" i="19268"/>
  <c r="G82" i="19268"/>
  <c r="M81" i="19268"/>
  <c r="G81" i="19268"/>
  <c r="M80" i="19268"/>
  <c r="G80" i="19268"/>
  <c r="M79" i="19268"/>
  <c r="G79" i="19268"/>
  <c r="M78" i="19268"/>
  <c r="G78" i="19268"/>
  <c r="M77" i="19268"/>
  <c r="G77" i="19268"/>
  <c r="M76" i="19268"/>
  <c r="G76" i="19268"/>
  <c r="M75" i="19268"/>
  <c r="G75" i="19268"/>
  <c r="M74" i="19268"/>
  <c r="G74" i="19268"/>
  <c r="M73" i="19268"/>
  <c r="G73" i="19268"/>
  <c r="M72" i="19268"/>
  <c r="G72" i="19268"/>
  <c r="M71" i="19268"/>
  <c r="G71" i="19268"/>
  <c r="M70" i="19268"/>
  <c r="G70" i="19268"/>
  <c r="M69" i="19268"/>
  <c r="G69" i="19268"/>
  <c r="M68" i="19268"/>
  <c r="G68" i="19268"/>
  <c r="M67" i="19268"/>
  <c r="G67" i="19268"/>
  <c r="M66" i="19268"/>
  <c r="G66" i="19268"/>
  <c r="M65" i="19268"/>
  <c r="G65" i="19268"/>
  <c r="M64" i="19268"/>
  <c r="G64" i="19268"/>
  <c r="M63" i="19268"/>
  <c r="G63" i="19268"/>
  <c r="M62" i="19268"/>
  <c r="G62" i="19268"/>
  <c r="M61" i="19268"/>
  <c r="G61" i="19268"/>
  <c r="M60" i="19268"/>
  <c r="G60" i="19268"/>
  <c r="M59" i="19268"/>
  <c r="G59" i="19268"/>
  <c r="M58" i="19268"/>
  <c r="G58" i="19268"/>
  <c r="M57" i="19268"/>
  <c r="G57" i="19268"/>
  <c r="M56" i="19268"/>
  <c r="G56" i="19268"/>
  <c r="M55" i="19268"/>
  <c r="G55" i="19268"/>
  <c r="M54" i="19268"/>
  <c r="G54" i="19268"/>
  <c r="M53" i="19268"/>
  <c r="G53" i="19268"/>
  <c r="M52" i="19268"/>
  <c r="G52" i="19268"/>
  <c r="M51" i="19268"/>
  <c r="G51" i="19268"/>
  <c r="M50" i="19268"/>
  <c r="G50" i="19268"/>
  <c r="M49" i="19268"/>
  <c r="G49" i="19268"/>
  <c r="M48" i="19268"/>
  <c r="G48" i="19268"/>
  <c r="M47" i="19268"/>
  <c r="G47" i="19268"/>
  <c r="M46" i="19268"/>
  <c r="G46" i="19268"/>
  <c r="M45" i="19268"/>
  <c r="G45" i="19268"/>
  <c r="M44" i="19268"/>
  <c r="G44" i="19268"/>
  <c r="M43" i="19268"/>
  <c r="G43" i="19268"/>
  <c r="M42" i="19268"/>
  <c r="G42" i="19268"/>
  <c r="M41" i="19268"/>
  <c r="G41" i="19268"/>
  <c r="M40" i="19268"/>
  <c r="G40" i="19268"/>
  <c r="M39" i="19268"/>
  <c r="G39" i="19268"/>
  <c r="M38" i="19268"/>
  <c r="G38" i="19268"/>
  <c r="M37" i="19268"/>
  <c r="G37" i="19268"/>
  <c r="M36" i="19268"/>
  <c r="G36" i="19268"/>
  <c r="M35" i="19268"/>
  <c r="G35" i="19268"/>
  <c r="M34" i="19268"/>
  <c r="G34" i="19268"/>
  <c r="M33" i="19268"/>
  <c r="G33" i="19268"/>
  <c r="M32" i="19268"/>
  <c r="G32" i="19268"/>
  <c r="M31" i="19268"/>
  <c r="G31" i="19268"/>
  <c r="M30" i="19268"/>
  <c r="G30" i="19268"/>
  <c r="M29" i="19268"/>
  <c r="G29" i="19268"/>
  <c r="M28" i="19268"/>
  <c r="G28" i="19268"/>
  <c r="M27" i="19268"/>
  <c r="G27" i="19268"/>
  <c r="M26" i="19268"/>
  <c r="G26" i="19268"/>
  <c r="M25" i="19268"/>
  <c r="G25" i="19268"/>
  <c r="M24" i="19268"/>
  <c r="G24" i="19268"/>
  <c r="M23" i="19268"/>
  <c r="G23" i="19268"/>
  <c r="M22" i="19268"/>
  <c r="G22" i="19268"/>
  <c r="M21" i="19268"/>
  <c r="G21" i="19268"/>
  <c r="M20" i="19268"/>
  <c r="G20" i="19268"/>
  <c r="M19" i="19268"/>
  <c r="G19" i="19268"/>
  <c r="M18" i="19268"/>
  <c r="G18" i="19268"/>
  <c r="M17" i="19268"/>
  <c r="G17" i="19268"/>
  <c r="M16" i="19268"/>
  <c r="G16" i="19268"/>
  <c r="M15" i="19268"/>
  <c r="G15" i="19268"/>
  <c r="M14" i="19268"/>
  <c r="G14" i="19268"/>
  <c r="M13" i="19268"/>
  <c r="G13" i="19268"/>
  <c r="M12" i="19268"/>
  <c r="G12" i="19268"/>
  <c r="M11" i="19268"/>
  <c r="G11" i="19268"/>
  <c r="M10" i="19268"/>
  <c r="G10" i="19268"/>
  <c r="M9" i="19268"/>
  <c r="G9" i="19268"/>
  <c r="M8" i="19268"/>
  <c r="G8" i="19268"/>
  <c r="M7" i="19268"/>
  <c r="M99" i="19268" s="1"/>
  <c r="G7" i="19268"/>
  <c r="G99" i="19268" s="1"/>
  <c r="M6" i="19268"/>
  <c r="M98" i="19268" s="1"/>
  <c r="G6" i="19268"/>
  <c r="G98" i="19268" s="1"/>
  <c r="V75" i="19267" l="1"/>
  <c r="P75" i="19267"/>
  <c r="O75" i="19267"/>
  <c r="N75" i="19267"/>
  <c r="M75" i="19267"/>
  <c r="Q75" i="19267" s="1"/>
  <c r="L75" i="19267"/>
  <c r="K75" i="19267"/>
  <c r="J75" i="19267"/>
  <c r="G75" i="19267"/>
  <c r="Z73" i="19267"/>
  <c r="Q73" i="19267"/>
  <c r="Z72" i="19267"/>
  <c r="Q72" i="19267"/>
  <c r="V71" i="19267"/>
  <c r="P71" i="19267"/>
  <c r="O71" i="19267"/>
  <c r="N71" i="19267"/>
  <c r="M71" i="19267"/>
  <c r="Q71" i="19267" s="1"/>
  <c r="L71" i="19267"/>
  <c r="K71" i="19267"/>
  <c r="J71" i="19267"/>
  <c r="G71" i="19267"/>
  <c r="Z66" i="19267"/>
  <c r="AD65" i="19267"/>
  <c r="Z65" i="19267"/>
  <c r="AD64" i="19267"/>
  <c r="Z64" i="19267"/>
  <c r="Q62" i="19267"/>
  <c r="Q61" i="19267"/>
  <c r="Q60" i="19267"/>
  <c r="Z59" i="19267"/>
  <c r="Q59" i="19267"/>
  <c r="Q44" i="19267"/>
  <c r="AD43" i="19267"/>
  <c r="Z43" i="19267"/>
  <c r="Q43" i="19267"/>
  <c r="Q42" i="19267"/>
  <c r="Q41" i="19267"/>
  <c r="Q40" i="19267"/>
  <c r="Q39" i="19267"/>
  <c r="Y38" i="19267"/>
  <c r="Z38" i="19267" s="1"/>
  <c r="Q38" i="19267"/>
  <c r="Z37" i="19267"/>
  <c r="Q37" i="19267"/>
  <c r="Q36" i="19267"/>
  <c r="Q35" i="19267"/>
  <c r="Q34" i="19267"/>
  <c r="Q33" i="19267"/>
  <c r="Q32" i="19267"/>
  <c r="Q31" i="19267"/>
  <c r="Z30" i="19267"/>
  <c r="Y30" i="19267"/>
  <c r="Q30" i="19267"/>
  <c r="Q29" i="19267"/>
  <c r="Q28" i="19267"/>
  <c r="Q27" i="19267"/>
  <c r="Z26" i="19267"/>
  <c r="Q26" i="19267"/>
  <c r="Z25" i="19267"/>
  <c r="Q25" i="19267"/>
  <c r="Q24" i="19267"/>
  <c r="Q23" i="19267"/>
  <c r="Z22" i="19267"/>
  <c r="Q22" i="19267"/>
  <c r="Z21" i="19267"/>
  <c r="Q21" i="19267"/>
  <c r="Z20" i="19267"/>
  <c r="Q20" i="19267"/>
  <c r="Z19" i="19267"/>
  <c r="Q19" i="19267"/>
  <c r="AD18" i="19267"/>
  <c r="Z18" i="19267"/>
  <c r="Q18" i="19267"/>
  <c r="Q17" i="19267"/>
  <c r="AL16" i="19267"/>
  <c r="AH16" i="19267"/>
  <c r="AD16" i="19267"/>
  <c r="Z16" i="19267"/>
  <c r="Q16" i="19267"/>
  <c r="Q15" i="19267"/>
  <c r="Q14" i="19267"/>
  <c r="AD13" i="19267"/>
  <c r="Z13" i="19267"/>
  <c r="Q13" i="19267"/>
  <c r="Q12" i="19267"/>
  <c r="Q11" i="19267"/>
  <c r="Q10" i="19267"/>
  <c r="Q9" i="19267"/>
  <c r="Q8" i="19267"/>
  <c r="Q7" i="19267"/>
  <c r="Q6" i="19267"/>
</calcChain>
</file>

<file path=xl/sharedStrings.xml><?xml version="1.0" encoding="utf-8"?>
<sst xmlns="http://schemas.openxmlformats.org/spreadsheetml/2006/main" count="21185" uniqueCount="6514">
  <si>
    <t>業務対象外</t>
    <rPh sb="0" eb="2">
      <t>ギョウム</t>
    </rPh>
    <rPh sb="2" eb="5">
      <t>タイショウガイ</t>
    </rPh>
    <phoneticPr fontId="5"/>
  </si>
  <si>
    <t>該当なし</t>
    <rPh sb="0" eb="2">
      <t>ガイトウ</t>
    </rPh>
    <phoneticPr fontId="5"/>
  </si>
  <si>
    <t>－</t>
    <phoneticPr fontId="5"/>
  </si>
  <si>
    <t>調査内容</t>
    <rPh sb="0" eb="2">
      <t>チョウサ</t>
    </rPh>
    <rPh sb="2" eb="4">
      <t>ナイヨウ</t>
    </rPh>
    <phoneticPr fontId="5"/>
  </si>
  <si>
    <t>番号</t>
    <rPh sb="0" eb="2">
      <t>バンゴウ</t>
    </rPh>
    <phoneticPr fontId="5"/>
  </si>
  <si>
    <t>調査項目</t>
    <rPh sb="0" eb="2">
      <t>チョウサ</t>
    </rPh>
    <rPh sb="2" eb="4">
      <t>コウモク</t>
    </rPh>
    <phoneticPr fontId="5"/>
  </si>
  <si>
    <t>表</t>
    <rPh sb="0" eb="1">
      <t>ヒョウ</t>
    </rPh>
    <phoneticPr fontId="5"/>
  </si>
  <si>
    <t>図</t>
    <rPh sb="0" eb="1">
      <t>ズ</t>
    </rPh>
    <phoneticPr fontId="5"/>
  </si>
  <si>
    <t>人口規模</t>
    <rPh sb="0" eb="2">
      <t>ジンコウ</t>
    </rPh>
    <rPh sb="2" eb="4">
      <t>キボ</t>
    </rPh>
    <phoneticPr fontId="5"/>
  </si>
  <si>
    <t>１－１</t>
    <phoneticPr fontId="5"/>
  </si>
  <si>
    <t>人口総数及び増加数</t>
    <rPh sb="0" eb="2">
      <t>ジンコウ</t>
    </rPh>
    <rPh sb="2" eb="4">
      <t>ソウスウ</t>
    </rPh>
    <rPh sb="4" eb="5">
      <t>オヨ</t>
    </rPh>
    <rPh sb="6" eb="8">
      <t>ゾウカ</t>
    </rPh>
    <rPh sb="8" eb="9">
      <t>スウ</t>
    </rPh>
    <phoneticPr fontId="5"/>
  </si>
  <si>
    <t>４－１</t>
    <phoneticPr fontId="5"/>
  </si>
  <si>
    <t>１－２</t>
  </si>
  <si>
    <t>人口構成</t>
    <rPh sb="0" eb="2">
      <t>ジンコウ</t>
    </rPh>
    <rPh sb="2" eb="4">
      <t>コウセイ</t>
    </rPh>
    <phoneticPr fontId="5"/>
  </si>
  <si>
    <t>農林漁業関係施策</t>
    <rPh sb="0" eb="2">
      <t>ノウリン</t>
    </rPh>
    <rPh sb="2" eb="4">
      <t>ギョギョウ</t>
    </rPh>
    <rPh sb="4" eb="6">
      <t>カンケイ</t>
    </rPh>
    <rPh sb="6" eb="8">
      <t>シサク</t>
    </rPh>
    <phoneticPr fontId="5"/>
  </si>
  <si>
    <t>５－１</t>
    <phoneticPr fontId="5"/>
  </si>
  <si>
    <t>６－１</t>
    <phoneticPr fontId="5"/>
  </si>
  <si>
    <t>法適用現況</t>
    <rPh sb="0" eb="1">
      <t>ホウ</t>
    </rPh>
    <rPh sb="1" eb="3">
      <t>テキヨウ</t>
    </rPh>
    <rPh sb="3" eb="5">
      <t>ゲンキョウ</t>
    </rPh>
    <phoneticPr fontId="5"/>
  </si>
  <si>
    <t>１－５</t>
    <phoneticPr fontId="5"/>
  </si>
  <si>
    <t>条例・協定等</t>
    <rPh sb="0" eb="2">
      <t>ジョウレイ</t>
    </rPh>
    <rPh sb="3" eb="5">
      <t>キョウテイ</t>
    </rPh>
    <rPh sb="5" eb="6">
      <t>トウ</t>
    </rPh>
    <phoneticPr fontId="5"/>
  </si>
  <si>
    <t>人口分布</t>
    <rPh sb="0" eb="2">
      <t>ジンコウ</t>
    </rPh>
    <rPh sb="2" eb="4">
      <t>ブンプ</t>
    </rPh>
    <phoneticPr fontId="5"/>
  </si>
  <si>
    <t>２－１</t>
    <phoneticPr fontId="5"/>
  </si>
  <si>
    <t>市街地区分別人口</t>
    <phoneticPr fontId="5"/>
  </si>
  <si>
    <t>建物用途別現況</t>
    <rPh sb="0" eb="2">
      <t>タテモノ</t>
    </rPh>
    <rPh sb="2" eb="4">
      <t>ヨウト</t>
    </rPh>
    <rPh sb="4" eb="5">
      <t>ベツ</t>
    </rPh>
    <rPh sb="5" eb="7">
      <t>ゲンキョウ</t>
    </rPh>
    <phoneticPr fontId="5"/>
  </si>
  <si>
    <t>２－２</t>
  </si>
  <si>
    <t>３－１</t>
    <phoneticPr fontId="5"/>
  </si>
  <si>
    <t>建物現況面積</t>
    <rPh sb="0" eb="2">
      <t>タテモノ</t>
    </rPh>
    <rPh sb="2" eb="4">
      <t>ゲンキョウ</t>
    </rPh>
    <rPh sb="4" eb="6">
      <t>メンセキ</t>
    </rPh>
    <phoneticPr fontId="5"/>
  </si>
  <si>
    <t>２産業</t>
    <rPh sb="1" eb="3">
      <t>サンギョウ</t>
    </rPh>
    <phoneticPr fontId="5"/>
  </si>
  <si>
    <t>都市形成の沿革</t>
    <rPh sb="0" eb="2">
      <t>トシ</t>
    </rPh>
    <rPh sb="2" eb="4">
      <t>ケイセイ</t>
    </rPh>
    <rPh sb="5" eb="7">
      <t>エンカク</t>
    </rPh>
    <phoneticPr fontId="5"/>
  </si>
  <si>
    <t>土地利用現況</t>
    <rPh sb="0" eb="2">
      <t>トチ</t>
    </rPh>
    <rPh sb="2" eb="4">
      <t>リヨウ</t>
    </rPh>
    <rPh sb="4" eb="6">
      <t>ゲンキョウ</t>
    </rPh>
    <phoneticPr fontId="5"/>
  </si>
  <si>
    <t>気象調査</t>
    <rPh sb="0" eb="2">
      <t>キショウ</t>
    </rPh>
    <rPh sb="2" eb="4">
      <t>チョウサ</t>
    </rPh>
    <phoneticPr fontId="5"/>
  </si>
  <si>
    <t>土地利用別面積</t>
    <rPh sb="0" eb="2">
      <t>トチ</t>
    </rPh>
    <rPh sb="2" eb="4">
      <t>リヨウ</t>
    </rPh>
    <rPh sb="4" eb="5">
      <t>ベツ</t>
    </rPh>
    <rPh sb="5" eb="7">
      <t>メンセキ</t>
    </rPh>
    <phoneticPr fontId="5"/>
  </si>
  <si>
    <t>植生調査</t>
    <rPh sb="0" eb="2">
      <t>ショクセイ</t>
    </rPh>
    <rPh sb="2" eb="4">
      <t>チョウサ</t>
    </rPh>
    <phoneticPr fontId="5"/>
  </si>
  <si>
    <t>２－４</t>
  </si>
  <si>
    <t>動物相調査</t>
    <rPh sb="0" eb="2">
      <t>ドウブツ</t>
    </rPh>
    <rPh sb="2" eb="3">
      <t>ソウ</t>
    </rPh>
    <rPh sb="3" eb="5">
      <t>チョウサ</t>
    </rPh>
    <phoneticPr fontId="5"/>
  </si>
  <si>
    <t>２－５</t>
  </si>
  <si>
    <t>非可住地現況</t>
    <rPh sb="0" eb="1">
      <t>ヒ</t>
    </rPh>
    <rPh sb="1" eb="2">
      <t>カ</t>
    </rPh>
    <rPh sb="2" eb="3">
      <t>ジュウ</t>
    </rPh>
    <rPh sb="3" eb="4">
      <t>チ</t>
    </rPh>
    <rPh sb="4" eb="6">
      <t>ゲンキョウ</t>
    </rPh>
    <phoneticPr fontId="5"/>
  </si>
  <si>
    <t>緑地調査</t>
    <rPh sb="0" eb="2">
      <t>リョクチ</t>
    </rPh>
    <rPh sb="2" eb="4">
      <t>チョウサ</t>
    </rPh>
    <phoneticPr fontId="5"/>
  </si>
  <si>
    <t>宅地開発等の状況</t>
    <rPh sb="0" eb="2">
      <t>タクチ</t>
    </rPh>
    <rPh sb="2" eb="4">
      <t>カイハツ</t>
    </rPh>
    <rPh sb="4" eb="5">
      <t>トウ</t>
    </rPh>
    <rPh sb="6" eb="8">
      <t>ジョウキョウ</t>
    </rPh>
    <phoneticPr fontId="5"/>
  </si>
  <si>
    <t>３－２</t>
  </si>
  <si>
    <t>面整備実績</t>
    <rPh sb="0" eb="1">
      <t>メン</t>
    </rPh>
    <rPh sb="1" eb="3">
      <t>セイビ</t>
    </rPh>
    <rPh sb="3" eb="5">
      <t>ジッセキ</t>
    </rPh>
    <phoneticPr fontId="5"/>
  </si>
  <si>
    <t>地価分布</t>
    <rPh sb="0" eb="2">
      <t>チカ</t>
    </rPh>
    <rPh sb="2" eb="4">
      <t>ブンプ</t>
    </rPh>
    <phoneticPr fontId="5"/>
  </si>
  <si>
    <t>３－３</t>
  </si>
  <si>
    <t>３－４</t>
  </si>
  <si>
    <t>３－５</t>
  </si>
  <si>
    <t>page</t>
    <phoneticPr fontId="5"/>
  </si>
  <si>
    <t>１－２</t>
    <phoneticPr fontId="5"/>
  </si>
  <si>
    <t>１－４</t>
    <phoneticPr fontId="5"/>
  </si>
  <si>
    <t>市街地区分別人口</t>
    <rPh sb="0" eb="3">
      <t>シガイチ</t>
    </rPh>
    <rPh sb="3" eb="5">
      <t>クブン</t>
    </rPh>
    <rPh sb="5" eb="6">
      <t>ベツ</t>
    </rPh>
    <rPh sb="6" eb="8">
      <t>ジンコウ</t>
    </rPh>
    <phoneticPr fontId="5"/>
  </si>
  <si>
    <t>通勤・通学移動</t>
    <rPh sb="0" eb="2">
      <t>ツウキン</t>
    </rPh>
    <rPh sb="3" eb="5">
      <t>ツウガク</t>
    </rPh>
    <rPh sb="5" eb="7">
      <t>イドウ</t>
    </rPh>
    <phoneticPr fontId="5"/>
  </si>
  <si>
    <t>－１</t>
    <phoneticPr fontId="5"/>
  </si>
  <si>
    <t>－２</t>
    <phoneticPr fontId="5"/>
  </si>
  <si>
    <t>既成市街地面積及び人口密度</t>
    <phoneticPr fontId="5"/>
  </si>
  <si>
    <t>地区別人口</t>
    <rPh sb="0" eb="2">
      <t>チク</t>
    </rPh>
    <rPh sb="2" eb="3">
      <t>ベツ</t>
    </rPh>
    <rPh sb="3" eb="5">
      <t>ジンコウ</t>
    </rPh>
    <phoneticPr fontId="5"/>
  </si>
  <si>
    <t>年齢階級別人口</t>
    <rPh sb="0" eb="2">
      <t>ネンレイ</t>
    </rPh>
    <rPh sb="2" eb="4">
      <t>カイキュウ</t>
    </rPh>
    <rPh sb="4" eb="5">
      <t>ベツ</t>
    </rPh>
    <rPh sb="5" eb="7">
      <t>ジンコウ</t>
    </rPh>
    <phoneticPr fontId="5"/>
  </si>
  <si>
    <t>－３</t>
    <phoneticPr fontId="5"/>
  </si>
  <si>
    <t>地区別人口密度状況図</t>
    <phoneticPr fontId="5"/>
  </si>
  <si>
    <t>－４</t>
    <phoneticPr fontId="5"/>
  </si>
  <si>
    <t>地区別人口密度増減図</t>
    <phoneticPr fontId="5"/>
  </si>
  <si>
    <t>－５</t>
    <phoneticPr fontId="5"/>
  </si>
  <si>
    <t>地区別人口増減図</t>
    <phoneticPr fontId="5"/>
  </si>
  <si>
    <t>－６</t>
    <phoneticPr fontId="5"/>
  </si>
  <si>
    <t>地区別昼間人口密度現況図</t>
    <rPh sb="0" eb="2">
      <t>チク</t>
    </rPh>
    <rPh sb="2" eb="3">
      <t>ベツ</t>
    </rPh>
    <rPh sb="3" eb="5">
      <t>ヒルマ</t>
    </rPh>
    <rPh sb="5" eb="7">
      <t>ジンコウ</t>
    </rPh>
    <rPh sb="7" eb="9">
      <t>ミツド</t>
    </rPh>
    <rPh sb="9" eb="11">
      <t>ゲンキョウ</t>
    </rPh>
    <rPh sb="11" eb="12">
      <t>ズ</t>
    </rPh>
    <phoneticPr fontId="5"/>
  </si>
  <si>
    <t>就業者数</t>
    <rPh sb="0" eb="3">
      <t>シュウギョウシャ</t>
    </rPh>
    <rPh sb="3" eb="4">
      <t>スウ</t>
    </rPh>
    <phoneticPr fontId="5"/>
  </si>
  <si>
    <t>産業大分類別就業者数</t>
    <rPh sb="0" eb="2">
      <t>サンギョウ</t>
    </rPh>
    <rPh sb="2" eb="5">
      <t>ダイブンルイ</t>
    </rPh>
    <rPh sb="5" eb="6">
      <t>ベツ</t>
    </rPh>
    <rPh sb="6" eb="9">
      <t>シュウギョウシャ</t>
    </rPh>
    <rPh sb="9" eb="10">
      <t>スウ</t>
    </rPh>
    <phoneticPr fontId="5"/>
  </si>
  <si>
    <t>事業所数・従業者数・売上金額</t>
    <rPh sb="0" eb="3">
      <t>ジギョウショ</t>
    </rPh>
    <rPh sb="3" eb="4">
      <t>スウ</t>
    </rPh>
    <rPh sb="5" eb="6">
      <t>ジュウ</t>
    </rPh>
    <rPh sb="6" eb="9">
      <t>ギョウシャスウ</t>
    </rPh>
    <rPh sb="10" eb="12">
      <t>ウリアゲ</t>
    </rPh>
    <rPh sb="12" eb="14">
      <t>キンガク</t>
    </rPh>
    <phoneticPr fontId="5"/>
  </si>
  <si>
    <t>２－２</t>
    <phoneticPr fontId="5"/>
  </si>
  <si>
    <t>従業者数分布図</t>
    <rPh sb="0" eb="3">
      <t>ジュウギョウシャ</t>
    </rPh>
    <rPh sb="3" eb="4">
      <t>スウ</t>
    </rPh>
    <rPh sb="4" eb="7">
      <t>ブンプズ</t>
    </rPh>
    <phoneticPr fontId="5"/>
  </si>
  <si>
    <t>２－３</t>
    <phoneticPr fontId="5"/>
  </si>
  <si>
    <t>産業中分類別興業出荷額</t>
    <rPh sb="0" eb="2">
      <t>サンギョウ</t>
    </rPh>
    <rPh sb="2" eb="5">
      <t>チュウブンルイ</t>
    </rPh>
    <rPh sb="5" eb="6">
      <t>ベツ</t>
    </rPh>
    <rPh sb="6" eb="8">
      <t>コウギョウ</t>
    </rPh>
    <rPh sb="8" eb="10">
      <t>シュッカ</t>
    </rPh>
    <rPh sb="10" eb="11">
      <t>ガク</t>
    </rPh>
    <phoneticPr fontId="5"/>
  </si>
  <si>
    <t>２－４</t>
    <phoneticPr fontId="5"/>
  </si>
  <si>
    <t>産業中分類別商業出荷額</t>
    <rPh sb="0" eb="2">
      <t>サンギョウ</t>
    </rPh>
    <rPh sb="2" eb="3">
      <t>チュウ</t>
    </rPh>
    <rPh sb="3" eb="5">
      <t>ブンルイ</t>
    </rPh>
    <rPh sb="5" eb="6">
      <t>ベツ</t>
    </rPh>
    <rPh sb="6" eb="8">
      <t>ショウギョウ</t>
    </rPh>
    <rPh sb="8" eb="10">
      <t>シュッカ</t>
    </rPh>
    <rPh sb="10" eb="11">
      <t>ガク</t>
    </rPh>
    <phoneticPr fontId="5"/>
  </si>
  <si>
    <t>市街地進展状況</t>
    <rPh sb="0" eb="3">
      <t>シガイチ</t>
    </rPh>
    <rPh sb="3" eb="5">
      <t>シンテン</t>
    </rPh>
    <rPh sb="5" eb="7">
      <t>ジョウキョウ</t>
    </rPh>
    <phoneticPr fontId="5"/>
  </si>
  <si>
    <t>市街地進展図</t>
    <rPh sb="0" eb="3">
      <t>シガイチ</t>
    </rPh>
    <rPh sb="3" eb="5">
      <t>シンテン</t>
    </rPh>
    <rPh sb="5" eb="6">
      <t>ズ</t>
    </rPh>
    <phoneticPr fontId="5"/>
  </si>
  <si>
    <t>土地利用現況図</t>
    <rPh sb="0" eb="2">
      <t>トチ</t>
    </rPh>
    <rPh sb="2" eb="4">
      <t>リヨウ</t>
    </rPh>
    <rPh sb="4" eb="6">
      <t>ゲンキョウ</t>
    </rPh>
    <rPh sb="6" eb="7">
      <t>ズ</t>
    </rPh>
    <phoneticPr fontId="5"/>
  </si>
  <si>
    <t>非可住地位置図</t>
    <rPh sb="0" eb="1">
      <t>ヒ</t>
    </rPh>
    <rPh sb="1" eb="3">
      <t>カジュウ</t>
    </rPh>
    <rPh sb="3" eb="4">
      <t>チ</t>
    </rPh>
    <rPh sb="4" eb="7">
      <t>イチズ</t>
    </rPh>
    <phoneticPr fontId="5"/>
  </si>
  <si>
    <t>非可住地調書</t>
    <rPh sb="0" eb="1">
      <t>ヒ</t>
    </rPh>
    <rPh sb="1" eb="3">
      <t>カジュウ</t>
    </rPh>
    <rPh sb="3" eb="4">
      <t>チ</t>
    </rPh>
    <rPh sb="4" eb="6">
      <t>チョウショ</t>
    </rPh>
    <phoneticPr fontId="5"/>
  </si>
  <si>
    <t>未利用地等現況</t>
    <rPh sb="0" eb="3">
      <t>ミリヨウ</t>
    </rPh>
    <rPh sb="3" eb="4">
      <t>チ</t>
    </rPh>
    <rPh sb="4" eb="5">
      <t>トウ</t>
    </rPh>
    <rPh sb="5" eb="7">
      <t>ゲンキョウ</t>
    </rPh>
    <phoneticPr fontId="5"/>
  </si>
  <si>
    <t>未利用地棟現況表</t>
    <rPh sb="0" eb="4">
      <t>ミリヨウチ</t>
    </rPh>
    <rPh sb="4" eb="5">
      <t>トウ</t>
    </rPh>
    <rPh sb="5" eb="7">
      <t>ゲンキョウ</t>
    </rPh>
    <rPh sb="7" eb="8">
      <t>ヒョウ</t>
    </rPh>
    <phoneticPr fontId="5"/>
  </si>
  <si>
    <t>未利用地等現況図</t>
    <rPh sb="0" eb="4">
      <t>ミリヨウチ</t>
    </rPh>
    <rPh sb="4" eb="5">
      <t>トウ</t>
    </rPh>
    <rPh sb="5" eb="7">
      <t>ゲンキョウ</t>
    </rPh>
    <rPh sb="7" eb="8">
      <t>ズ</t>
    </rPh>
    <phoneticPr fontId="5"/>
  </si>
  <si>
    <t>国公有地現況</t>
    <rPh sb="0" eb="4">
      <t>コクコウユウチ</t>
    </rPh>
    <rPh sb="4" eb="6">
      <t>ゲンキョウ</t>
    </rPh>
    <phoneticPr fontId="5"/>
  </si>
  <si>
    <t>国公有地位置図</t>
    <rPh sb="0" eb="4">
      <t>コクコウユウチ</t>
    </rPh>
    <rPh sb="4" eb="7">
      <t>イチズ</t>
    </rPh>
    <phoneticPr fontId="5"/>
  </si>
  <si>
    <t>国公有地調書</t>
    <rPh sb="0" eb="4">
      <t>コクコウユウチ</t>
    </rPh>
    <rPh sb="4" eb="6">
      <t>チョウショ</t>
    </rPh>
    <phoneticPr fontId="5"/>
  </si>
  <si>
    <t>宅地開発等状況</t>
    <rPh sb="0" eb="2">
      <t>タクチ</t>
    </rPh>
    <rPh sb="2" eb="4">
      <t>カイハツ</t>
    </rPh>
    <rPh sb="4" eb="5">
      <t>トウ</t>
    </rPh>
    <rPh sb="5" eb="7">
      <t>ジョウキョウ</t>
    </rPh>
    <phoneticPr fontId="5"/>
  </si>
  <si>
    <t>宅地開発位置図</t>
    <rPh sb="0" eb="2">
      <t>タクチ</t>
    </rPh>
    <rPh sb="2" eb="4">
      <t>カイハツ</t>
    </rPh>
    <rPh sb="4" eb="7">
      <t>イチズ</t>
    </rPh>
    <phoneticPr fontId="5"/>
  </si>
  <si>
    <t>個別調書</t>
    <rPh sb="0" eb="2">
      <t>コベツ</t>
    </rPh>
    <rPh sb="2" eb="4">
      <t>チョウショ</t>
    </rPh>
    <phoneticPr fontId="5"/>
  </si>
  <si>
    <t>開発許可状況</t>
    <rPh sb="0" eb="2">
      <t>カイハツ</t>
    </rPh>
    <rPh sb="2" eb="4">
      <t>キョカ</t>
    </rPh>
    <rPh sb="4" eb="6">
      <t>ジョウキョウ</t>
    </rPh>
    <phoneticPr fontId="5"/>
  </si>
  <si>
    <t>市街化調整区域内開発</t>
    <phoneticPr fontId="5"/>
  </si>
  <si>
    <t>市街化調整区域内開発図</t>
    <rPh sb="0" eb="3">
      <t>シガイカ</t>
    </rPh>
    <rPh sb="3" eb="5">
      <t>チョウセイ</t>
    </rPh>
    <rPh sb="5" eb="7">
      <t>クイキ</t>
    </rPh>
    <rPh sb="7" eb="8">
      <t>ナイ</t>
    </rPh>
    <rPh sb="8" eb="10">
      <t>カイハツ</t>
    </rPh>
    <rPh sb="10" eb="11">
      <t>ズ</t>
    </rPh>
    <phoneticPr fontId="5"/>
  </si>
  <si>
    <t>農地転用状況</t>
    <rPh sb="0" eb="2">
      <t>ノウチ</t>
    </rPh>
    <rPh sb="2" eb="4">
      <t>テンヨウ</t>
    </rPh>
    <rPh sb="4" eb="6">
      <t>ジョウキョウ</t>
    </rPh>
    <phoneticPr fontId="5"/>
  </si>
  <si>
    <t>農地転用調書</t>
    <rPh sb="0" eb="2">
      <t>ノウチ</t>
    </rPh>
    <rPh sb="2" eb="4">
      <t>テンヨウ</t>
    </rPh>
    <rPh sb="4" eb="6">
      <t>チョウショ</t>
    </rPh>
    <phoneticPr fontId="5"/>
  </si>
  <si>
    <t>農地転用状況図</t>
    <rPh sb="0" eb="2">
      <t>ノウチ</t>
    </rPh>
    <rPh sb="2" eb="4">
      <t>テンヨウ</t>
    </rPh>
    <rPh sb="4" eb="6">
      <t>ジョウキョウ</t>
    </rPh>
    <rPh sb="6" eb="7">
      <t>ズ</t>
    </rPh>
    <phoneticPr fontId="5"/>
  </si>
  <si>
    <t>林地転用状況</t>
    <rPh sb="0" eb="2">
      <t>リンチ</t>
    </rPh>
    <rPh sb="2" eb="4">
      <t>テンヨウ</t>
    </rPh>
    <rPh sb="4" eb="6">
      <t>ジョウキョウ</t>
    </rPh>
    <phoneticPr fontId="5"/>
  </si>
  <si>
    <t>林地転用調書</t>
    <rPh sb="0" eb="2">
      <t>リンチ</t>
    </rPh>
    <rPh sb="2" eb="4">
      <t>テンヨウ</t>
    </rPh>
    <rPh sb="4" eb="6">
      <t>チョウショ</t>
    </rPh>
    <phoneticPr fontId="5"/>
  </si>
  <si>
    <t>林地転用状況図</t>
    <rPh sb="0" eb="2">
      <t>リンチ</t>
    </rPh>
    <rPh sb="2" eb="4">
      <t>テンヨウ</t>
    </rPh>
    <rPh sb="4" eb="6">
      <t>ジョウキョウ</t>
    </rPh>
    <rPh sb="6" eb="7">
      <t>ズ</t>
    </rPh>
    <phoneticPr fontId="5"/>
  </si>
  <si>
    <t>新築動向</t>
    <rPh sb="0" eb="2">
      <t>シンチク</t>
    </rPh>
    <rPh sb="2" eb="4">
      <t>ドウコウ</t>
    </rPh>
    <phoneticPr fontId="5"/>
  </si>
  <si>
    <t>新築状況</t>
    <rPh sb="0" eb="2">
      <t>シンチク</t>
    </rPh>
    <rPh sb="2" eb="4">
      <t>ジョウキョウ</t>
    </rPh>
    <phoneticPr fontId="5"/>
  </si>
  <si>
    <t>新築動向調書</t>
    <rPh sb="0" eb="2">
      <t>シンチク</t>
    </rPh>
    <rPh sb="2" eb="4">
      <t>ドウコウ</t>
    </rPh>
    <rPh sb="4" eb="6">
      <t>チョウショ</t>
    </rPh>
    <phoneticPr fontId="5"/>
  </si>
  <si>
    <t>新築建物分布図</t>
    <rPh sb="0" eb="2">
      <t>シンチク</t>
    </rPh>
    <rPh sb="2" eb="4">
      <t>タテモノ</t>
    </rPh>
    <rPh sb="4" eb="7">
      <t>ブンプズ</t>
    </rPh>
    <phoneticPr fontId="5"/>
  </si>
  <si>
    <t>法適用状況</t>
    <phoneticPr fontId="5"/>
  </si>
  <si>
    <t>法適用現況図</t>
    <rPh sb="0" eb="1">
      <t>ホウ</t>
    </rPh>
    <rPh sb="1" eb="3">
      <t>テキヨウ</t>
    </rPh>
    <rPh sb="3" eb="5">
      <t>ゲンキョウ</t>
    </rPh>
    <rPh sb="5" eb="6">
      <t>ズ</t>
    </rPh>
    <phoneticPr fontId="5"/>
  </si>
  <si>
    <t>法適用現況表</t>
    <rPh sb="0" eb="1">
      <t>ホウ</t>
    </rPh>
    <rPh sb="1" eb="3">
      <t>テキヨウ</t>
    </rPh>
    <rPh sb="3" eb="5">
      <t>ゲンキョウ</t>
    </rPh>
    <rPh sb="5" eb="6">
      <t>ヒョウ</t>
    </rPh>
    <phoneticPr fontId="5"/>
  </si>
  <si>
    <t>５－２</t>
    <phoneticPr fontId="5"/>
  </si>
  <si>
    <t>都市計画に関する条例・要綱等</t>
    <rPh sb="0" eb="2">
      <t>トシ</t>
    </rPh>
    <rPh sb="2" eb="4">
      <t>ケイカク</t>
    </rPh>
    <rPh sb="5" eb="6">
      <t>カン</t>
    </rPh>
    <rPh sb="8" eb="10">
      <t>ジョウレイ</t>
    </rPh>
    <rPh sb="11" eb="13">
      <t>ヨウコウ</t>
    </rPh>
    <rPh sb="13" eb="14">
      <t>トウ</t>
    </rPh>
    <phoneticPr fontId="5"/>
  </si>
  <si>
    <t>建築協定・緑化協定調書</t>
    <rPh sb="0" eb="2">
      <t>ケンチク</t>
    </rPh>
    <rPh sb="2" eb="4">
      <t>キョウテイ</t>
    </rPh>
    <rPh sb="5" eb="7">
      <t>リョッカ</t>
    </rPh>
    <rPh sb="7" eb="9">
      <t>キョウテイ</t>
    </rPh>
    <rPh sb="9" eb="11">
      <t>チョウショ</t>
    </rPh>
    <phoneticPr fontId="5"/>
  </si>
  <si>
    <t>協定締結区域の位置図</t>
    <rPh sb="0" eb="2">
      <t>キョウテイ</t>
    </rPh>
    <rPh sb="2" eb="4">
      <t>テイケツ</t>
    </rPh>
    <rPh sb="4" eb="6">
      <t>クイキ</t>
    </rPh>
    <rPh sb="7" eb="10">
      <t>イチズ</t>
    </rPh>
    <phoneticPr fontId="5"/>
  </si>
  <si>
    <t>農林漁業関係施策図</t>
    <rPh sb="0" eb="2">
      <t>ノウリン</t>
    </rPh>
    <rPh sb="2" eb="4">
      <t>ギョギョウ</t>
    </rPh>
    <rPh sb="4" eb="6">
      <t>カンケイ</t>
    </rPh>
    <rPh sb="6" eb="8">
      <t>シサク</t>
    </rPh>
    <rPh sb="8" eb="9">
      <t>ズ</t>
    </rPh>
    <phoneticPr fontId="5"/>
  </si>
  <si>
    <t>農林漁業関係施策調書</t>
    <rPh sb="0" eb="2">
      <t>ノウリン</t>
    </rPh>
    <rPh sb="2" eb="4">
      <t>ギョギョウ</t>
    </rPh>
    <rPh sb="4" eb="6">
      <t>カンケイ</t>
    </rPh>
    <rPh sb="6" eb="8">
      <t>シサク</t>
    </rPh>
    <rPh sb="8" eb="10">
      <t>チョウショ</t>
    </rPh>
    <phoneticPr fontId="5"/>
  </si>
  <si>
    <t>建物利用 現況</t>
    <rPh sb="0" eb="2">
      <t>タテモノ</t>
    </rPh>
    <rPh sb="2" eb="4">
      <t>リヨウ</t>
    </rPh>
    <rPh sb="5" eb="7">
      <t>ゲンキョウ</t>
    </rPh>
    <phoneticPr fontId="5"/>
  </si>
  <si>
    <t>建物用途現況図</t>
    <rPh sb="0" eb="2">
      <t>タテモノ</t>
    </rPh>
    <rPh sb="2" eb="4">
      <t>ヨウト</t>
    </rPh>
    <rPh sb="4" eb="6">
      <t>ゲンキョウ</t>
    </rPh>
    <rPh sb="6" eb="7">
      <t>ズ</t>
    </rPh>
    <phoneticPr fontId="5"/>
  </si>
  <si>
    <t>建物特定用途の分布状況図</t>
    <rPh sb="0" eb="2">
      <t>タテモノ</t>
    </rPh>
    <rPh sb="2" eb="4">
      <t>トクテイ</t>
    </rPh>
    <rPh sb="4" eb="6">
      <t>ヨウト</t>
    </rPh>
    <rPh sb="7" eb="9">
      <t>ブンプ</t>
    </rPh>
    <rPh sb="9" eb="11">
      <t>ジョウキョウ</t>
    </rPh>
    <rPh sb="11" eb="12">
      <t>ズ</t>
    </rPh>
    <phoneticPr fontId="5"/>
  </si>
  <si>
    <t>地区別、用途別の建物延床、建築面積現況</t>
    <rPh sb="0" eb="2">
      <t>チク</t>
    </rPh>
    <rPh sb="2" eb="3">
      <t>ベツ</t>
    </rPh>
    <rPh sb="4" eb="6">
      <t>ヨウト</t>
    </rPh>
    <rPh sb="6" eb="7">
      <t>ベツ</t>
    </rPh>
    <rPh sb="8" eb="10">
      <t>タテモノ</t>
    </rPh>
    <rPh sb="10" eb="12">
      <t>ノベユカ</t>
    </rPh>
    <rPh sb="13" eb="15">
      <t>ケンチク</t>
    </rPh>
    <rPh sb="15" eb="17">
      <t>メンセキ</t>
    </rPh>
    <rPh sb="17" eb="19">
      <t>ゲンキョウ</t>
    </rPh>
    <phoneticPr fontId="5"/>
  </si>
  <si>
    <t>住宅延床面積、敷地面積現況</t>
    <rPh sb="0" eb="2">
      <t>ジュウタク</t>
    </rPh>
    <rPh sb="2" eb="4">
      <t>ノベユカ</t>
    </rPh>
    <rPh sb="4" eb="6">
      <t>メンセキ</t>
    </rPh>
    <rPh sb="7" eb="9">
      <t>シキチ</t>
    </rPh>
    <rPh sb="9" eb="11">
      <t>メンセキ</t>
    </rPh>
    <rPh sb="11" eb="13">
      <t>ゲンキョウ</t>
    </rPh>
    <phoneticPr fontId="5"/>
  </si>
  <si>
    <t>大規模小売店舗等の立地状況</t>
    <rPh sb="0" eb="3">
      <t>ダイキボ</t>
    </rPh>
    <rPh sb="3" eb="5">
      <t>コウリ</t>
    </rPh>
    <rPh sb="5" eb="7">
      <t>テンポ</t>
    </rPh>
    <rPh sb="7" eb="8">
      <t>トウ</t>
    </rPh>
    <rPh sb="9" eb="11">
      <t>リッチ</t>
    </rPh>
    <rPh sb="11" eb="13">
      <t>ジョウキョウ</t>
    </rPh>
    <phoneticPr fontId="5"/>
  </si>
  <si>
    <t>大規模小売店舗等調書</t>
    <rPh sb="0" eb="3">
      <t>ダイキボ</t>
    </rPh>
    <rPh sb="3" eb="5">
      <t>コウリ</t>
    </rPh>
    <rPh sb="5" eb="7">
      <t>テンポ</t>
    </rPh>
    <rPh sb="7" eb="8">
      <t>トウ</t>
    </rPh>
    <rPh sb="8" eb="10">
      <t>チョウショ</t>
    </rPh>
    <phoneticPr fontId="5"/>
  </si>
  <si>
    <t>大規模小売店舗等位置図</t>
    <rPh sb="0" eb="3">
      <t>ダイキボ</t>
    </rPh>
    <rPh sb="3" eb="5">
      <t>コウリ</t>
    </rPh>
    <rPh sb="5" eb="7">
      <t>テンポ</t>
    </rPh>
    <rPh sb="7" eb="8">
      <t>トウ</t>
    </rPh>
    <rPh sb="8" eb="11">
      <t>イチズ</t>
    </rPh>
    <phoneticPr fontId="5"/>
  </si>
  <si>
    <t>都市施設の位置、内容</t>
    <rPh sb="0" eb="2">
      <t>トシ</t>
    </rPh>
    <rPh sb="2" eb="4">
      <t>シセツ</t>
    </rPh>
    <rPh sb="5" eb="7">
      <t>イチ</t>
    </rPh>
    <rPh sb="8" eb="10">
      <t>ナイヨウ</t>
    </rPh>
    <phoneticPr fontId="5"/>
  </si>
  <si>
    <t>都市施設の整備状況</t>
    <rPh sb="0" eb="2">
      <t>トシ</t>
    </rPh>
    <rPh sb="2" eb="4">
      <t>シセツ</t>
    </rPh>
    <rPh sb="5" eb="7">
      <t>セイビ</t>
    </rPh>
    <rPh sb="7" eb="9">
      <t>ジョウキョウ</t>
    </rPh>
    <phoneticPr fontId="5"/>
  </si>
  <si>
    <t>都市施設調書</t>
    <rPh sb="0" eb="2">
      <t>トシ</t>
    </rPh>
    <rPh sb="2" eb="4">
      <t>シセツ</t>
    </rPh>
    <rPh sb="4" eb="6">
      <t>チョウショ</t>
    </rPh>
    <phoneticPr fontId="5"/>
  </si>
  <si>
    <t>都市施設の整備状況図</t>
    <rPh sb="0" eb="2">
      <t>トシ</t>
    </rPh>
    <rPh sb="2" eb="4">
      <t>シセツ</t>
    </rPh>
    <rPh sb="5" eb="7">
      <t>セイビ</t>
    </rPh>
    <rPh sb="7" eb="9">
      <t>ジョウキョウ</t>
    </rPh>
    <rPh sb="9" eb="10">
      <t>ズ</t>
    </rPh>
    <phoneticPr fontId="5"/>
  </si>
  <si>
    <t>下水道網図</t>
    <rPh sb="0" eb="3">
      <t>ゲスイドウ</t>
    </rPh>
    <rPh sb="3" eb="4">
      <t>モウ</t>
    </rPh>
    <rPh sb="4" eb="5">
      <t>ズ</t>
    </rPh>
    <phoneticPr fontId="5"/>
  </si>
  <si>
    <t>１－３</t>
    <phoneticPr fontId="5"/>
  </si>
  <si>
    <t>駐車場状況</t>
    <phoneticPr fontId="5"/>
  </si>
  <si>
    <t>時間貸駐車場調査表</t>
    <rPh sb="0" eb="2">
      <t>ジカン</t>
    </rPh>
    <rPh sb="2" eb="3">
      <t>ガ</t>
    </rPh>
    <rPh sb="3" eb="6">
      <t>チュウシャジョウ</t>
    </rPh>
    <rPh sb="6" eb="9">
      <t>チョウサヒョウ</t>
    </rPh>
    <phoneticPr fontId="5"/>
  </si>
  <si>
    <t>駐車場現況図</t>
    <rPh sb="0" eb="3">
      <t>チュウシャジョウ</t>
    </rPh>
    <rPh sb="3" eb="5">
      <t>ゲンキョウ</t>
    </rPh>
    <rPh sb="5" eb="6">
      <t>ズ</t>
    </rPh>
    <phoneticPr fontId="5"/>
  </si>
  <si>
    <t>６地価</t>
    <rPh sb="1" eb="3">
      <t>チカ</t>
    </rPh>
    <phoneticPr fontId="5"/>
  </si>
  <si>
    <t>地価の状況</t>
    <rPh sb="0" eb="2">
      <t>チカ</t>
    </rPh>
    <rPh sb="3" eb="5">
      <t>ジョウキョウ</t>
    </rPh>
    <phoneticPr fontId="5"/>
  </si>
  <si>
    <t>地形・水系・地質条件</t>
    <rPh sb="0" eb="2">
      <t>チケイ</t>
    </rPh>
    <rPh sb="3" eb="5">
      <t>スイケイ</t>
    </rPh>
    <rPh sb="6" eb="8">
      <t>チシツ</t>
    </rPh>
    <rPh sb="8" eb="10">
      <t>ジョウケン</t>
    </rPh>
    <phoneticPr fontId="5"/>
  </si>
  <si>
    <t>地形及び水系図</t>
    <rPh sb="0" eb="2">
      <t>チケイ</t>
    </rPh>
    <rPh sb="2" eb="3">
      <t>オヨ</t>
    </rPh>
    <rPh sb="4" eb="6">
      <t>スイケイ</t>
    </rPh>
    <rPh sb="6" eb="7">
      <t>ズ</t>
    </rPh>
    <phoneticPr fontId="5"/>
  </si>
  <si>
    <t>河川改修状況図</t>
    <rPh sb="0" eb="2">
      <t>カセン</t>
    </rPh>
    <rPh sb="2" eb="4">
      <t>カイシュウ</t>
    </rPh>
    <rPh sb="4" eb="6">
      <t>ジョウキョウ</t>
    </rPh>
    <rPh sb="6" eb="7">
      <t>ズ</t>
    </rPh>
    <phoneticPr fontId="5"/>
  </si>
  <si>
    <t>気象状況</t>
    <rPh sb="0" eb="2">
      <t>キショウ</t>
    </rPh>
    <rPh sb="2" eb="4">
      <t>ジョウキョウ</t>
    </rPh>
    <phoneticPr fontId="5"/>
  </si>
  <si>
    <t>緑の状況</t>
    <rPh sb="0" eb="1">
      <t>ミドリ</t>
    </rPh>
    <rPh sb="2" eb="4">
      <t>ジョウキョウ</t>
    </rPh>
    <phoneticPr fontId="5"/>
  </si>
  <si>
    <t>緑地現況図</t>
    <rPh sb="0" eb="2">
      <t>リョクチ</t>
    </rPh>
    <rPh sb="2" eb="4">
      <t>ゲンキョウ</t>
    </rPh>
    <rPh sb="4" eb="5">
      <t>ズ</t>
    </rPh>
    <phoneticPr fontId="5"/>
  </si>
  <si>
    <t>現存緑地量の計算</t>
    <rPh sb="0" eb="2">
      <t>ゲンゾン</t>
    </rPh>
    <rPh sb="2" eb="4">
      <t>リョクチ</t>
    </rPh>
    <rPh sb="4" eb="5">
      <t>リョウ</t>
    </rPh>
    <rPh sb="6" eb="8">
      <t>ケイサン</t>
    </rPh>
    <phoneticPr fontId="5"/>
  </si>
  <si>
    <t>レクリレーション施設の状況</t>
    <rPh sb="11" eb="13">
      <t>ジョウキョウ</t>
    </rPh>
    <phoneticPr fontId="5"/>
  </si>
  <si>
    <t>レクリレーション施設</t>
    <phoneticPr fontId="5"/>
  </si>
  <si>
    <t>レクリレーション施設図</t>
    <rPh sb="10" eb="11">
      <t>ズ</t>
    </rPh>
    <phoneticPr fontId="5"/>
  </si>
  <si>
    <t>レクリレーション施設調書</t>
    <rPh sb="10" eb="12">
      <t>チョウショ</t>
    </rPh>
    <phoneticPr fontId="5"/>
  </si>
  <si>
    <t>動植物調査</t>
    <rPh sb="0" eb="3">
      <t>ドウショクブツ</t>
    </rPh>
    <rPh sb="3" eb="5">
      <t>チョウサ</t>
    </rPh>
    <phoneticPr fontId="5"/>
  </si>
  <si>
    <t>植生図</t>
    <rPh sb="0" eb="2">
      <t>ショクセイ</t>
    </rPh>
    <rPh sb="2" eb="3">
      <t>ズ</t>
    </rPh>
    <phoneticPr fontId="5"/>
  </si>
  <si>
    <t>植生現況量の計算</t>
    <rPh sb="0" eb="2">
      <t>ショクセイ</t>
    </rPh>
    <rPh sb="2" eb="4">
      <t>ゲンキョウ</t>
    </rPh>
    <rPh sb="4" eb="5">
      <t>リョウ</t>
    </rPh>
    <rPh sb="6" eb="8">
      <t>ケイサン</t>
    </rPh>
    <phoneticPr fontId="5"/>
  </si>
  <si>
    <t>動物相調査</t>
    <phoneticPr fontId="5"/>
  </si>
  <si>
    <t>災害の発生状況</t>
    <rPh sb="0" eb="2">
      <t>サイガイ</t>
    </rPh>
    <rPh sb="3" eb="5">
      <t>ハッセイ</t>
    </rPh>
    <rPh sb="5" eb="7">
      <t>ジョウキョウ</t>
    </rPh>
    <phoneticPr fontId="5"/>
  </si>
  <si>
    <t>既住災害分布図</t>
    <rPh sb="0" eb="1">
      <t>スデ</t>
    </rPh>
    <rPh sb="1" eb="2">
      <t>ジュウ</t>
    </rPh>
    <rPh sb="2" eb="4">
      <t>サイガイ</t>
    </rPh>
    <rPh sb="4" eb="7">
      <t>ブンプズ</t>
    </rPh>
    <phoneticPr fontId="5"/>
  </si>
  <si>
    <t>がけくずれ、地滑り発生状況調書</t>
    <rPh sb="6" eb="8">
      <t>ジスベ</t>
    </rPh>
    <rPh sb="9" eb="11">
      <t>ハッセイ</t>
    </rPh>
    <rPh sb="11" eb="13">
      <t>ジョウキョウ</t>
    </rPh>
    <rPh sb="13" eb="15">
      <t>チョウショ</t>
    </rPh>
    <phoneticPr fontId="5"/>
  </si>
  <si>
    <t>防災拠点・避難場所</t>
    <rPh sb="0" eb="2">
      <t>ボウサイ</t>
    </rPh>
    <rPh sb="2" eb="4">
      <t>キョテン</t>
    </rPh>
    <rPh sb="5" eb="7">
      <t>ヒナン</t>
    </rPh>
    <rPh sb="7" eb="9">
      <t>バショ</t>
    </rPh>
    <phoneticPr fontId="5"/>
  </si>
  <si>
    <t>防災拠点・避難場所位置図</t>
    <rPh sb="0" eb="2">
      <t>ボウサイ</t>
    </rPh>
    <rPh sb="2" eb="4">
      <t>キョテン</t>
    </rPh>
    <rPh sb="5" eb="7">
      <t>ヒナン</t>
    </rPh>
    <rPh sb="7" eb="9">
      <t>バショ</t>
    </rPh>
    <rPh sb="9" eb="12">
      <t>イチズ</t>
    </rPh>
    <phoneticPr fontId="5"/>
  </si>
  <si>
    <t>防災拠点・避難場所調書</t>
    <rPh sb="9" eb="11">
      <t>チョウショ</t>
    </rPh>
    <phoneticPr fontId="5"/>
  </si>
  <si>
    <t>観光の状況</t>
    <rPh sb="0" eb="2">
      <t>カンコウ</t>
    </rPh>
    <rPh sb="3" eb="5">
      <t>ジョウキョウ</t>
    </rPh>
    <phoneticPr fontId="5"/>
  </si>
  <si>
    <t>観光</t>
    <rPh sb="0" eb="2">
      <t>カンコウ</t>
    </rPh>
    <phoneticPr fontId="5"/>
  </si>
  <si>
    <t>宿泊施設総数メッシュ図</t>
    <rPh sb="0" eb="2">
      <t>シュクハク</t>
    </rPh>
    <rPh sb="2" eb="4">
      <t>シセツ</t>
    </rPh>
    <rPh sb="4" eb="6">
      <t>ソウスウ</t>
    </rPh>
    <rPh sb="10" eb="11">
      <t>ズ</t>
    </rPh>
    <phoneticPr fontId="5"/>
  </si>
  <si>
    <t>宿泊施設調書</t>
    <rPh sb="0" eb="2">
      <t>シュクハク</t>
    </rPh>
    <rPh sb="2" eb="4">
      <t>シセツ</t>
    </rPh>
    <rPh sb="4" eb="6">
      <t>チョウショ</t>
    </rPh>
    <phoneticPr fontId="5"/>
  </si>
  <si>
    <t>形態別観光交流客数調書</t>
    <rPh sb="0" eb="2">
      <t>ケイタイ</t>
    </rPh>
    <rPh sb="2" eb="3">
      <t>ベツ</t>
    </rPh>
    <rPh sb="3" eb="5">
      <t>カンコウ</t>
    </rPh>
    <rPh sb="5" eb="7">
      <t>コウリュウ</t>
    </rPh>
    <rPh sb="7" eb="9">
      <t>キャクスウ</t>
    </rPh>
    <rPh sb="9" eb="11">
      <t>チョウショ</t>
    </rPh>
    <phoneticPr fontId="5"/>
  </si>
  <si>
    <t>景観・歴史資源等の状況</t>
    <rPh sb="0" eb="2">
      <t>ケイカン</t>
    </rPh>
    <rPh sb="3" eb="5">
      <t>レキシ</t>
    </rPh>
    <rPh sb="5" eb="7">
      <t>シゲン</t>
    </rPh>
    <rPh sb="7" eb="8">
      <t>トウ</t>
    </rPh>
    <rPh sb="9" eb="11">
      <t>ジョウキョウ</t>
    </rPh>
    <phoneticPr fontId="5"/>
  </si>
  <si>
    <t>景観・歴史資源</t>
    <rPh sb="0" eb="2">
      <t>ケイカン</t>
    </rPh>
    <rPh sb="3" eb="5">
      <t>レキシ</t>
    </rPh>
    <rPh sb="5" eb="7">
      <t>シゲン</t>
    </rPh>
    <phoneticPr fontId="5"/>
  </si>
  <si>
    <t>景観・歴史資源等調書</t>
    <rPh sb="0" eb="2">
      <t>ケイカン</t>
    </rPh>
    <rPh sb="3" eb="5">
      <t>レキシ</t>
    </rPh>
    <rPh sb="5" eb="7">
      <t>シゲン</t>
    </rPh>
    <rPh sb="7" eb="8">
      <t>トウ</t>
    </rPh>
    <rPh sb="8" eb="10">
      <t>チョウショ</t>
    </rPh>
    <phoneticPr fontId="5"/>
  </si>
  <si>
    <t>景観・歴史資源等位置図</t>
    <rPh sb="0" eb="2">
      <t>ケイカン</t>
    </rPh>
    <rPh sb="3" eb="5">
      <t>レキシ</t>
    </rPh>
    <rPh sb="5" eb="7">
      <t>シゲン</t>
    </rPh>
    <rPh sb="7" eb="8">
      <t>トウ</t>
    </rPh>
    <rPh sb="8" eb="11">
      <t>イチズ</t>
    </rPh>
    <phoneticPr fontId="5"/>
  </si>
  <si>
    <t>都市計画及び都市開発年表</t>
    <rPh sb="0" eb="2">
      <t>トシ</t>
    </rPh>
    <rPh sb="2" eb="4">
      <t>ケイカク</t>
    </rPh>
    <rPh sb="4" eb="5">
      <t>オヨ</t>
    </rPh>
    <rPh sb="6" eb="8">
      <t>トシ</t>
    </rPh>
    <rPh sb="8" eb="10">
      <t>カイハツ</t>
    </rPh>
    <rPh sb="10" eb="11">
      <t>ネン</t>
    </rPh>
    <rPh sb="11" eb="12">
      <t>ヒョウ</t>
    </rPh>
    <phoneticPr fontId="5"/>
  </si>
  <si>
    <t>市街地の面積、人口</t>
    <rPh sb="0" eb="3">
      <t>シガイチ</t>
    </rPh>
    <rPh sb="4" eb="6">
      <t>メンセキ</t>
    </rPh>
    <rPh sb="7" eb="9">
      <t>ジンコウ</t>
    </rPh>
    <phoneticPr fontId="5"/>
  </si>
  <si>
    <t>将来人口</t>
    <rPh sb="0" eb="2">
      <t>ショウライ</t>
    </rPh>
    <rPh sb="2" eb="4">
      <t>ジンコウ</t>
    </rPh>
    <phoneticPr fontId="5"/>
  </si>
  <si>
    <t>人口増減の内訳</t>
    <rPh sb="0" eb="2">
      <t>ジンコウ</t>
    </rPh>
    <rPh sb="2" eb="4">
      <t>ゾウゲン</t>
    </rPh>
    <rPh sb="5" eb="7">
      <t>ウチワケ</t>
    </rPh>
    <phoneticPr fontId="5"/>
  </si>
  <si>
    <t>７自然環境</t>
    <rPh sb="1" eb="3">
      <t>シゼン</t>
    </rPh>
    <rPh sb="3" eb="5">
      <t>カンキョウ</t>
    </rPh>
    <phoneticPr fontId="5"/>
  </si>
  <si>
    <t>８公害及び災害</t>
    <rPh sb="1" eb="3">
      <t>コウガイ</t>
    </rPh>
    <rPh sb="3" eb="4">
      <t>オヨ</t>
    </rPh>
    <rPh sb="5" eb="7">
      <t>サイガイ</t>
    </rPh>
    <phoneticPr fontId="5"/>
  </si>
  <si>
    <t>９観光・景観・歴史</t>
    <rPh sb="1" eb="3">
      <t>カンコウ</t>
    </rPh>
    <rPh sb="4" eb="6">
      <t>ケイカン</t>
    </rPh>
    <rPh sb="7" eb="9">
      <t>レキシ</t>
    </rPh>
    <phoneticPr fontId="5"/>
  </si>
  <si>
    <t>５都市施設</t>
    <rPh sb="1" eb="3">
      <t>トシ</t>
    </rPh>
    <rPh sb="3" eb="5">
      <t>シセツ</t>
    </rPh>
    <phoneticPr fontId="5"/>
  </si>
  <si>
    <t>４建物</t>
    <rPh sb="1" eb="3">
      <t>タテモノ</t>
    </rPh>
    <phoneticPr fontId="5"/>
  </si>
  <si>
    <t>１人口</t>
    <rPh sb="1" eb="3">
      <t>ジンコウ</t>
    </rPh>
    <phoneticPr fontId="5"/>
  </si>
  <si>
    <t>３土地利用及び土地利用条件</t>
    <rPh sb="1" eb="3">
      <t>トチ</t>
    </rPh>
    <rPh sb="3" eb="5">
      <t>リヨウ</t>
    </rPh>
    <rPh sb="5" eb="6">
      <t>オヨ</t>
    </rPh>
    <rPh sb="7" eb="9">
      <t>トチ</t>
    </rPh>
    <rPh sb="9" eb="11">
      <t>リヨウ</t>
    </rPh>
    <rPh sb="11" eb="13">
      <t>ジョウケン</t>
    </rPh>
    <phoneticPr fontId="5"/>
  </si>
  <si>
    <t>令和２年度　［第３２-Ｃ１４００-０１号］</t>
    <rPh sb="0" eb="2">
      <t>レイワ</t>
    </rPh>
    <rPh sb="3" eb="5">
      <t>ネンド</t>
    </rPh>
    <rPh sb="4" eb="5">
      <t>ド</t>
    </rPh>
    <rPh sb="7" eb="8">
      <t>ダイ</t>
    </rPh>
    <rPh sb="19" eb="20">
      <t>ゴウ</t>
    </rPh>
    <phoneticPr fontId="5"/>
  </si>
  <si>
    <t>静岡都市計画区域及び志太広域都市計画区域</t>
    <rPh sb="0" eb="2">
      <t>シズオカ</t>
    </rPh>
    <rPh sb="2" eb="4">
      <t>トシ</t>
    </rPh>
    <rPh sb="4" eb="6">
      <t>ケイカク</t>
    </rPh>
    <rPh sb="6" eb="8">
      <t>クイキ</t>
    </rPh>
    <rPh sb="8" eb="9">
      <t>オヨ</t>
    </rPh>
    <rPh sb="10" eb="12">
      <t>シダ</t>
    </rPh>
    <rPh sb="12" eb="14">
      <t>コウイキ</t>
    </rPh>
    <rPh sb="14" eb="16">
      <t>トシ</t>
    </rPh>
    <rPh sb="16" eb="18">
      <t>ケイカク</t>
    </rPh>
    <rPh sb="18" eb="20">
      <t>クイキ</t>
    </rPh>
    <phoneticPr fontId="5"/>
  </si>
  <si>
    <t>都市計画基礎調査業務委託</t>
    <rPh sb="0" eb="2">
      <t>トシ</t>
    </rPh>
    <rPh sb="2" eb="4">
      <t>ケイカク</t>
    </rPh>
    <rPh sb="4" eb="6">
      <t>キソ</t>
    </rPh>
    <rPh sb="6" eb="8">
      <t>チョウサ</t>
    </rPh>
    <rPh sb="8" eb="10">
      <t>ギョウム</t>
    </rPh>
    <rPh sb="10" eb="12">
      <t>イタク</t>
    </rPh>
    <phoneticPr fontId="5"/>
  </si>
  <si>
    <t>志太広域都市計画区域</t>
    <rPh sb="0" eb="2">
      <t>シダ</t>
    </rPh>
    <rPh sb="2" eb="4">
      <t>コウイキ</t>
    </rPh>
    <rPh sb="4" eb="6">
      <t>トシ</t>
    </rPh>
    <rPh sb="6" eb="8">
      <t>ケイカク</t>
    </rPh>
    <rPh sb="8" eb="10">
      <t>クイキ</t>
    </rPh>
    <phoneticPr fontId="5"/>
  </si>
  <si>
    <t>都　市　計　画　基　礎　調　査</t>
    <rPh sb="0" eb="1">
      <t>ト</t>
    </rPh>
    <rPh sb="2" eb="3">
      <t>シ</t>
    </rPh>
    <rPh sb="4" eb="5">
      <t>ケイ</t>
    </rPh>
    <rPh sb="6" eb="7">
      <t>ガ</t>
    </rPh>
    <rPh sb="8" eb="9">
      <t>モト</t>
    </rPh>
    <rPh sb="10" eb="11">
      <t>イシズエ</t>
    </rPh>
    <rPh sb="12" eb="13">
      <t>チョウ</t>
    </rPh>
    <rPh sb="14" eb="15">
      <t>サ</t>
    </rPh>
    <phoneticPr fontId="5"/>
  </si>
  <si>
    <t>令和３年２月</t>
    <rPh sb="0" eb="1">
      <t>レイ</t>
    </rPh>
    <rPh sb="1" eb="2">
      <t>カズ</t>
    </rPh>
    <rPh sb="3" eb="4">
      <t>ネン</t>
    </rPh>
    <rPh sb="5" eb="6">
      <t>ガツ</t>
    </rPh>
    <phoneticPr fontId="5"/>
  </si>
  <si>
    <t>○</t>
  </si>
  <si>
    <t>○</t>
    <phoneticPr fontId="5"/>
  </si>
  <si>
    <t>地価の変動</t>
    <rPh sb="0" eb="2">
      <t>チカ</t>
    </rPh>
    <rPh sb="3" eb="5">
      <t>ヘンドウ</t>
    </rPh>
    <phoneticPr fontId="5"/>
  </si>
  <si>
    <t>既往災害分布図</t>
    <rPh sb="0" eb="2">
      <t>キオウ</t>
    </rPh>
    <rPh sb="2" eb="4">
      <t>サイガイ</t>
    </rPh>
    <rPh sb="4" eb="7">
      <t>ブンプズ</t>
    </rPh>
    <phoneticPr fontId="5"/>
  </si>
  <si>
    <t>都市計画基礎調査成果品項目（藤枝市）</t>
    <rPh sb="0" eb="2">
      <t>トシ</t>
    </rPh>
    <rPh sb="2" eb="4">
      <t>ケイカク</t>
    </rPh>
    <rPh sb="4" eb="6">
      <t>キソ</t>
    </rPh>
    <rPh sb="6" eb="8">
      <t>チョウサ</t>
    </rPh>
    <rPh sb="8" eb="10">
      <t>セイカ</t>
    </rPh>
    <rPh sb="10" eb="11">
      <t>ヒン</t>
    </rPh>
    <rPh sb="11" eb="13">
      <t>コウモク</t>
    </rPh>
    <rPh sb="14" eb="16">
      <t>フジエダ</t>
    </rPh>
    <rPh sb="16" eb="17">
      <t>シ</t>
    </rPh>
    <phoneticPr fontId="5"/>
  </si>
  <si>
    <t>都市計画基礎調査成果品項目（藤枝市：調書）</t>
    <rPh sb="0" eb="2">
      <t>トシ</t>
    </rPh>
    <rPh sb="2" eb="4">
      <t>ケイカク</t>
    </rPh>
    <rPh sb="4" eb="6">
      <t>キソ</t>
    </rPh>
    <rPh sb="6" eb="8">
      <t>チョウサ</t>
    </rPh>
    <rPh sb="8" eb="10">
      <t>セイカ</t>
    </rPh>
    <rPh sb="10" eb="11">
      <t>ヒン</t>
    </rPh>
    <rPh sb="11" eb="13">
      <t>コウモク</t>
    </rPh>
    <rPh sb="14" eb="16">
      <t>フジエダ</t>
    </rPh>
    <rPh sb="16" eb="17">
      <t>シ</t>
    </rPh>
    <rPh sb="18" eb="20">
      <t>チョウショ</t>
    </rPh>
    <phoneticPr fontId="5"/>
  </si>
  <si>
    <t>水害被害調書</t>
    <rPh sb="0" eb="2">
      <t>スイガイ</t>
    </rPh>
    <rPh sb="2" eb="4">
      <t>ヒガイ</t>
    </rPh>
    <rPh sb="4" eb="6">
      <t>チョウショ</t>
    </rPh>
    <phoneticPr fontId="5"/>
  </si>
  <si>
    <t>市街化調整区域の開発・建築実態表</t>
    <rPh sb="0" eb="3">
      <t>シガイカ</t>
    </rPh>
    <rPh sb="3" eb="5">
      <t>チョウセイ</t>
    </rPh>
    <rPh sb="5" eb="7">
      <t>クイキ</t>
    </rPh>
    <rPh sb="8" eb="10">
      <t>カイハツ</t>
    </rPh>
    <rPh sb="11" eb="13">
      <t>ケンチク</t>
    </rPh>
    <rPh sb="13" eb="15">
      <t>ジッタイ</t>
    </rPh>
    <rPh sb="15" eb="16">
      <t>ヒョウ</t>
    </rPh>
    <phoneticPr fontId="5"/>
  </si>
  <si>
    <t>3-2-5　国公有地現況</t>
    <rPh sb="6" eb="7">
      <t>クニ</t>
    </rPh>
    <rPh sb="7" eb="10">
      <t>コウユウチ</t>
    </rPh>
    <rPh sb="10" eb="12">
      <t>ゲンキョウ</t>
    </rPh>
    <phoneticPr fontId="49"/>
  </si>
  <si>
    <t>②国公有地調書</t>
    <rPh sb="1" eb="3">
      <t>コッコウ</t>
    </rPh>
    <rPh sb="3" eb="5">
      <t>ユウチ</t>
    </rPh>
    <rPh sb="5" eb="7">
      <t>チョウショ</t>
    </rPh>
    <phoneticPr fontId="5"/>
  </si>
  <si>
    <t>図面対象番号</t>
    <rPh sb="0" eb="2">
      <t>ズメン</t>
    </rPh>
    <rPh sb="2" eb="4">
      <t>タイショウ</t>
    </rPh>
    <rPh sb="4" eb="6">
      <t>バンゴウ</t>
    </rPh>
    <phoneticPr fontId="5"/>
  </si>
  <si>
    <t>所有者</t>
    <rPh sb="0" eb="3">
      <t>ショユウシャ</t>
    </rPh>
    <phoneticPr fontId="5"/>
  </si>
  <si>
    <t>地目</t>
    <rPh sb="0" eb="2">
      <t>チモク</t>
    </rPh>
    <phoneticPr fontId="5"/>
  </si>
  <si>
    <t>面積</t>
    <rPh sb="0" eb="2">
      <t>メンセキ</t>
    </rPh>
    <phoneticPr fontId="5"/>
  </si>
  <si>
    <t>利用状況</t>
    <rPh sb="0" eb="2">
      <t>リヨウ</t>
    </rPh>
    <rPh sb="2" eb="4">
      <t>ジョウキョウ</t>
    </rPh>
    <phoneticPr fontId="5"/>
  </si>
  <si>
    <t>備考</t>
    <rPh sb="0" eb="2">
      <t>ビコウ</t>
    </rPh>
    <phoneticPr fontId="5"/>
  </si>
  <si>
    <t>5ha以上該当無し</t>
    <phoneticPr fontId="5"/>
  </si>
  <si>
    <t>※対象：5ha以上の普通財産</t>
    <rPh sb="1" eb="3">
      <t>タイショウ</t>
    </rPh>
    <rPh sb="7" eb="9">
      <t>イジョウ</t>
    </rPh>
    <rPh sb="10" eb="12">
      <t>フツウ</t>
    </rPh>
    <rPh sb="12" eb="14">
      <t>ザイサン</t>
    </rPh>
    <phoneticPr fontId="5"/>
  </si>
  <si>
    <t>資料：市普通財産管理表（ｈ27年度～R01元年度）</t>
    <phoneticPr fontId="5"/>
  </si>
  <si>
    <t>3-3-1　宅地開発等の状況</t>
    <rPh sb="6" eb="8">
      <t>タクチ</t>
    </rPh>
    <rPh sb="8" eb="10">
      <t>カイハツ</t>
    </rPh>
    <rPh sb="10" eb="11">
      <t>トウ</t>
    </rPh>
    <rPh sb="12" eb="14">
      <t>ジョウキョウ</t>
    </rPh>
    <phoneticPr fontId="49"/>
  </si>
  <si>
    <t>②個別調書</t>
    <rPh sb="1" eb="3">
      <t>コベツ</t>
    </rPh>
    <rPh sb="3" eb="5">
      <t>チョウショ</t>
    </rPh>
    <phoneticPr fontId="49"/>
  </si>
  <si>
    <t>区分</t>
    <rPh sb="0" eb="2">
      <t>クブン</t>
    </rPh>
    <phoneticPr fontId="5"/>
  </si>
  <si>
    <t>図面
対象
番号</t>
    <rPh sb="0" eb="2">
      <t>ズメン</t>
    </rPh>
    <rPh sb="3" eb="5">
      <t>タイショウ</t>
    </rPh>
    <rPh sb="6" eb="8">
      <t>バンゴウ</t>
    </rPh>
    <phoneticPr fontId="5"/>
  </si>
  <si>
    <t>事業手法</t>
    <rPh sb="0" eb="2">
      <t>ジギョウ</t>
    </rPh>
    <rPh sb="2" eb="4">
      <t>シュホウ</t>
    </rPh>
    <phoneticPr fontId="5"/>
  </si>
  <si>
    <t>事業主体</t>
    <rPh sb="0" eb="2">
      <t>ジギョウ</t>
    </rPh>
    <rPh sb="2" eb="4">
      <t>シュタイ</t>
    </rPh>
    <phoneticPr fontId="5"/>
  </si>
  <si>
    <t>事業面積（ha）</t>
    <rPh sb="0" eb="2">
      <t>ジギョウ</t>
    </rPh>
    <rPh sb="2" eb="4">
      <t>メンセキ</t>
    </rPh>
    <phoneticPr fontId="5"/>
  </si>
  <si>
    <t>事業期間(年度)</t>
    <rPh sb="0" eb="2">
      <t>ジギョウ</t>
    </rPh>
    <rPh sb="2" eb="4">
      <t>キカン</t>
    </rPh>
    <rPh sb="5" eb="7">
      <t>ネンド</t>
    </rPh>
    <phoneticPr fontId="5"/>
  </si>
  <si>
    <t>主な用途</t>
    <rPh sb="0" eb="1">
      <t>オモ</t>
    </rPh>
    <rPh sb="2" eb="4">
      <t>ヨウト</t>
    </rPh>
    <phoneticPr fontId="5"/>
  </si>
  <si>
    <t>人口</t>
    <rPh sb="0" eb="2">
      <t>ジンコウ</t>
    </rPh>
    <phoneticPr fontId="5"/>
  </si>
  <si>
    <t>農地等残存面積(㎡）</t>
    <rPh sb="0" eb="3">
      <t>ノウチトウ</t>
    </rPh>
    <rPh sb="3" eb="5">
      <t>ザンゾン</t>
    </rPh>
    <rPh sb="5" eb="7">
      <t>メンセキ</t>
    </rPh>
    <phoneticPr fontId="5"/>
  </si>
  <si>
    <t>国勢</t>
  </si>
  <si>
    <t>現在（人）</t>
    <rPh sb="0" eb="2">
      <t>ゲンザイ</t>
    </rPh>
    <rPh sb="3" eb="4">
      <t>ニン</t>
    </rPh>
    <phoneticPr fontId="5"/>
  </si>
  <si>
    <t>計画（人）</t>
    <rPh sb="0" eb="2">
      <t>ケイカク</t>
    </rPh>
    <rPh sb="3" eb="4">
      <t>ニン</t>
    </rPh>
    <phoneticPr fontId="5"/>
  </si>
  <si>
    <t>田</t>
    <rPh sb="0" eb="1">
      <t>タ</t>
    </rPh>
    <phoneticPr fontId="5"/>
  </si>
  <si>
    <t>畑</t>
    <rPh sb="0" eb="1">
      <t>ハタケ</t>
    </rPh>
    <phoneticPr fontId="5"/>
  </si>
  <si>
    <t>山林</t>
    <rPh sb="0" eb="2">
      <t>サンリン</t>
    </rPh>
    <phoneticPr fontId="5"/>
  </si>
  <si>
    <t>その他</t>
    <rPh sb="2" eb="3">
      <t>タ</t>
    </rPh>
    <phoneticPr fontId="5"/>
  </si>
  <si>
    <t>合計</t>
    <rPh sb="0" eb="2">
      <t>ゴウケイ</t>
    </rPh>
    <phoneticPr fontId="5"/>
  </si>
  <si>
    <t>世帯</t>
    <rPh sb="0" eb="2">
      <t>セタイ</t>
    </rPh>
    <phoneticPr fontId="5"/>
  </si>
  <si>
    <t>戸数</t>
    <rPh sb="0" eb="2">
      <t>コスウ</t>
    </rPh>
    <phoneticPr fontId="5"/>
  </si>
  <si>
    <t>市街化区域</t>
    <rPh sb="0" eb="3">
      <t>シガイカ</t>
    </rPh>
    <rPh sb="3" eb="5">
      <t>クイキ</t>
    </rPh>
    <phoneticPr fontId="5"/>
  </si>
  <si>
    <t>土地区画整理事業</t>
    <rPh sb="0" eb="2">
      <t>トチ</t>
    </rPh>
    <rPh sb="2" eb="4">
      <t>クカク</t>
    </rPh>
    <rPh sb="4" eb="6">
      <t>セイリ</t>
    </rPh>
    <rPh sb="6" eb="8">
      <t>ジギョウ</t>
    </rPh>
    <phoneticPr fontId="5"/>
  </si>
  <si>
    <t>(岡出山）</t>
    <phoneticPr fontId="5"/>
  </si>
  <si>
    <t>藤枝市</t>
    <rPh sb="0" eb="3">
      <t>フジエダシ</t>
    </rPh>
    <phoneticPr fontId="5"/>
  </si>
  <si>
    <t>S35～S41</t>
    <phoneticPr fontId="5"/>
  </si>
  <si>
    <t>住宅</t>
    <rPh sb="0" eb="2">
      <t>ジュウタク</t>
    </rPh>
    <phoneticPr fontId="5"/>
  </si>
  <si>
    <t>最終決定年月日
S34.8.13</t>
    <phoneticPr fontId="58"/>
  </si>
  <si>
    <t>告示番号
建告第1519号</t>
    <rPh sb="5" eb="6">
      <t>ケン</t>
    </rPh>
    <rPh sb="6" eb="7">
      <t>コク</t>
    </rPh>
    <rPh sb="7" eb="8">
      <t>ダイ</t>
    </rPh>
    <rPh sb="12" eb="13">
      <t>ゴウ</t>
    </rPh>
    <phoneticPr fontId="58"/>
  </si>
  <si>
    <t>換地処分公告日公告日
S41.4.12</t>
    <rPh sb="7" eb="9">
      <t>コウコク</t>
    </rPh>
    <rPh sb="9" eb="10">
      <t>ビ</t>
    </rPh>
    <phoneticPr fontId="5"/>
  </si>
  <si>
    <t>（駅前）</t>
    <rPh sb="1" eb="3">
      <t>エキマエ</t>
    </rPh>
    <phoneticPr fontId="5"/>
  </si>
  <si>
    <t>S43～H1</t>
    <phoneticPr fontId="5"/>
  </si>
  <si>
    <t>商業</t>
    <rPh sb="0" eb="2">
      <t>ショウギョウ</t>
    </rPh>
    <phoneticPr fontId="5"/>
  </si>
  <si>
    <t>最終決定年月日
S43.7.17</t>
    <phoneticPr fontId="5"/>
  </si>
  <si>
    <t>告示番号
建告第1935号</t>
    <rPh sb="5" eb="6">
      <t>ケン</t>
    </rPh>
    <rPh sb="6" eb="7">
      <t>コク</t>
    </rPh>
    <rPh sb="7" eb="8">
      <t>ダイ</t>
    </rPh>
    <rPh sb="12" eb="13">
      <t>ゴウ</t>
    </rPh>
    <phoneticPr fontId="58"/>
  </si>
  <si>
    <t>換地処分公告日
S59.1.10</t>
    <rPh sb="0" eb="2">
      <t>カンチ</t>
    </rPh>
    <rPh sb="2" eb="4">
      <t>ショブン</t>
    </rPh>
    <rPh sb="4" eb="6">
      <t>コウコク</t>
    </rPh>
    <rPh sb="6" eb="7">
      <t>ビ</t>
    </rPh>
    <phoneticPr fontId="5"/>
  </si>
  <si>
    <t>（駅前西）</t>
    <rPh sb="1" eb="3">
      <t>エキマエ</t>
    </rPh>
    <rPh sb="3" eb="4">
      <t>ニシ</t>
    </rPh>
    <phoneticPr fontId="5"/>
  </si>
  <si>
    <t>S50～H1</t>
    <phoneticPr fontId="5"/>
  </si>
  <si>
    <t>最終決定年月日
S49.8.9</t>
    <phoneticPr fontId="5"/>
  </si>
  <si>
    <t>告示番号
市告第27号</t>
    <rPh sb="5" eb="6">
      <t>シ</t>
    </rPh>
    <rPh sb="6" eb="7">
      <t>コク</t>
    </rPh>
    <rPh sb="7" eb="8">
      <t>ダイ</t>
    </rPh>
    <rPh sb="10" eb="11">
      <t>ゴウ</t>
    </rPh>
    <phoneticPr fontId="58"/>
  </si>
  <si>
    <t>換地処分公告日
S59.2.21</t>
    <rPh sb="0" eb="2">
      <t>カンチ</t>
    </rPh>
    <rPh sb="2" eb="4">
      <t>ショブン</t>
    </rPh>
    <rPh sb="4" eb="6">
      <t>コウコク</t>
    </rPh>
    <rPh sb="6" eb="7">
      <t>ビ</t>
    </rPh>
    <phoneticPr fontId="5"/>
  </si>
  <si>
    <t>（駅南）</t>
    <rPh sb="1" eb="2">
      <t>エキ</t>
    </rPh>
    <rPh sb="2" eb="3">
      <t>ミナミ</t>
    </rPh>
    <phoneticPr fontId="5"/>
  </si>
  <si>
    <t>S58～H13</t>
    <phoneticPr fontId="5"/>
  </si>
  <si>
    <t>最終決定年月日
S57.1.19</t>
    <phoneticPr fontId="5"/>
  </si>
  <si>
    <t>告示番号
県告第63号</t>
    <rPh sb="5" eb="6">
      <t>ケン</t>
    </rPh>
    <rPh sb="6" eb="7">
      <t>コク</t>
    </rPh>
    <rPh sb="7" eb="8">
      <t>ダイ</t>
    </rPh>
    <rPh sb="10" eb="11">
      <t>ゴウ</t>
    </rPh>
    <phoneticPr fontId="58"/>
  </si>
  <si>
    <t>換地処分公告日
H13.2.9</t>
    <rPh sb="0" eb="2">
      <t>カンチ</t>
    </rPh>
    <rPh sb="2" eb="4">
      <t>ショブン</t>
    </rPh>
    <rPh sb="4" eb="6">
      <t>コウコク</t>
    </rPh>
    <rPh sb="6" eb="7">
      <t>ビ</t>
    </rPh>
    <phoneticPr fontId="5"/>
  </si>
  <si>
    <t>（鬼岩寺）</t>
    <rPh sb="1" eb="2">
      <t>オニ</t>
    </rPh>
    <rPh sb="2" eb="3">
      <t>イワ</t>
    </rPh>
    <rPh sb="3" eb="4">
      <t>テラ</t>
    </rPh>
    <phoneticPr fontId="5"/>
  </si>
  <si>
    <t>組合</t>
    <rPh sb="0" eb="2">
      <t>クミアイ</t>
    </rPh>
    <phoneticPr fontId="5"/>
  </si>
  <si>
    <t>S37～S39</t>
    <phoneticPr fontId="5"/>
  </si>
  <si>
    <t>最終決定年月日
―</t>
    <phoneticPr fontId="5"/>
  </si>
  <si>
    <t>告示番号
―</t>
    <phoneticPr fontId="58"/>
  </si>
  <si>
    <t>換地処分公告日
S39.9.8</t>
    <rPh sb="0" eb="2">
      <t>カンチ</t>
    </rPh>
    <rPh sb="2" eb="4">
      <t>ショブン</t>
    </rPh>
    <rPh sb="4" eb="6">
      <t>コウコク</t>
    </rPh>
    <rPh sb="6" eb="7">
      <t>ビ</t>
    </rPh>
    <phoneticPr fontId="5"/>
  </si>
  <si>
    <t>（大谷川）</t>
    <rPh sb="1" eb="2">
      <t>オオ</t>
    </rPh>
    <rPh sb="2" eb="4">
      <t>タニガワ</t>
    </rPh>
    <phoneticPr fontId="5"/>
  </si>
  <si>
    <t>S39～S44</t>
    <phoneticPr fontId="5"/>
  </si>
  <si>
    <t>換地処分公告日
S45.3.31</t>
    <rPh sb="0" eb="2">
      <t>カンチ</t>
    </rPh>
    <rPh sb="2" eb="4">
      <t>ショブン</t>
    </rPh>
    <rPh sb="4" eb="6">
      <t>コウコク</t>
    </rPh>
    <rPh sb="6" eb="7">
      <t>ビ</t>
    </rPh>
    <phoneticPr fontId="5"/>
  </si>
  <si>
    <t>（第二大谷川）</t>
    <rPh sb="1" eb="3">
      <t>ダイニ</t>
    </rPh>
    <rPh sb="3" eb="4">
      <t>ダイ</t>
    </rPh>
    <rPh sb="4" eb="6">
      <t>タニガワ</t>
    </rPh>
    <phoneticPr fontId="5"/>
  </si>
  <si>
    <t>S44～S46</t>
    <phoneticPr fontId="5"/>
  </si>
  <si>
    <t>換地処分公告日
S46.8.13</t>
    <rPh sb="0" eb="2">
      <t>カンチ</t>
    </rPh>
    <rPh sb="2" eb="4">
      <t>ショブン</t>
    </rPh>
    <rPh sb="4" eb="6">
      <t>コウコク</t>
    </rPh>
    <rPh sb="6" eb="7">
      <t>ビ</t>
    </rPh>
    <phoneticPr fontId="5"/>
  </si>
  <si>
    <t>（打越）</t>
    <rPh sb="1" eb="3">
      <t>ウチコシ</t>
    </rPh>
    <phoneticPr fontId="5"/>
  </si>
  <si>
    <t>S45～S46</t>
    <phoneticPr fontId="5"/>
  </si>
  <si>
    <t>換地処分公告日
S47.1.18</t>
    <rPh sb="0" eb="2">
      <t>カンチ</t>
    </rPh>
    <rPh sb="2" eb="4">
      <t>ショブン</t>
    </rPh>
    <rPh sb="4" eb="6">
      <t>コウコク</t>
    </rPh>
    <rPh sb="6" eb="7">
      <t>ビ</t>
    </rPh>
    <phoneticPr fontId="5"/>
  </si>
  <si>
    <t>（第三大谷川）</t>
    <rPh sb="1" eb="2">
      <t>ダイ</t>
    </rPh>
    <rPh sb="2" eb="3">
      <t>サン</t>
    </rPh>
    <rPh sb="3" eb="5">
      <t>オオタニ</t>
    </rPh>
    <rPh sb="5" eb="6">
      <t>カワ</t>
    </rPh>
    <phoneticPr fontId="5"/>
  </si>
  <si>
    <t>S47～S54</t>
    <phoneticPr fontId="5"/>
  </si>
  <si>
    <t>換地処分公告日
S55.3.28</t>
    <rPh sb="0" eb="2">
      <t>カンチ</t>
    </rPh>
    <rPh sb="2" eb="4">
      <t>ショブン</t>
    </rPh>
    <rPh sb="4" eb="6">
      <t>コウコク</t>
    </rPh>
    <rPh sb="6" eb="7">
      <t>ビ</t>
    </rPh>
    <phoneticPr fontId="5"/>
  </si>
  <si>
    <t>（五十海）</t>
    <rPh sb="1" eb="4">
      <t>イカルミ</t>
    </rPh>
    <phoneticPr fontId="5"/>
  </si>
  <si>
    <t>S48～S51</t>
    <phoneticPr fontId="5"/>
  </si>
  <si>
    <t>換地処分公告日
S52.1.31</t>
    <rPh sb="0" eb="2">
      <t>カンチ</t>
    </rPh>
    <rPh sb="2" eb="4">
      <t>ショブン</t>
    </rPh>
    <rPh sb="4" eb="6">
      <t>コウコク</t>
    </rPh>
    <rPh sb="6" eb="7">
      <t>ビ</t>
    </rPh>
    <phoneticPr fontId="5"/>
  </si>
  <si>
    <t>（鬼島）</t>
    <rPh sb="1" eb="2">
      <t>オニ</t>
    </rPh>
    <rPh sb="2" eb="3">
      <t>ジマ</t>
    </rPh>
    <phoneticPr fontId="5"/>
  </si>
  <si>
    <t>S50～S53</t>
    <phoneticPr fontId="5"/>
  </si>
  <si>
    <t>換地処分公告日
S53.7.11</t>
    <rPh sb="0" eb="2">
      <t>カンチ</t>
    </rPh>
    <rPh sb="2" eb="4">
      <t>ショブン</t>
    </rPh>
    <rPh sb="4" eb="6">
      <t>コウコク</t>
    </rPh>
    <rPh sb="6" eb="7">
      <t>ビ</t>
    </rPh>
    <phoneticPr fontId="5"/>
  </si>
  <si>
    <t>（瀬古）</t>
    <rPh sb="1" eb="3">
      <t>セコ</t>
    </rPh>
    <phoneticPr fontId="5"/>
  </si>
  <si>
    <t>S52～S55</t>
    <phoneticPr fontId="5"/>
  </si>
  <si>
    <t>換地処分公告日
S55.10.31</t>
    <rPh sb="0" eb="2">
      <t>カンチ</t>
    </rPh>
    <rPh sb="2" eb="4">
      <t>ショブン</t>
    </rPh>
    <rPh sb="4" eb="6">
      <t>コウコク</t>
    </rPh>
    <rPh sb="6" eb="7">
      <t>ビ</t>
    </rPh>
    <phoneticPr fontId="5"/>
  </si>
  <si>
    <t>（築地上）</t>
    <rPh sb="1" eb="3">
      <t>ツキジ</t>
    </rPh>
    <rPh sb="3" eb="4">
      <t>ウエ</t>
    </rPh>
    <phoneticPr fontId="5"/>
  </si>
  <si>
    <t>S55～S57</t>
    <phoneticPr fontId="5"/>
  </si>
  <si>
    <t>最終決定年月日
S57.8.16</t>
    <phoneticPr fontId="5"/>
  </si>
  <si>
    <t>換地処分公告日
S57.10.5</t>
    <phoneticPr fontId="5"/>
  </si>
  <si>
    <t>土地区画整理事業</t>
  </si>
  <si>
    <t>（青葉町）</t>
    <rPh sb="1" eb="4">
      <t>アオバチョウ</t>
    </rPh>
    <phoneticPr fontId="5"/>
  </si>
  <si>
    <t>S56～S57</t>
    <phoneticPr fontId="5"/>
  </si>
  <si>
    <t>換地処分公告日
S57.10.12</t>
    <phoneticPr fontId="5"/>
  </si>
  <si>
    <t>（南新屋）</t>
    <rPh sb="1" eb="2">
      <t>ミナミ</t>
    </rPh>
    <rPh sb="2" eb="3">
      <t>シン</t>
    </rPh>
    <rPh sb="3" eb="4">
      <t>ヤ</t>
    </rPh>
    <phoneticPr fontId="5"/>
  </si>
  <si>
    <t>（市部）</t>
    <rPh sb="1" eb="2">
      <t>イチ</t>
    </rPh>
    <rPh sb="2" eb="3">
      <t>ブ</t>
    </rPh>
    <phoneticPr fontId="5"/>
  </si>
  <si>
    <t>換地処分公告日
S58.2.12</t>
    <phoneticPr fontId="5"/>
  </si>
  <si>
    <t>（東町）</t>
    <rPh sb="1" eb="2">
      <t>ヒガシ</t>
    </rPh>
    <rPh sb="2" eb="3">
      <t>チョウ</t>
    </rPh>
    <phoneticPr fontId="5"/>
  </si>
  <si>
    <t>S56～S59</t>
    <phoneticPr fontId="5"/>
  </si>
  <si>
    <t>換地処分公告日
S59.5.12</t>
    <phoneticPr fontId="5"/>
  </si>
  <si>
    <t>（若王子）</t>
    <rPh sb="1" eb="2">
      <t>ワカ</t>
    </rPh>
    <rPh sb="2" eb="4">
      <t>オウジ</t>
    </rPh>
    <phoneticPr fontId="5"/>
  </si>
  <si>
    <t>S58～S62</t>
    <phoneticPr fontId="5"/>
  </si>
  <si>
    <t>最終決定年月日
S60.7.24</t>
    <phoneticPr fontId="5"/>
  </si>
  <si>
    <t>告示番号
市告第39号</t>
    <rPh sb="5" eb="6">
      <t>シ</t>
    </rPh>
    <rPh sb="6" eb="7">
      <t>コク</t>
    </rPh>
    <rPh sb="7" eb="8">
      <t>ダイ</t>
    </rPh>
    <rPh sb="10" eb="11">
      <t>ゴウ</t>
    </rPh>
    <phoneticPr fontId="58"/>
  </si>
  <si>
    <t>換地処分公告日
S62.6.23</t>
    <phoneticPr fontId="5"/>
  </si>
  <si>
    <t>（三沢）</t>
    <rPh sb="1" eb="3">
      <t>ミサワ</t>
    </rPh>
    <phoneticPr fontId="5"/>
  </si>
  <si>
    <t>告示番号
市告第40号</t>
    <rPh sb="5" eb="6">
      <t>シ</t>
    </rPh>
    <rPh sb="6" eb="7">
      <t>コク</t>
    </rPh>
    <rPh sb="7" eb="8">
      <t>ダイ</t>
    </rPh>
    <rPh sb="10" eb="11">
      <t>ゴウ</t>
    </rPh>
    <phoneticPr fontId="58"/>
  </si>
  <si>
    <t>換地処分公告日
S62.7.14</t>
    <phoneticPr fontId="5"/>
  </si>
  <si>
    <t>（谷原）</t>
    <rPh sb="1" eb="3">
      <t>タニハラ</t>
    </rPh>
    <phoneticPr fontId="5"/>
  </si>
  <si>
    <t>S58～S61</t>
    <phoneticPr fontId="5"/>
  </si>
  <si>
    <t>換地処分公告日
S62.2.20</t>
    <phoneticPr fontId="5"/>
  </si>
  <si>
    <t>（志太五丁目）</t>
    <rPh sb="1" eb="3">
      <t>シダ</t>
    </rPh>
    <rPh sb="3" eb="6">
      <t>ゴチョウメ</t>
    </rPh>
    <phoneticPr fontId="5"/>
  </si>
  <si>
    <t>S59～S61</t>
    <phoneticPr fontId="5"/>
  </si>
  <si>
    <t>換地処分公告日
S62.1.23</t>
    <phoneticPr fontId="5"/>
  </si>
  <si>
    <t>（駅南第一）</t>
    <rPh sb="1" eb="3">
      <t>エキナン</t>
    </rPh>
    <rPh sb="3" eb="5">
      <t>ダイイチ</t>
    </rPh>
    <phoneticPr fontId="5"/>
  </si>
  <si>
    <t>S60～H12</t>
    <phoneticPr fontId="5"/>
  </si>
  <si>
    <t>告示番号
市告第8号</t>
    <rPh sb="5" eb="6">
      <t>シ</t>
    </rPh>
    <rPh sb="6" eb="7">
      <t>コク</t>
    </rPh>
    <rPh sb="7" eb="8">
      <t>ダイ</t>
    </rPh>
    <rPh sb="9" eb="10">
      <t>ゴウ</t>
    </rPh>
    <phoneticPr fontId="58"/>
  </si>
  <si>
    <t>換地処分公告日
H10.8.28</t>
    <phoneticPr fontId="5"/>
  </si>
  <si>
    <t>（駅南第二）</t>
    <rPh sb="1" eb="3">
      <t>エキナン</t>
    </rPh>
    <rPh sb="3" eb="5">
      <t>ダイニ</t>
    </rPh>
    <phoneticPr fontId="5"/>
  </si>
  <si>
    <t>告示番号
市告第9号</t>
    <rPh sb="5" eb="6">
      <t>シ</t>
    </rPh>
    <rPh sb="6" eb="7">
      <t>コク</t>
    </rPh>
    <rPh sb="7" eb="8">
      <t>ダイ</t>
    </rPh>
    <rPh sb="9" eb="10">
      <t>ゴウ</t>
    </rPh>
    <phoneticPr fontId="58"/>
  </si>
  <si>
    <t>換地処分公告日
H11.8.27</t>
    <phoneticPr fontId="5"/>
  </si>
  <si>
    <t>（五十海第二）</t>
    <rPh sb="1" eb="4">
      <t>イカルミ</t>
    </rPh>
    <rPh sb="4" eb="6">
      <t>ダイニ</t>
    </rPh>
    <phoneticPr fontId="5"/>
  </si>
  <si>
    <t>S62～H4</t>
    <phoneticPr fontId="5"/>
  </si>
  <si>
    <t>最終決定年月日
S63.7.4</t>
    <phoneticPr fontId="5"/>
  </si>
  <si>
    <t>告示番号
市告第30号</t>
    <rPh sb="5" eb="6">
      <t>シ</t>
    </rPh>
    <rPh sb="6" eb="7">
      <t>コク</t>
    </rPh>
    <rPh sb="7" eb="8">
      <t>ダイ</t>
    </rPh>
    <rPh sb="10" eb="11">
      <t>ゴウ</t>
    </rPh>
    <phoneticPr fontId="58"/>
  </si>
  <si>
    <t>換地処分公告日
H4.11.11</t>
    <phoneticPr fontId="5"/>
  </si>
  <si>
    <t>（時ヶ谷）</t>
    <rPh sb="1" eb="2">
      <t>トキ</t>
    </rPh>
    <rPh sb="3" eb="4">
      <t>ヤ</t>
    </rPh>
    <phoneticPr fontId="5"/>
  </si>
  <si>
    <t>最終決定年月日
S60.1.14</t>
    <phoneticPr fontId="5"/>
  </si>
  <si>
    <t>告示番号
県告第24号</t>
    <rPh sb="5" eb="6">
      <t>ケン</t>
    </rPh>
    <rPh sb="6" eb="7">
      <t>コク</t>
    </rPh>
    <rPh sb="7" eb="8">
      <t>ダイ</t>
    </rPh>
    <rPh sb="10" eb="11">
      <t>ゴウ</t>
    </rPh>
    <phoneticPr fontId="58"/>
  </si>
  <si>
    <t>―</t>
    <phoneticPr fontId="5"/>
  </si>
  <si>
    <t>（青木）</t>
    <rPh sb="1" eb="3">
      <t>アオキ</t>
    </rPh>
    <phoneticPr fontId="5"/>
  </si>
  <si>
    <t>H2～H23</t>
    <phoneticPr fontId="5"/>
  </si>
  <si>
    <t>最終決定年月日
H2.3.30</t>
    <phoneticPr fontId="5"/>
  </si>
  <si>
    <t>告示番号
県告第330号</t>
    <rPh sb="5" eb="6">
      <t>ケン</t>
    </rPh>
    <rPh sb="6" eb="7">
      <t>コク</t>
    </rPh>
    <rPh sb="7" eb="8">
      <t>ダイ</t>
    </rPh>
    <rPh sb="11" eb="12">
      <t>ゴウ</t>
    </rPh>
    <phoneticPr fontId="58"/>
  </si>
  <si>
    <t>換地処分公告日
H23.8.5</t>
    <phoneticPr fontId="5"/>
  </si>
  <si>
    <t>市街化区域</t>
    <phoneticPr fontId="5"/>
  </si>
  <si>
    <t>(水守）</t>
    <rPh sb="1" eb="3">
      <t>ミズモリ</t>
    </rPh>
    <phoneticPr fontId="5"/>
  </si>
  <si>
    <t>H4～H27</t>
    <phoneticPr fontId="5"/>
  </si>
  <si>
    <t>最終決定年月日
H3.11.5</t>
    <phoneticPr fontId="5"/>
  </si>
  <si>
    <t>告示番号
県告第957号</t>
    <rPh sb="5" eb="6">
      <t>ケン</t>
    </rPh>
    <rPh sb="6" eb="7">
      <t>コク</t>
    </rPh>
    <rPh sb="7" eb="8">
      <t>ダイ</t>
    </rPh>
    <rPh sb="11" eb="12">
      <t>ゴウ</t>
    </rPh>
    <phoneticPr fontId="58"/>
  </si>
  <si>
    <t>換地処分公告日
H26.10.31</t>
    <phoneticPr fontId="5"/>
  </si>
  <si>
    <t>(五十海藤岡）</t>
    <rPh sb="1" eb="4">
      <t>イカルミ</t>
    </rPh>
    <rPh sb="4" eb="6">
      <t>フジオカ</t>
    </rPh>
    <phoneticPr fontId="5"/>
  </si>
  <si>
    <t>H4～H6</t>
    <phoneticPr fontId="5"/>
  </si>
  <si>
    <t>換地処分公告日
H7.1.27</t>
    <phoneticPr fontId="5"/>
  </si>
  <si>
    <t>住宅なし</t>
    <rPh sb="0" eb="2">
      <t>ジュウタク</t>
    </rPh>
    <phoneticPr fontId="5"/>
  </si>
  <si>
    <t>（南新屋共同）</t>
    <rPh sb="1" eb="2">
      <t>ミナミ</t>
    </rPh>
    <rPh sb="2" eb="3">
      <t>シン</t>
    </rPh>
    <rPh sb="3" eb="4">
      <t>ヤ</t>
    </rPh>
    <rPh sb="4" eb="6">
      <t>キョウドウ</t>
    </rPh>
    <phoneticPr fontId="5"/>
  </si>
  <si>
    <t>共同</t>
    <rPh sb="0" eb="2">
      <t>キョウドウ</t>
    </rPh>
    <phoneticPr fontId="5"/>
  </si>
  <si>
    <t>S42～S44</t>
    <phoneticPr fontId="5"/>
  </si>
  <si>
    <t>換地処分公告日
S44.5.6</t>
    <phoneticPr fontId="5"/>
  </si>
  <si>
    <t>（藤枝）</t>
    <rPh sb="1" eb="3">
      <t>フジエダ</t>
    </rPh>
    <phoneticPr fontId="5"/>
  </si>
  <si>
    <t>公団</t>
    <rPh sb="0" eb="2">
      <t>コウダン</t>
    </rPh>
    <phoneticPr fontId="5"/>
  </si>
  <si>
    <t>S53～H1</t>
    <phoneticPr fontId="5"/>
  </si>
  <si>
    <t>最終決定年月日
S50.3.14</t>
    <phoneticPr fontId="5"/>
  </si>
  <si>
    <t>告示番号
県告第227号</t>
    <rPh sb="5" eb="6">
      <t>ケン</t>
    </rPh>
    <rPh sb="6" eb="7">
      <t>コク</t>
    </rPh>
    <rPh sb="7" eb="8">
      <t>ダイ</t>
    </rPh>
    <rPh sb="11" eb="12">
      <t>ゴウ</t>
    </rPh>
    <phoneticPr fontId="58"/>
  </si>
  <si>
    <t>換地処分公告日
S60.12.4</t>
    <phoneticPr fontId="5"/>
  </si>
  <si>
    <t>公的住宅地開発</t>
    <rPh sb="0" eb="2">
      <t>コウテキ</t>
    </rPh>
    <rPh sb="2" eb="5">
      <t>ジュウタクチ</t>
    </rPh>
    <rPh sb="5" eb="7">
      <t>カイハツ</t>
    </rPh>
    <phoneticPr fontId="5"/>
  </si>
  <si>
    <t>（県営藤岡団地）</t>
    <rPh sb="1" eb="3">
      <t>ケンエイ</t>
    </rPh>
    <rPh sb="3" eb="5">
      <t>フジオカ</t>
    </rPh>
    <rPh sb="5" eb="7">
      <t>ダンチ</t>
    </rPh>
    <phoneticPr fontId="5"/>
  </si>
  <si>
    <t>静岡県</t>
    <rPh sb="0" eb="3">
      <t>シズオカケン</t>
    </rPh>
    <phoneticPr fontId="5"/>
  </si>
  <si>
    <t>S37～S40</t>
    <phoneticPr fontId="5"/>
  </si>
  <si>
    <t>696戸、ショッピングセンター35戸、共同住宅7棟</t>
    <rPh sb="3" eb="4">
      <t>コ</t>
    </rPh>
    <rPh sb="17" eb="18">
      <t>コ</t>
    </rPh>
    <rPh sb="19" eb="21">
      <t>キョウドウ</t>
    </rPh>
    <rPh sb="21" eb="23">
      <t>ジュウタク</t>
    </rPh>
    <rPh sb="24" eb="25">
      <t>トウ</t>
    </rPh>
    <phoneticPr fontId="5"/>
  </si>
  <si>
    <t>開発行為（住宅用）</t>
    <rPh sb="0" eb="2">
      <t>カイハツ</t>
    </rPh>
    <rPh sb="2" eb="4">
      <t>コウイ</t>
    </rPh>
    <rPh sb="5" eb="8">
      <t>ジュウタクヨウ</t>
    </rPh>
    <phoneticPr fontId="5"/>
  </si>
  <si>
    <t>（㈱道組・丸山）</t>
    <rPh sb="2" eb="3">
      <t>ミチ</t>
    </rPh>
    <rPh sb="3" eb="4">
      <t>クミ</t>
    </rPh>
    <rPh sb="5" eb="7">
      <t>マルヤマ</t>
    </rPh>
    <phoneticPr fontId="5"/>
  </si>
  <si>
    <t>民間</t>
    <rPh sb="0" eb="2">
      <t>ミンカン</t>
    </rPh>
    <phoneticPr fontId="5"/>
  </si>
  <si>
    <t>S45～S50</t>
    <phoneticPr fontId="5"/>
  </si>
  <si>
    <t>170戸</t>
    <rPh sb="3" eb="4">
      <t>コ</t>
    </rPh>
    <phoneticPr fontId="5"/>
  </si>
  <si>
    <t>（五光・ひかりヶ丘）</t>
    <rPh sb="1" eb="2">
      <t>５</t>
    </rPh>
    <rPh sb="2" eb="3">
      <t>ヒカリ</t>
    </rPh>
    <rPh sb="8" eb="9">
      <t>オカ</t>
    </rPh>
    <phoneticPr fontId="5"/>
  </si>
  <si>
    <t>S45～S59</t>
    <phoneticPr fontId="5"/>
  </si>
  <si>
    <t>145戸、共同住宅4棟</t>
    <rPh sb="3" eb="4">
      <t>コ</t>
    </rPh>
    <rPh sb="5" eb="7">
      <t>キョウドウ</t>
    </rPh>
    <rPh sb="7" eb="9">
      <t>ジュウタク</t>
    </rPh>
    <rPh sb="10" eb="11">
      <t>トウ</t>
    </rPh>
    <phoneticPr fontId="5"/>
  </si>
  <si>
    <t>(静岡鉄道㈱・藤岡）</t>
    <rPh sb="1" eb="2">
      <t>シズ</t>
    </rPh>
    <rPh sb="2" eb="3">
      <t>オカ</t>
    </rPh>
    <rPh sb="3" eb="5">
      <t>テツドウ</t>
    </rPh>
    <rPh sb="7" eb="9">
      <t>フジオカ</t>
    </rPh>
    <phoneticPr fontId="5"/>
  </si>
  <si>
    <t>S46～S48</t>
    <phoneticPr fontId="5"/>
  </si>
  <si>
    <t>350戸</t>
    <rPh sb="3" eb="4">
      <t>コ</t>
    </rPh>
    <phoneticPr fontId="5"/>
  </si>
  <si>
    <t>(静岡鉄道㈱・原）</t>
    <rPh sb="1" eb="2">
      <t>シズ</t>
    </rPh>
    <rPh sb="2" eb="3">
      <t>オカ</t>
    </rPh>
    <rPh sb="3" eb="5">
      <t>テツドウ</t>
    </rPh>
    <rPh sb="7" eb="8">
      <t>ハラ</t>
    </rPh>
    <phoneticPr fontId="5"/>
  </si>
  <si>
    <t>292戸</t>
    <rPh sb="3" eb="4">
      <t>コ</t>
    </rPh>
    <phoneticPr fontId="5"/>
  </si>
  <si>
    <t>（藤枝住宅開発・清里）</t>
    <rPh sb="1" eb="3">
      <t>フジエダ</t>
    </rPh>
    <rPh sb="3" eb="5">
      <t>ジュウタク</t>
    </rPh>
    <rPh sb="5" eb="7">
      <t>カイハツ</t>
    </rPh>
    <rPh sb="8" eb="10">
      <t>キヨサト</t>
    </rPh>
    <phoneticPr fontId="5"/>
  </si>
  <si>
    <t>S61～H12</t>
    <phoneticPr fontId="5"/>
  </si>
  <si>
    <t>695戸（656戸）</t>
    <rPh sb="3" eb="4">
      <t>コ</t>
    </rPh>
    <rPh sb="8" eb="9">
      <t>コ</t>
    </rPh>
    <phoneticPr fontId="5"/>
  </si>
  <si>
    <t>（㈱ｲﾊﾗｸﾞﾘｰﾝ・若王子）</t>
    <rPh sb="11" eb="12">
      <t>ワカ</t>
    </rPh>
    <rPh sb="12" eb="14">
      <t>オウジ</t>
    </rPh>
    <phoneticPr fontId="5"/>
  </si>
  <si>
    <t>S47～S50</t>
    <phoneticPr fontId="5"/>
  </si>
  <si>
    <t>202戸</t>
    <rPh sb="3" eb="4">
      <t>コ</t>
    </rPh>
    <phoneticPr fontId="5"/>
  </si>
  <si>
    <t>（三井ﾗｲﾝ興業㈱・ふじみ台）</t>
    <rPh sb="1" eb="3">
      <t>ミツイ</t>
    </rPh>
    <rPh sb="6" eb="8">
      <t>コウギョウ</t>
    </rPh>
    <rPh sb="13" eb="14">
      <t>ダイ</t>
    </rPh>
    <phoneticPr fontId="5"/>
  </si>
  <si>
    <t>S53～S54</t>
    <phoneticPr fontId="5"/>
  </si>
  <si>
    <t>210戸</t>
    <rPh sb="3" eb="4">
      <t>コ</t>
    </rPh>
    <phoneticPr fontId="5"/>
  </si>
  <si>
    <t>（静岡ニュータウン開発㈱・緑の丘）</t>
    <rPh sb="13" eb="14">
      <t>ミドリ</t>
    </rPh>
    <rPh sb="15" eb="16">
      <t>オカ</t>
    </rPh>
    <phoneticPr fontId="5"/>
  </si>
  <si>
    <t>H13～H16</t>
    <phoneticPr fontId="5"/>
  </si>
  <si>
    <t>124戸</t>
    <rPh sb="3" eb="4">
      <t>コ</t>
    </rPh>
    <phoneticPr fontId="5"/>
  </si>
  <si>
    <t>（伊豆箱根鉄道㈱・光洋台）</t>
    <rPh sb="1" eb="3">
      <t>イズ</t>
    </rPh>
    <rPh sb="3" eb="5">
      <t>ハコネ</t>
    </rPh>
    <rPh sb="5" eb="7">
      <t>テツドウ</t>
    </rPh>
    <rPh sb="9" eb="12">
      <t>コウヨウダイ</t>
    </rPh>
    <phoneticPr fontId="5"/>
  </si>
  <si>
    <t>H11～H18</t>
  </si>
  <si>
    <t>406戸</t>
    <rPh sb="3" eb="4">
      <t>コ</t>
    </rPh>
    <phoneticPr fontId="5"/>
  </si>
  <si>
    <t>市街地再開発事業</t>
    <rPh sb="0" eb="3">
      <t>シガイチ</t>
    </rPh>
    <rPh sb="3" eb="6">
      <t>サイカイハツ</t>
    </rPh>
    <rPh sb="6" eb="8">
      <t>ジギョウ</t>
    </rPh>
    <phoneticPr fontId="5"/>
  </si>
  <si>
    <t>（藤枝駅前一丁目8街区）</t>
    <rPh sb="1" eb="3">
      <t>フジエダ</t>
    </rPh>
    <rPh sb="3" eb="5">
      <t>エキマエ</t>
    </rPh>
    <rPh sb="5" eb="8">
      <t>イッチョウメ</t>
    </rPh>
    <rPh sb="9" eb="11">
      <t>ガイク</t>
    </rPh>
    <phoneticPr fontId="5"/>
  </si>
  <si>
    <t>H25～H29</t>
    <phoneticPr fontId="5"/>
  </si>
  <si>
    <t>-</t>
    <phoneticPr fontId="5"/>
  </si>
  <si>
    <t>開発行為（商業用）</t>
    <rPh sb="0" eb="2">
      <t>カイハツ</t>
    </rPh>
    <rPh sb="2" eb="4">
      <t>コウイ</t>
    </rPh>
    <rPh sb="5" eb="7">
      <t>ショウギョウ</t>
    </rPh>
    <rPh sb="7" eb="8">
      <t>ヨウ</t>
    </rPh>
    <phoneticPr fontId="5"/>
  </si>
  <si>
    <t>（五光建設）</t>
    <rPh sb="1" eb="2">
      <t>ゴ</t>
    </rPh>
    <rPh sb="2" eb="3">
      <t>ヒカリ</t>
    </rPh>
    <rPh sb="3" eb="5">
      <t>ケンセツ</t>
    </rPh>
    <phoneticPr fontId="5"/>
  </si>
  <si>
    <t>H26～H27</t>
    <phoneticPr fontId="5"/>
  </si>
  <si>
    <t>地区計画</t>
    <rPh sb="0" eb="2">
      <t>チク</t>
    </rPh>
    <rPh sb="2" eb="4">
      <t>ケイカク</t>
    </rPh>
    <phoneticPr fontId="5"/>
  </si>
  <si>
    <t>（清里地区計画）</t>
    <rPh sb="1" eb="3">
      <t>キヨサト</t>
    </rPh>
    <rPh sb="3" eb="5">
      <t>チク</t>
    </rPh>
    <rPh sb="5" eb="7">
      <t>ケイカク</t>
    </rPh>
    <phoneticPr fontId="5"/>
  </si>
  <si>
    <t>（南清里地区計画）</t>
    <rPh sb="1" eb="2">
      <t>ミナミ</t>
    </rPh>
    <rPh sb="2" eb="4">
      <t>キヨサト</t>
    </rPh>
    <rPh sb="4" eb="6">
      <t>チク</t>
    </rPh>
    <rPh sb="6" eb="8">
      <t>ケイカク</t>
    </rPh>
    <phoneticPr fontId="5"/>
  </si>
  <si>
    <t>（新藤岡台地区計画）</t>
    <rPh sb="1" eb="2">
      <t>シン</t>
    </rPh>
    <rPh sb="2" eb="4">
      <t>フジオカ</t>
    </rPh>
    <rPh sb="4" eb="5">
      <t>ダイ</t>
    </rPh>
    <rPh sb="5" eb="7">
      <t>チク</t>
    </rPh>
    <rPh sb="7" eb="9">
      <t>ケイカク</t>
    </rPh>
    <phoneticPr fontId="5"/>
  </si>
  <si>
    <t>（サニーヒルズ地区計画）</t>
    <rPh sb="7" eb="9">
      <t>チク</t>
    </rPh>
    <rPh sb="9" eb="11">
      <t>ケイカク</t>
    </rPh>
    <phoneticPr fontId="5"/>
  </si>
  <si>
    <t>（水守地区計画）</t>
    <rPh sb="1" eb="2">
      <t>ミズ</t>
    </rPh>
    <rPh sb="2" eb="3">
      <t>モリ</t>
    </rPh>
    <rPh sb="3" eb="5">
      <t>チク</t>
    </rPh>
    <rPh sb="5" eb="7">
      <t>ケイカク</t>
    </rPh>
    <phoneticPr fontId="5"/>
  </si>
  <si>
    <t>（青木地区計画）</t>
    <rPh sb="1" eb="3">
      <t>アオキ</t>
    </rPh>
    <rPh sb="3" eb="5">
      <t>チク</t>
    </rPh>
    <rPh sb="5" eb="7">
      <t>ケイカク</t>
    </rPh>
    <phoneticPr fontId="5"/>
  </si>
  <si>
    <t>（緑の丘地区計画）</t>
    <rPh sb="1" eb="2">
      <t>ミドリ</t>
    </rPh>
    <rPh sb="3" eb="4">
      <t>オカ</t>
    </rPh>
    <rPh sb="4" eb="6">
      <t>チク</t>
    </rPh>
    <rPh sb="6" eb="8">
      <t>ケイカク</t>
    </rPh>
    <phoneticPr fontId="5"/>
  </si>
  <si>
    <t>（駅前一丁目8街区地区計画）</t>
    <rPh sb="1" eb="3">
      <t>エキマエ</t>
    </rPh>
    <rPh sb="3" eb="6">
      <t>イッチョウメ</t>
    </rPh>
    <rPh sb="7" eb="9">
      <t>ガイク</t>
    </rPh>
    <rPh sb="9" eb="11">
      <t>チク</t>
    </rPh>
    <rPh sb="11" eb="13">
      <t>ケイカク</t>
    </rPh>
    <phoneticPr fontId="5"/>
  </si>
  <si>
    <t>（駅南地区計画）</t>
    <rPh sb="1" eb="2">
      <t>エキ</t>
    </rPh>
    <rPh sb="2" eb="3">
      <t>ミナミ</t>
    </rPh>
    <rPh sb="3" eb="5">
      <t>チク</t>
    </rPh>
    <rPh sb="5" eb="7">
      <t>ケイカク</t>
    </rPh>
    <phoneticPr fontId="5"/>
  </si>
  <si>
    <t>（内瀬戸地区計画）</t>
    <rPh sb="1" eb="2">
      <t>ウチ</t>
    </rPh>
    <rPh sb="2" eb="4">
      <t>セト</t>
    </rPh>
    <rPh sb="4" eb="6">
      <t>チク</t>
    </rPh>
    <rPh sb="6" eb="8">
      <t>ケイカク</t>
    </rPh>
    <phoneticPr fontId="5"/>
  </si>
  <si>
    <t>（藤枝ビュータウン地区地区計画）</t>
    <rPh sb="1" eb="3">
      <t>フジエダ</t>
    </rPh>
    <rPh sb="9" eb="11">
      <t>チク</t>
    </rPh>
    <rPh sb="11" eb="13">
      <t>チク</t>
    </rPh>
    <rPh sb="13" eb="15">
      <t>ケイカク</t>
    </rPh>
    <phoneticPr fontId="5"/>
  </si>
  <si>
    <t>市街化区域</t>
  </si>
  <si>
    <t>新
市街地</t>
    <rPh sb="0" eb="1">
      <t>シン</t>
    </rPh>
    <rPh sb="2" eb="5">
      <t>シガイチ</t>
    </rPh>
    <phoneticPr fontId="5"/>
  </si>
  <si>
    <t>(堀之内）</t>
  </si>
  <si>
    <t>工業</t>
    <rPh sb="0" eb="2">
      <t>コウギョウ</t>
    </rPh>
    <phoneticPr fontId="5"/>
  </si>
  <si>
    <t>最終決定年月日
S54.1.13</t>
    <phoneticPr fontId="5"/>
  </si>
  <si>
    <t>告示番号
市告第25号</t>
    <rPh sb="5" eb="6">
      <t>シ</t>
    </rPh>
    <rPh sb="6" eb="7">
      <t>コク</t>
    </rPh>
    <rPh sb="7" eb="8">
      <t>ダイ</t>
    </rPh>
    <rPh sb="10" eb="11">
      <t>ゴウ</t>
    </rPh>
    <phoneticPr fontId="58"/>
  </si>
  <si>
    <t>換地処分公告日
S54.3.13</t>
    <phoneticPr fontId="5"/>
  </si>
  <si>
    <t>工業団地造成事業</t>
    <rPh sb="0" eb="2">
      <t>コウギョウ</t>
    </rPh>
    <rPh sb="2" eb="4">
      <t>ダンチ</t>
    </rPh>
    <rPh sb="4" eb="6">
      <t>ゾウセイ</t>
    </rPh>
    <rPh sb="6" eb="8">
      <t>ジギョウ</t>
    </rPh>
    <phoneticPr fontId="5"/>
  </si>
  <si>
    <t>藤枝家具工業団地共同組合</t>
    <rPh sb="0" eb="2">
      <t>フジエダ</t>
    </rPh>
    <rPh sb="2" eb="4">
      <t>カグ</t>
    </rPh>
    <rPh sb="4" eb="6">
      <t>コウギョウ</t>
    </rPh>
    <rPh sb="6" eb="8">
      <t>ダンチ</t>
    </rPh>
    <rPh sb="8" eb="10">
      <t>キョウドウ</t>
    </rPh>
    <rPh sb="10" eb="12">
      <t>クミアイ</t>
    </rPh>
    <phoneticPr fontId="5"/>
  </si>
  <si>
    <t>S38～S40</t>
    <phoneticPr fontId="5"/>
  </si>
  <si>
    <t>〃</t>
    <phoneticPr fontId="5"/>
  </si>
  <si>
    <t>S45～S48</t>
    <phoneticPr fontId="5"/>
  </si>
  <si>
    <t>（横内・三輪）</t>
    <rPh sb="1" eb="3">
      <t>ヨコウチ</t>
    </rPh>
    <rPh sb="4" eb="6">
      <t>ミワ</t>
    </rPh>
    <phoneticPr fontId="5"/>
  </si>
  <si>
    <t>H12～H20</t>
    <phoneticPr fontId="5"/>
  </si>
  <si>
    <t>公的住宅地造成</t>
    <rPh sb="0" eb="2">
      <t>コウテキ</t>
    </rPh>
    <rPh sb="2" eb="5">
      <t>ジュウタクチ</t>
    </rPh>
    <rPh sb="5" eb="7">
      <t>ゾウセイ</t>
    </rPh>
    <phoneticPr fontId="5"/>
  </si>
  <si>
    <t>（やよい団地）</t>
    <phoneticPr fontId="5"/>
  </si>
  <si>
    <t>公社</t>
    <rPh sb="0" eb="2">
      <t>コウシャ</t>
    </rPh>
    <phoneticPr fontId="5"/>
  </si>
  <si>
    <t>S51～Ｓ53</t>
    <phoneticPr fontId="5"/>
  </si>
  <si>
    <t>計画戸数341戸、共同住宅9棟</t>
    <rPh sb="0" eb="2">
      <t>ケイカク</t>
    </rPh>
    <rPh sb="2" eb="4">
      <t>コスウ</t>
    </rPh>
    <rPh sb="7" eb="8">
      <t>コ</t>
    </rPh>
    <rPh sb="9" eb="11">
      <t>キョウドウ</t>
    </rPh>
    <rPh sb="11" eb="13">
      <t>ジュウタク</t>
    </rPh>
    <rPh sb="14" eb="15">
      <t>トウ</t>
    </rPh>
    <phoneticPr fontId="5"/>
  </si>
  <si>
    <t>（三輪祢宜屋敷団地）</t>
    <phoneticPr fontId="5"/>
  </si>
  <si>
    <t>Ｓ52～Ｓ54</t>
    <phoneticPr fontId="5"/>
  </si>
  <si>
    <t>計画戸数142戸</t>
    <rPh sb="0" eb="2">
      <t>ケイカク</t>
    </rPh>
    <rPh sb="2" eb="4">
      <t>コスウ</t>
    </rPh>
    <rPh sb="7" eb="8">
      <t>コ</t>
    </rPh>
    <phoneticPr fontId="5"/>
  </si>
  <si>
    <t>（天神前）</t>
    <phoneticPr fontId="5"/>
  </si>
  <si>
    <t>Ｓ58～Ｓ63</t>
    <phoneticPr fontId="5"/>
  </si>
  <si>
    <t>最終決定年月日
S60.3.27</t>
    <phoneticPr fontId="5"/>
  </si>
  <si>
    <t>告示番号
町告第13号</t>
    <rPh sb="5" eb="6">
      <t>マチ</t>
    </rPh>
    <rPh sb="6" eb="7">
      <t>コク</t>
    </rPh>
    <rPh sb="7" eb="8">
      <t>ダイ</t>
    </rPh>
    <rPh sb="10" eb="11">
      <t>ゴウ</t>
    </rPh>
    <phoneticPr fontId="58"/>
  </si>
  <si>
    <t>換地処分公告日
H1.2.28</t>
    <phoneticPr fontId="5"/>
  </si>
  <si>
    <t>（岡部台団地）</t>
    <rPh sb="1" eb="3">
      <t>オカベ</t>
    </rPh>
    <rPh sb="3" eb="4">
      <t>ダイ</t>
    </rPh>
    <rPh sb="4" eb="6">
      <t>ダンチ</t>
    </rPh>
    <phoneticPr fontId="5"/>
  </si>
  <si>
    <t>Ｓ59～Ｓ61</t>
    <phoneticPr fontId="5"/>
  </si>
  <si>
    <t>計画戸数205戸　</t>
    <rPh sb="0" eb="2">
      <t>ケイカク</t>
    </rPh>
    <rPh sb="2" eb="4">
      <t>コスウ</t>
    </rPh>
    <rPh sb="7" eb="8">
      <t>コ</t>
    </rPh>
    <phoneticPr fontId="5"/>
  </si>
  <si>
    <t>（吉ノ本）</t>
    <phoneticPr fontId="5"/>
  </si>
  <si>
    <t>Ｓ61～Ｓ63</t>
    <phoneticPr fontId="5"/>
  </si>
  <si>
    <t>告示番号
町告第12号</t>
    <rPh sb="5" eb="6">
      <t>マチ</t>
    </rPh>
    <rPh sb="6" eb="7">
      <t>コク</t>
    </rPh>
    <rPh sb="7" eb="8">
      <t>ダイ</t>
    </rPh>
    <rPh sb="10" eb="11">
      <t>ゴウ</t>
    </rPh>
    <phoneticPr fontId="58"/>
  </si>
  <si>
    <t>換地処分公告日
H1.1.10</t>
    <phoneticPr fontId="5"/>
  </si>
  <si>
    <t>（横内・三輪）</t>
  </si>
  <si>
    <t>Ｈ12～H20</t>
  </si>
  <si>
    <t>-</t>
  </si>
  <si>
    <t>最終決定年月日
H12.10.10</t>
  </si>
  <si>
    <t>告示番号
市告第152号</t>
    <rPh sb="5" eb="6">
      <t>シ</t>
    </rPh>
    <rPh sb="6" eb="7">
      <t>コク</t>
    </rPh>
    <rPh sb="7" eb="8">
      <t>ダイ</t>
    </rPh>
    <rPh sb="11" eb="12">
      <t>ゴウ</t>
    </rPh>
    <phoneticPr fontId="58"/>
  </si>
  <si>
    <t>換地処分公告日
H19.4.6</t>
  </si>
  <si>
    <t>―</t>
  </si>
  <si>
    <t>（岡部台団地地区計画）</t>
    <rPh sb="1" eb="3">
      <t>オカベ</t>
    </rPh>
    <rPh sb="3" eb="4">
      <t>ダイ</t>
    </rPh>
    <rPh sb="4" eb="6">
      <t>ダンチ</t>
    </rPh>
    <rPh sb="6" eb="8">
      <t>チク</t>
    </rPh>
    <rPh sb="8" eb="10">
      <t>ケイカク</t>
    </rPh>
    <phoneticPr fontId="5"/>
  </si>
  <si>
    <t>（横内・三輪地区計画）</t>
    <rPh sb="1" eb="3">
      <t>ヨコウチ</t>
    </rPh>
    <rPh sb="4" eb="6">
      <t>ミワ</t>
    </rPh>
    <rPh sb="6" eb="8">
      <t>チク</t>
    </rPh>
    <rPh sb="8" eb="10">
      <t>ケイカク</t>
    </rPh>
    <phoneticPr fontId="5"/>
  </si>
  <si>
    <t>計</t>
    <rPh sb="0" eb="1">
      <t>ケイ</t>
    </rPh>
    <phoneticPr fontId="5"/>
  </si>
  <si>
    <t>市街化調整区域</t>
    <rPh sb="0" eb="3">
      <t>シガイカ</t>
    </rPh>
    <rPh sb="3" eb="5">
      <t>チョウセイ</t>
    </rPh>
    <rPh sb="5" eb="7">
      <t>クイキ</t>
    </rPh>
    <phoneticPr fontId="5"/>
  </si>
  <si>
    <t>（県営平島団地）</t>
    <rPh sb="1" eb="3">
      <t>ケンエイ</t>
    </rPh>
    <rPh sb="3" eb="5">
      <t>ヒラジマ</t>
    </rPh>
    <rPh sb="5" eb="7">
      <t>ダンチ</t>
    </rPh>
    <phoneticPr fontId="5"/>
  </si>
  <si>
    <t>県住宅供給公社</t>
    <rPh sb="0" eb="1">
      <t>ケン</t>
    </rPh>
    <rPh sb="1" eb="3">
      <t>ジュウタク</t>
    </rPh>
    <rPh sb="3" eb="5">
      <t>キョウキュウ</t>
    </rPh>
    <rPh sb="5" eb="7">
      <t>コウシャ</t>
    </rPh>
    <phoneticPr fontId="5"/>
  </si>
  <si>
    <t>324戸、共同住宅3棟</t>
    <rPh sb="3" eb="4">
      <t>コ</t>
    </rPh>
    <rPh sb="5" eb="7">
      <t>キョウドウ</t>
    </rPh>
    <rPh sb="7" eb="9">
      <t>ジュウタク</t>
    </rPh>
    <rPh sb="10" eb="11">
      <t>トウ</t>
    </rPh>
    <phoneticPr fontId="5"/>
  </si>
  <si>
    <t>開発行為（住宅用）</t>
    <rPh sb="0" eb="2">
      <t>カイハツ</t>
    </rPh>
    <rPh sb="2" eb="4">
      <t>コウイ</t>
    </rPh>
    <rPh sb="5" eb="7">
      <t>ジュウタク</t>
    </rPh>
    <rPh sb="7" eb="8">
      <t>ヨウ</t>
    </rPh>
    <phoneticPr fontId="5"/>
  </si>
  <si>
    <t>（晃和産業㈱・白藤）</t>
    <rPh sb="1" eb="3">
      <t>アキカズ</t>
    </rPh>
    <rPh sb="3" eb="5">
      <t>サンギョウ</t>
    </rPh>
    <rPh sb="7" eb="9">
      <t>シラフジ</t>
    </rPh>
    <phoneticPr fontId="5"/>
  </si>
  <si>
    <t>S48</t>
    <phoneticPr fontId="5"/>
  </si>
  <si>
    <t>167戸</t>
    <rPh sb="3" eb="4">
      <t>コ</t>
    </rPh>
    <phoneticPr fontId="5"/>
  </si>
  <si>
    <t>（築地地区計画）</t>
    <rPh sb="1" eb="3">
      <t>ツキジ</t>
    </rPh>
    <rPh sb="3" eb="5">
      <t>チク</t>
    </rPh>
    <rPh sb="5" eb="7">
      <t>ケイカク</t>
    </rPh>
    <phoneticPr fontId="5"/>
  </si>
  <si>
    <t>資料：藤枝市開発登録簿（H28.1.1～R02.12.31）、過年度都市計画基礎調査</t>
    <rPh sb="0" eb="2">
      <t>シリョウ</t>
    </rPh>
    <phoneticPr fontId="5"/>
  </si>
  <si>
    <t>注　:人口（計画）の不明の箇所（土地区画整理事業）については、事業面積１haにつき、住居地域では80人、商業地域では、100人として、また、公的住宅地造成、開発許可については当該計画人口を用いた。</t>
    <phoneticPr fontId="5"/>
  </si>
  <si>
    <t>　　 農地等残存面積は３－２）－（１）土地利用現況による。</t>
    <rPh sb="23" eb="25">
      <t>ゲンキョウ</t>
    </rPh>
    <phoneticPr fontId="5"/>
  </si>
  <si>
    <t>　　 現在の人口については、H27年国勢調査の調査区データより面積または戸数による按分にて算出した。</t>
    <rPh sb="3" eb="5">
      <t>ゲンザイ</t>
    </rPh>
    <rPh sb="6" eb="8">
      <t>ジンコウ</t>
    </rPh>
    <rPh sb="17" eb="18">
      <t>ネン</t>
    </rPh>
    <rPh sb="18" eb="22">
      <t>コクセイチョウサ</t>
    </rPh>
    <rPh sb="23" eb="26">
      <t>チョウサク</t>
    </rPh>
    <rPh sb="31" eb="33">
      <t>メンセキ</t>
    </rPh>
    <rPh sb="36" eb="38">
      <t>コスウ</t>
    </rPh>
    <rPh sb="41" eb="43">
      <t>アンブン</t>
    </rPh>
    <rPh sb="45" eb="47">
      <t>サンシュツ</t>
    </rPh>
    <phoneticPr fontId="5"/>
  </si>
  <si>
    <t>※図面対象番号は、過年度成果と番号対比をするため過年度調査の番号を踏襲した。</t>
    <rPh sb="1" eb="3">
      <t>ズメン</t>
    </rPh>
    <rPh sb="3" eb="5">
      <t>タイショウ</t>
    </rPh>
    <rPh sb="5" eb="7">
      <t>バンゴウ</t>
    </rPh>
    <rPh sb="9" eb="12">
      <t>カネンド</t>
    </rPh>
    <rPh sb="12" eb="14">
      <t>セイカ</t>
    </rPh>
    <rPh sb="15" eb="17">
      <t>バンゴウ</t>
    </rPh>
    <rPh sb="17" eb="19">
      <t>タイヒ</t>
    </rPh>
    <rPh sb="24" eb="27">
      <t>カネンド</t>
    </rPh>
    <rPh sb="27" eb="29">
      <t>チョウサ</t>
    </rPh>
    <rPh sb="30" eb="32">
      <t>バンゴウ</t>
    </rPh>
    <rPh sb="33" eb="35">
      <t>トウシュウ</t>
    </rPh>
    <phoneticPr fontId="5"/>
  </si>
  <si>
    <t>※図面番号が順不同となっている理由は、旧基準による既成・進行・新市街地区分から新基準による既成・新市街地区分に変わった為である。</t>
    <rPh sb="1" eb="3">
      <t>ズメン</t>
    </rPh>
    <rPh sb="3" eb="5">
      <t>バンゴウ</t>
    </rPh>
    <rPh sb="6" eb="9">
      <t>ジュンフドウ</t>
    </rPh>
    <rPh sb="15" eb="17">
      <t>リユウ</t>
    </rPh>
    <rPh sb="19" eb="20">
      <t>キュウ</t>
    </rPh>
    <rPh sb="20" eb="22">
      <t>キジュン</t>
    </rPh>
    <rPh sb="25" eb="27">
      <t>キセイ</t>
    </rPh>
    <rPh sb="28" eb="30">
      <t>シンコウ</t>
    </rPh>
    <rPh sb="31" eb="35">
      <t>シンシガイチ</t>
    </rPh>
    <rPh sb="35" eb="37">
      <t>クブン</t>
    </rPh>
    <rPh sb="39" eb="42">
      <t>シンキジュン</t>
    </rPh>
    <rPh sb="45" eb="47">
      <t>キセイ</t>
    </rPh>
    <rPh sb="48" eb="52">
      <t>シンシガイチ</t>
    </rPh>
    <rPh sb="52" eb="54">
      <t>クブン</t>
    </rPh>
    <rPh sb="55" eb="56">
      <t>カ</t>
    </rPh>
    <rPh sb="59" eb="60">
      <t>タメ</t>
    </rPh>
    <phoneticPr fontId="5"/>
  </si>
  <si>
    <t>↑
H27国勢調査より面積・戸数で按分</t>
    <rPh sb="5" eb="9">
      <t>コクセイチョウサ</t>
    </rPh>
    <rPh sb="11" eb="13">
      <t>メンセキ</t>
    </rPh>
    <rPh sb="14" eb="16">
      <t>コスウ</t>
    </rPh>
    <rPh sb="17" eb="19">
      <t>アンブン</t>
    </rPh>
    <phoneticPr fontId="5"/>
  </si>
  <si>
    <t>↑
前回</t>
    <rPh sb="2" eb="4">
      <t>ゼンカイ</t>
    </rPh>
    <phoneticPr fontId="5"/>
  </si>
  <si>
    <t>↑
H27国勢調査より面積で按分</t>
    <rPh sb="5" eb="9">
      <t>コクセイチョウサ</t>
    </rPh>
    <rPh sb="11" eb="13">
      <t>メンセキ</t>
    </rPh>
    <rPh sb="14" eb="16">
      <t>アンブン</t>
    </rPh>
    <phoneticPr fontId="5"/>
  </si>
  <si>
    <t>③開発許可状況</t>
    <rPh sb="1" eb="3">
      <t>カイハツ</t>
    </rPh>
    <rPh sb="3" eb="5">
      <t>キョカ</t>
    </rPh>
    <rPh sb="5" eb="7">
      <t>ジョウキョウ</t>
    </rPh>
    <phoneticPr fontId="49"/>
  </si>
  <si>
    <t>単位：上段（㎡）、下段（件）</t>
    <rPh sb="0" eb="2">
      <t>タンイ</t>
    </rPh>
    <rPh sb="3" eb="5">
      <t>ジョウダン</t>
    </rPh>
    <rPh sb="9" eb="11">
      <t>ゲダン</t>
    </rPh>
    <rPh sb="12" eb="13">
      <t>ケン</t>
    </rPh>
    <phoneticPr fontId="5"/>
  </si>
  <si>
    <t>年次</t>
    <rPh sb="0" eb="2">
      <t>ネンジ</t>
    </rPh>
    <phoneticPr fontId="5"/>
  </si>
  <si>
    <t>市　　　街　　　化　　　区　　　域</t>
    <rPh sb="0" eb="1">
      <t>シ</t>
    </rPh>
    <rPh sb="4" eb="5">
      <t>マチ</t>
    </rPh>
    <rPh sb="8" eb="9">
      <t>カ</t>
    </rPh>
    <rPh sb="12" eb="13">
      <t>ク</t>
    </rPh>
    <rPh sb="16" eb="17">
      <t>イキ</t>
    </rPh>
    <phoneticPr fontId="5"/>
  </si>
  <si>
    <t>市　　　街　　　化　　　調　　　整　　　区　　　域</t>
    <rPh sb="0" eb="1">
      <t>シ</t>
    </rPh>
    <rPh sb="4" eb="5">
      <t>マチ</t>
    </rPh>
    <rPh sb="8" eb="9">
      <t>カ</t>
    </rPh>
    <rPh sb="12" eb="13">
      <t>チョウ</t>
    </rPh>
    <rPh sb="16" eb="17">
      <t>タダシ</t>
    </rPh>
    <rPh sb="20" eb="21">
      <t>ク</t>
    </rPh>
    <rPh sb="24" eb="25">
      <t>イキ</t>
    </rPh>
    <phoneticPr fontId="5"/>
  </si>
  <si>
    <t>農林漁業</t>
    <rPh sb="0" eb="2">
      <t>ノウリン</t>
    </rPh>
    <rPh sb="2" eb="4">
      <t>ギョギョウ</t>
    </rPh>
    <phoneticPr fontId="5"/>
  </si>
  <si>
    <t>区域区分設定時　　　～昭和50年</t>
    <rPh sb="0" eb="2">
      <t>クイキ</t>
    </rPh>
    <rPh sb="2" eb="4">
      <t>クブン</t>
    </rPh>
    <rPh sb="4" eb="6">
      <t>セッテイ</t>
    </rPh>
    <rPh sb="6" eb="7">
      <t>ジ</t>
    </rPh>
    <rPh sb="11" eb="13">
      <t>ショウワ</t>
    </rPh>
    <rPh sb="15" eb="16">
      <t>ネン</t>
    </rPh>
    <phoneticPr fontId="5"/>
  </si>
  <si>
    <t>昭和51年</t>
    <rPh sb="0" eb="2">
      <t>ショウワ</t>
    </rPh>
    <rPh sb="4" eb="5">
      <t>ネン</t>
    </rPh>
    <phoneticPr fontId="5"/>
  </si>
  <si>
    <t>昭和52年</t>
    <rPh sb="0" eb="2">
      <t>ショウワ</t>
    </rPh>
    <rPh sb="4" eb="5">
      <t>ネン</t>
    </rPh>
    <phoneticPr fontId="5"/>
  </si>
  <si>
    <t>昭和53年</t>
    <rPh sb="0" eb="2">
      <t>ショウワ</t>
    </rPh>
    <rPh sb="4" eb="5">
      <t>ネン</t>
    </rPh>
    <phoneticPr fontId="5"/>
  </si>
  <si>
    <t>昭和54年</t>
    <rPh sb="0" eb="2">
      <t>ショウワ</t>
    </rPh>
    <rPh sb="4" eb="5">
      <t>ネン</t>
    </rPh>
    <phoneticPr fontId="5"/>
  </si>
  <si>
    <t>昭和55年</t>
    <rPh sb="0" eb="2">
      <t>ショウワ</t>
    </rPh>
    <rPh sb="4" eb="5">
      <t>ネン</t>
    </rPh>
    <phoneticPr fontId="5"/>
  </si>
  <si>
    <t>昭和56年</t>
    <rPh sb="0" eb="2">
      <t>ショウワ</t>
    </rPh>
    <rPh sb="4" eb="5">
      <t>ネン</t>
    </rPh>
    <phoneticPr fontId="5"/>
  </si>
  <si>
    <t>昭和57年</t>
    <rPh sb="0" eb="2">
      <t>ショウワ</t>
    </rPh>
    <rPh sb="4" eb="5">
      <t>ネン</t>
    </rPh>
    <phoneticPr fontId="5"/>
  </si>
  <si>
    <t>昭和58年</t>
    <rPh sb="0" eb="2">
      <t>ショウワ</t>
    </rPh>
    <rPh sb="4" eb="5">
      <t>ネン</t>
    </rPh>
    <phoneticPr fontId="5"/>
  </si>
  <si>
    <t>昭和59年</t>
    <rPh sb="0" eb="2">
      <t>ショウワ</t>
    </rPh>
    <rPh sb="4" eb="5">
      <t>ネン</t>
    </rPh>
    <phoneticPr fontId="5"/>
  </si>
  <si>
    <t>昭和60年</t>
    <rPh sb="0" eb="2">
      <t>ショウワ</t>
    </rPh>
    <rPh sb="4" eb="5">
      <t>ネン</t>
    </rPh>
    <phoneticPr fontId="5"/>
  </si>
  <si>
    <t>昭和61年</t>
    <rPh sb="0" eb="2">
      <t>ショウワ</t>
    </rPh>
    <rPh sb="4" eb="5">
      <t>ネン</t>
    </rPh>
    <phoneticPr fontId="5"/>
  </si>
  <si>
    <t>昭和62年</t>
    <rPh sb="0" eb="2">
      <t>ショウワ</t>
    </rPh>
    <rPh sb="4" eb="5">
      <t>ネン</t>
    </rPh>
    <phoneticPr fontId="5"/>
  </si>
  <si>
    <t>昭和63年</t>
    <rPh sb="0" eb="2">
      <t>ショウワ</t>
    </rPh>
    <rPh sb="4" eb="5">
      <t>ネン</t>
    </rPh>
    <phoneticPr fontId="5"/>
  </si>
  <si>
    <t>平成元年</t>
    <rPh sb="0" eb="2">
      <t>ヘイセイ</t>
    </rPh>
    <rPh sb="2" eb="4">
      <t>ガンネン</t>
    </rPh>
    <phoneticPr fontId="5"/>
  </si>
  <si>
    <t>平成2年</t>
    <rPh sb="0" eb="2">
      <t>ヘイセイ</t>
    </rPh>
    <rPh sb="3" eb="4">
      <t>ネン</t>
    </rPh>
    <phoneticPr fontId="5"/>
  </si>
  <si>
    <t>平成3年</t>
    <rPh sb="0" eb="2">
      <t>ヘイセイ</t>
    </rPh>
    <rPh sb="3" eb="4">
      <t>ネン</t>
    </rPh>
    <phoneticPr fontId="5"/>
  </si>
  <si>
    <t>平成4年</t>
    <rPh sb="0" eb="2">
      <t>ヘイセイ</t>
    </rPh>
    <rPh sb="3" eb="4">
      <t>ネン</t>
    </rPh>
    <phoneticPr fontId="5"/>
  </si>
  <si>
    <t>平成5年</t>
    <rPh sb="0" eb="2">
      <t>ヘイセイ</t>
    </rPh>
    <rPh sb="3" eb="4">
      <t>ネン</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</si>
  <si>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</si>
  <si>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</si>
  <si>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</si>
  <si>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</si>
  <si>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</si>
  <si>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</si>
  <si>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</si>
  <si>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</si>
  <si>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t>
    <rPh sb="0" eb="2">
      <t>ヘイセイ</t>
    </rPh>
    <rPh sb="4" eb="5">
      <t>ネン</t>
    </rPh>
    <phoneticPr fontId="5"/>
  </si>
  <si>
    <t>平成15年</t>
    <rPh sb="0" eb="2">
      <t>ヘイセイ</t>
    </rPh>
    <rPh sb="4" eb="5">
      <t>ネン</t>
    </rPh>
    <phoneticPr fontId="5"/>
  </si>
  <si>
    <t>平成16年</t>
    <rPh sb="0" eb="2">
      <t>ヘイセイ</t>
    </rPh>
    <rPh sb="4" eb="5">
      <t>ネン</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</si>
  <si>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</si>
  <si>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</si>
  <si>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</si>
  <si>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</si>
  <si>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</si>
  <si>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</si>
  <si>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</si>
  <si>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</si>
  <si>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</si>
  <si>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</si>
  <si>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</si>
  <si>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</si>
  <si>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</si>
  <si>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</si>
  <si>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平成31年・
令和元年</t>
    <rPh sb="0" eb="2">
      <t>ヘイセイ</t>
    </rPh>
    <rPh sb="4" eb="5">
      <t>ネン</t>
    </rPh>
    <rPh sb="7" eb="9">
      <t>レイワ</t>
    </rPh>
    <rPh sb="9" eb="11">
      <t>ガンネン</t>
    </rPh>
    <phoneticPr fontId="5"/>
  </si>
  <si>
    <t>令和2年</t>
    <rPh sb="0" eb="2">
      <t>レイワ</t>
    </rPh>
    <rPh sb="3" eb="4">
      <t>ネン</t>
    </rPh>
    <phoneticPr fontId="5"/>
  </si>
  <si>
    <t>合　計</t>
    <rPh sb="0" eb="1">
      <t>ゴウ</t>
    </rPh>
    <rPh sb="2" eb="3">
      <t>ケイ</t>
    </rPh>
    <phoneticPr fontId="5"/>
  </si>
  <si>
    <t>※年次・・1月1日～12月31日</t>
    <rPh sb="1" eb="3">
      <t>ネンジ</t>
    </rPh>
    <rPh sb="6" eb="7">
      <t>ガツ</t>
    </rPh>
    <rPh sb="8" eb="9">
      <t>ニチ</t>
    </rPh>
    <rPh sb="12" eb="13">
      <t>ガツ</t>
    </rPh>
    <rPh sb="15" eb="16">
      <t>ニチ</t>
    </rPh>
    <phoneticPr fontId="5"/>
  </si>
  <si>
    <t>資料：藤枝市開発登録簿（H27.1.1～R02.12.31）、過年度都市計画基礎調査</t>
    <rPh sb="0" eb="2">
      <t>シリョウ</t>
    </rPh>
    <phoneticPr fontId="5"/>
  </si>
  <si>
    <t>3-3-2　面整備実績</t>
    <rPh sb="6" eb="7">
      <t>メン</t>
    </rPh>
    <rPh sb="7" eb="9">
      <t>セイビ</t>
    </rPh>
    <rPh sb="9" eb="11">
      <t>ジッセキ</t>
    </rPh>
    <phoneticPr fontId="49"/>
  </si>
  <si>
    <t>（ha）</t>
    <phoneticPr fontId="5"/>
  </si>
  <si>
    <t>完了年度</t>
    <rPh sb="0" eb="2">
      <t>カンリョウ</t>
    </rPh>
    <rPh sb="2" eb="4">
      <t>ネンド</t>
    </rPh>
    <phoneticPr fontId="5"/>
  </si>
  <si>
    <t>市街地開発事業</t>
    <rPh sb="0" eb="3">
      <t>シガイチ</t>
    </rPh>
    <rPh sb="3" eb="5">
      <t>カイハツ</t>
    </rPh>
    <rPh sb="5" eb="7">
      <t>ジギョウ</t>
    </rPh>
    <phoneticPr fontId="5"/>
  </si>
  <si>
    <t>公的宅地開発</t>
    <rPh sb="0" eb="2">
      <t>コウテキ</t>
    </rPh>
    <rPh sb="2" eb="4">
      <t>タクチ</t>
    </rPh>
    <rPh sb="4" eb="6">
      <t>カイハツ</t>
    </rPh>
    <phoneticPr fontId="5"/>
  </si>
  <si>
    <t>開発許可等</t>
    <rPh sb="0" eb="2">
      <t>カイハツ</t>
    </rPh>
    <rPh sb="2" eb="4">
      <t>キョカ</t>
    </rPh>
    <rPh sb="4" eb="5">
      <t>トウ</t>
    </rPh>
    <phoneticPr fontId="5"/>
  </si>
  <si>
    <t>累計</t>
    <rPh sb="0" eb="2">
      <t>ルイケイ</t>
    </rPh>
    <phoneticPr fontId="5"/>
  </si>
  <si>
    <t>（注１）</t>
    <rPh sb="1" eb="2">
      <t>チュウ</t>
    </rPh>
    <phoneticPr fontId="4"/>
  </si>
  <si>
    <t>（注２）</t>
    <rPh sb="1" eb="2">
      <t>チュウ</t>
    </rPh>
    <phoneticPr fontId="4"/>
  </si>
  <si>
    <t>（注３）</t>
    <rPh sb="1" eb="2">
      <t>チュウ</t>
    </rPh>
    <phoneticPr fontId="4"/>
  </si>
  <si>
    <t>（注４）</t>
    <rPh sb="1" eb="2">
      <t>チュウ</t>
    </rPh>
    <phoneticPr fontId="4"/>
  </si>
  <si>
    <t>昭和45年以前</t>
    <rPh sb="0" eb="2">
      <t>ショウワ</t>
    </rPh>
    <rPh sb="4" eb="5">
      <t>ネン</t>
    </rPh>
    <rPh sb="5" eb="7">
      <t>イゼン</t>
    </rPh>
    <phoneticPr fontId="5"/>
  </si>
  <si>
    <t>昭和46年～50年</t>
    <rPh sb="0" eb="2">
      <t>ショウワ</t>
    </rPh>
    <rPh sb="4" eb="5">
      <t>ネン</t>
    </rPh>
    <rPh sb="8" eb="9">
      <t>ネン</t>
    </rPh>
    <phoneticPr fontId="5"/>
  </si>
  <si>
    <t>昭和51年～55年</t>
    <rPh sb="0" eb="2">
      <t>ショウワ</t>
    </rPh>
    <rPh sb="4" eb="5">
      <t>ネン</t>
    </rPh>
    <rPh sb="8" eb="9">
      <t>ネン</t>
    </rPh>
    <phoneticPr fontId="5"/>
  </si>
  <si>
    <t>昭和56年～60年</t>
    <rPh sb="0" eb="2">
      <t>ショウワ</t>
    </rPh>
    <rPh sb="4" eb="5">
      <t>ネン</t>
    </rPh>
    <rPh sb="8" eb="9">
      <t>ネン</t>
    </rPh>
    <phoneticPr fontId="5"/>
  </si>
  <si>
    <t>昭和61年～平成 2年</t>
    <rPh sb="0" eb="2">
      <t>ショウワ</t>
    </rPh>
    <rPh sb="4" eb="5">
      <t>ネン</t>
    </rPh>
    <rPh sb="6" eb="8">
      <t>ヘイセイ</t>
    </rPh>
    <rPh sb="10" eb="11">
      <t>ネン</t>
    </rPh>
    <phoneticPr fontId="5"/>
  </si>
  <si>
    <t>平成 3年～7年</t>
    <rPh sb="0" eb="2">
      <t>ヘイセイ</t>
    </rPh>
    <rPh sb="4" eb="5">
      <t>ネン</t>
    </rPh>
    <rPh sb="7" eb="8">
      <t>ネン</t>
    </rPh>
    <phoneticPr fontId="5"/>
  </si>
  <si>
    <t>平成 8年～12年</t>
    <rPh sb="0" eb="2">
      <t>ヘイセイ</t>
    </rPh>
    <rPh sb="4" eb="5">
      <t>ネン</t>
    </rPh>
    <rPh sb="8" eb="9">
      <t>ネン</t>
    </rPh>
    <phoneticPr fontId="5"/>
  </si>
  <si>
    <t>平成13年～17年</t>
    <rPh sb="0" eb="2">
      <t>ヘイセイ</t>
    </rPh>
    <rPh sb="4" eb="5">
      <t>ネン</t>
    </rPh>
    <rPh sb="8" eb="9">
      <t>ネン</t>
    </rPh>
    <phoneticPr fontId="5"/>
  </si>
  <si>
    <t>平成18年～22年</t>
    <rPh sb="0" eb="2">
      <t>ヘイセイ</t>
    </rPh>
    <rPh sb="4" eb="5">
      <t>ネン</t>
    </rPh>
    <rPh sb="8" eb="9">
      <t>ネン</t>
    </rPh>
    <phoneticPr fontId="5"/>
  </si>
  <si>
    <t>平成23年～27年</t>
    <rPh sb="0" eb="2">
      <t>ヘイセイ</t>
    </rPh>
    <rPh sb="4" eb="5">
      <t>ネン</t>
    </rPh>
    <rPh sb="8" eb="9">
      <t>ネン</t>
    </rPh>
    <phoneticPr fontId="5"/>
  </si>
  <si>
    <t>平成27年～令和元年</t>
    <rPh sb="0" eb="2">
      <t>ヘイセイ</t>
    </rPh>
    <rPh sb="4" eb="5">
      <t>ネン</t>
    </rPh>
    <rPh sb="6" eb="8">
      <t>レイワ</t>
    </rPh>
    <rPh sb="8" eb="10">
      <t>ガンネン</t>
    </rPh>
    <phoneticPr fontId="5"/>
  </si>
  <si>
    <t>資料：藤枝市開発登録簿（H27.4.1～R2.3.31）、都市再開発事業資料（市HP）、過年度都市計画基礎調査</t>
    <rPh sb="0" eb="2">
      <t>シリョウ</t>
    </rPh>
    <rPh sb="29" eb="31">
      <t>トシ</t>
    </rPh>
    <rPh sb="31" eb="34">
      <t>サイカイハツ</t>
    </rPh>
    <rPh sb="34" eb="36">
      <t>ジギョウ</t>
    </rPh>
    <rPh sb="36" eb="38">
      <t>シリョウ</t>
    </rPh>
    <rPh sb="39" eb="40">
      <t>シ</t>
    </rPh>
    <phoneticPr fontId="5"/>
  </si>
  <si>
    <t>（注１）：「公的宅地開発」「開発行為」以外のもの。</t>
    <rPh sb="1" eb="2">
      <t>チュウ</t>
    </rPh>
    <rPh sb="6" eb="8">
      <t>コウテキ</t>
    </rPh>
    <rPh sb="8" eb="10">
      <t>タクチ</t>
    </rPh>
    <rPh sb="10" eb="12">
      <t>カイハツ</t>
    </rPh>
    <rPh sb="14" eb="16">
      <t>カイハツ</t>
    </rPh>
    <rPh sb="16" eb="18">
      <t>コウイ</t>
    </rPh>
    <rPh sb="19" eb="21">
      <t>イガイ</t>
    </rPh>
    <phoneticPr fontId="4"/>
  </si>
  <si>
    <t>（注２）：市街地開発事業によらない、公団・公社・市町村等の公的宅地造成。</t>
    <rPh sb="1" eb="2">
      <t>チュウ</t>
    </rPh>
    <rPh sb="5" eb="8">
      <t>シガイチ</t>
    </rPh>
    <rPh sb="8" eb="10">
      <t>カイハツ</t>
    </rPh>
    <rPh sb="10" eb="12">
      <t>ジギョウ</t>
    </rPh>
    <rPh sb="18" eb="20">
      <t>コウダン</t>
    </rPh>
    <rPh sb="21" eb="23">
      <t>コウシャ</t>
    </rPh>
    <rPh sb="24" eb="27">
      <t>シチョウソン</t>
    </rPh>
    <rPh sb="27" eb="28">
      <t>トウ</t>
    </rPh>
    <rPh sb="29" eb="31">
      <t>コウテキ</t>
    </rPh>
    <rPh sb="31" eb="33">
      <t>タクチ</t>
    </rPh>
    <rPh sb="33" eb="35">
      <t>ゾウセイ</t>
    </rPh>
    <phoneticPr fontId="4"/>
  </si>
  <si>
    <t>（注３）：開発許可による開発行為、及び「（旧）住宅地造成事業に関する法律」により許可された宅地造成。</t>
    <rPh sb="1" eb="2">
      <t>チュウ</t>
    </rPh>
    <rPh sb="5" eb="7">
      <t>カイハツ</t>
    </rPh>
    <rPh sb="7" eb="9">
      <t>キョカ</t>
    </rPh>
    <rPh sb="12" eb="14">
      <t>カイハツ</t>
    </rPh>
    <rPh sb="14" eb="16">
      <t>コウイ</t>
    </rPh>
    <rPh sb="17" eb="18">
      <t>オヨ</t>
    </rPh>
    <rPh sb="21" eb="22">
      <t>キュウ</t>
    </rPh>
    <rPh sb="23" eb="26">
      <t>ジュウタクチ</t>
    </rPh>
    <rPh sb="26" eb="28">
      <t>ゾウセイ</t>
    </rPh>
    <rPh sb="28" eb="30">
      <t>ジギョウ</t>
    </rPh>
    <rPh sb="31" eb="32">
      <t>カン</t>
    </rPh>
    <rPh sb="34" eb="36">
      <t>ホウリツ</t>
    </rPh>
    <rPh sb="40" eb="42">
      <t>キョカ</t>
    </rPh>
    <rPh sb="45" eb="47">
      <t>タクチ</t>
    </rPh>
    <rPh sb="47" eb="49">
      <t>ゾウセイ</t>
    </rPh>
    <phoneticPr fontId="4"/>
  </si>
  <si>
    <t>（注４）：市街化調整区域における実績。（工事完了のもの）</t>
    <rPh sb="1" eb="2">
      <t>チュウ</t>
    </rPh>
    <rPh sb="5" eb="8">
      <t>シガイカ</t>
    </rPh>
    <rPh sb="8" eb="10">
      <t>チョウセイ</t>
    </rPh>
    <rPh sb="10" eb="12">
      <t>クイキ</t>
    </rPh>
    <rPh sb="16" eb="18">
      <t>ジッセキ</t>
    </rPh>
    <rPh sb="20" eb="22">
      <t>コウジ</t>
    </rPh>
    <rPh sb="22" eb="24">
      <t>カンリョウ</t>
    </rPh>
    <phoneticPr fontId="4"/>
  </si>
  <si>
    <t>3-3-3　市街化調整区域内開発</t>
    <rPh sb="6" eb="9">
      <t>シガイカ</t>
    </rPh>
    <rPh sb="9" eb="11">
      <t>チョウセイ</t>
    </rPh>
    <rPh sb="11" eb="14">
      <t>クイキナイ</t>
    </rPh>
    <rPh sb="14" eb="16">
      <t>カイハツ</t>
    </rPh>
    <phoneticPr fontId="49"/>
  </si>
  <si>
    <t>①市街化調整区域の開発・建築実態表</t>
    <rPh sb="1" eb="4">
      <t>シガイカ</t>
    </rPh>
    <rPh sb="4" eb="6">
      <t>チョウセイ</t>
    </rPh>
    <rPh sb="6" eb="8">
      <t>クイキ</t>
    </rPh>
    <rPh sb="9" eb="11">
      <t>カイハツ</t>
    </rPh>
    <rPh sb="12" eb="14">
      <t>ケンチク</t>
    </rPh>
    <rPh sb="14" eb="16">
      <t>ジッタイ</t>
    </rPh>
    <rPh sb="16" eb="17">
      <t>オモテ</t>
    </rPh>
    <phoneticPr fontId="49"/>
  </si>
  <si>
    <t>資料：法第29条開発行為申請台帳データ（H27.4.1～R02.3.31）</t>
    <rPh sb="0" eb="2">
      <t>シリョウ</t>
    </rPh>
    <phoneticPr fontId="49"/>
  </si>
  <si>
    <t>平成27年</t>
    <rPh sb="0" eb="2">
      <t>ヘイセイ</t>
    </rPh>
    <rPh sb="4" eb="5">
      <t>ネン</t>
    </rPh>
    <phoneticPr fontId="49"/>
  </si>
  <si>
    <t>平成28年</t>
    <rPh sb="0" eb="2">
      <t>ヘイセイ</t>
    </rPh>
    <rPh sb="4" eb="5">
      <t>ネン</t>
    </rPh>
    <phoneticPr fontId="49"/>
  </si>
  <si>
    <t>平成29年</t>
    <rPh sb="0" eb="2">
      <t>ヘイセイ</t>
    </rPh>
    <rPh sb="4" eb="5">
      <t>ネン</t>
    </rPh>
    <phoneticPr fontId="49"/>
  </si>
  <si>
    <t>平成30年</t>
    <rPh sb="0" eb="2">
      <t>ヘイセイ</t>
    </rPh>
    <rPh sb="4" eb="5">
      <t>ネン</t>
    </rPh>
    <phoneticPr fontId="49"/>
  </si>
  <si>
    <t>令和元年</t>
    <rPh sb="0" eb="2">
      <t>レイワ</t>
    </rPh>
    <rPh sb="2" eb="4">
      <t>ガンネン</t>
    </rPh>
    <phoneticPr fontId="49"/>
  </si>
  <si>
    <t>令和２年</t>
    <rPh sb="0" eb="2">
      <t>レイワ</t>
    </rPh>
    <rPh sb="3" eb="4">
      <t>ネン</t>
    </rPh>
    <phoneticPr fontId="63"/>
  </si>
  <si>
    <t>合　　計</t>
    <rPh sb="0" eb="1">
      <t>ゴウ</t>
    </rPh>
    <rPh sb="3" eb="4">
      <t>ケイ</t>
    </rPh>
    <phoneticPr fontId="49"/>
  </si>
  <si>
    <t>備　　考</t>
    <rPh sb="0" eb="1">
      <t>ソナエ</t>
    </rPh>
    <rPh sb="3" eb="4">
      <t>コウ</t>
    </rPh>
    <phoneticPr fontId="49"/>
  </si>
  <si>
    <t>4月～12月</t>
    <rPh sb="1" eb="2">
      <t>ガツ</t>
    </rPh>
    <rPh sb="5" eb="6">
      <t>ガツ</t>
    </rPh>
    <phoneticPr fontId="63"/>
  </si>
  <si>
    <t>1月～12月</t>
    <rPh sb="1" eb="2">
      <t>ガツ</t>
    </rPh>
    <rPh sb="5" eb="6">
      <t>ガツ</t>
    </rPh>
    <phoneticPr fontId="63"/>
  </si>
  <si>
    <t>1月～3月</t>
    <rPh sb="1" eb="2">
      <t>ガツ</t>
    </rPh>
    <rPh sb="4" eb="5">
      <t>ガツ</t>
    </rPh>
    <phoneticPr fontId="63"/>
  </si>
  <si>
    <t>H18法改正前の都計法第34条第10号イの要件に該当するもの</t>
    <rPh sb="3" eb="6">
      <t>ホウカイセイ</t>
    </rPh>
    <rPh sb="6" eb="7">
      <t>マエ</t>
    </rPh>
    <rPh sb="8" eb="10">
      <t>トケイ</t>
    </rPh>
    <rPh sb="10" eb="11">
      <t>ホウ</t>
    </rPh>
    <rPh sb="11" eb="12">
      <t>ダイ</t>
    </rPh>
    <rPh sb="14" eb="15">
      <t>ジョウ</t>
    </rPh>
    <rPh sb="15" eb="16">
      <t>ダイ</t>
    </rPh>
    <rPh sb="18" eb="19">
      <t>ゴウ</t>
    </rPh>
    <rPh sb="21" eb="23">
      <t>ヨウケン</t>
    </rPh>
    <rPh sb="24" eb="26">
      <t>ガイトウ</t>
    </rPh>
    <phoneticPr fontId="49"/>
  </si>
  <si>
    <t>件</t>
    <rPh sb="0" eb="1">
      <t>ケン</t>
    </rPh>
    <phoneticPr fontId="49"/>
  </si>
  <si>
    <t>H18法改正（H19.11.30施行）により廃止</t>
    <phoneticPr fontId="49"/>
  </si>
  <si>
    <t>ha</t>
  </si>
  <si>
    <t>ha</t>
    <phoneticPr fontId="5"/>
  </si>
  <si>
    <t>ha</t>
    <phoneticPr fontId="49"/>
  </si>
  <si>
    <t>都計法第34条第14号の要件に該当するもの</t>
    <phoneticPr fontId="49"/>
  </si>
  <si>
    <t>H18法改正前の都計法第34条第10号ロの要件に該当するもの</t>
    <phoneticPr fontId="49"/>
  </si>
  <si>
    <t>都計法第29条第3号の要件に該当するもの</t>
    <phoneticPr fontId="49"/>
  </si>
  <si>
    <t>H18法改正前の都計法第29条第4号の要件に該当するもの</t>
    <phoneticPr fontId="49"/>
  </si>
  <si>
    <t>H12法改正前の都計法第43条第1項第6号の確認を受け申請のあったもの</t>
    <phoneticPr fontId="49"/>
  </si>
  <si>
    <t>H12法改正（H13.5.18施行）既存宅地制度廃止から５年（H18.5.17）まで経過規定</t>
    <phoneticPr fontId="49"/>
  </si>
  <si>
    <t>そ　　の　　他</t>
    <rPh sb="6" eb="7">
      <t>タ</t>
    </rPh>
    <phoneticPr fontId="49"/>
  </si>
  <si>
    <t>3-3-4　農地転用状況</t>
    <rPh sb="6" eb="8">
      <t>ノウチ</t>
    </rPh>
    <rPh sb="8" eb="10">
      <t>テンヨウ</t>
    </rPh>
    <rPh sb="10" eb="12">
      <t>ジョウキョウ</t>
    </rPh>
    <phoneticPr fontId="49"/>
  </si>
  <si>
    <t>①農地転用調書</t>
    <rPh sb="1" eb="3">
      <t>ノウチ</t>
    </rPh>
    <rPh sb="3" eb="5">
      <t>テンヨウ</t>
    </rPh>
    <rPh sb="5" eb="7">
      <t>チョウショ</t>
    </rPh>
    <phoneticPr fontId="5"/>
  </si>
  <si>
    <t>転用前</t>
    <rPh sb="0" eb="2">
      <t>テンヨウ</t>
    </rPh>
    <rPh sb="2" eb="3">
      <t>マエ</t>
    </rPh>
    <phoneticPr fontId="5"/>
  </si>
  <si>
    <t>転用後</t>
    <rPh sb="0" eb="2">
      <t>テンヨウ</t>
    </rPh>
    <rPh sb="2" eb="3">
      <t>ゴ</t>
    </rPh>
    <phoneticPr fontId="5"/>
  </si>
  <si>
    <t>前年末の農地面積（㎡）</t>
    <rPh sb="0" eb="2">
      <t>ゼンネン</t>
    </rPh>
    <rPh sb="2" eb="3">
      <t>マツ</t>
    </rPh>
    <rPh sb="4" eb="6">
      <t>ノウチ</t>
    </rPh>
    <rPh sb="6" eb="8">
      <t>メンセキ</t>
    </rPh>
    <phoneticPr fontId="5"/>
  </si>
  <si>
    <t>転用率（％）（注）</t>
    <rPh sb="0" eb="2">
      <t>テンヨウ</t>
    </rPh>
    <rPh sb="2" eb="3">
      <t>リツ</t>
    </rPh>
    <rPh sb="7" eb="8">
      <t>チュウ</t>
    </rPh>
    <phoneticPr fontId="5"/>
  </si>
  <si>
    <t>採草放牧地</t>
    <rPh sb="0" eb="2">
      <t>サイソウ</t>
    </rPh>
    <rPh sb="2" eb="4">
      <t>ホウボク</t>
    </rPh>
    <rPh sb="4" eb="5">
      <t>チ</t>
    </rPh>
    <phoneticPr fontId="5"/>
  </si>
  <si>
    <t>住宅用地</t>
    <rPh sb="0" eb="2">
      <t>ジュウタク</t>
    </rPh>
    <rPh sb="2" eb="4">
      <t>ヨウチ</t>
    </rPh>
    <phoneticPr fontId="5"/>
  </si>
  <si>
    <t>商業用地</t>
    <rPh sb="0" eb="2">
      <t>ショウギョウ</t>
    </rPh>
    <rPh sb="2" eb="4">
      <t>ヨウチ</t>
    </rPh>
    <phoneticPr fontId="5"/>
  </si>
  <si>
    <t>工業用地</t>
    <rPh sb="0" eb="2">
      <t>コウギョウ</t>
    </rPh>
    <rPh sb="2" eb="4">
      <t>ヨウチ</t>
    </rPh>
    <rPh sb="3" eb="4">
      <t>コウヨウ</t>
    </rPh>
    <phoneticPr fontId="5"/>
  </si>
  <si>
    <t>公共用地</t>
    <rPh sb="0" eb="2">
      <t>コウキョウ</t>
    </rPh>
    <rPh sb="2" eb="4">
      <t>ヨウチ</t>
    </rPh>
    <rPh sb="3" eb="4">
      <t>コウヨウ</t>
    </rPh>
    <phoneticPr fontId="5"/>
  </si>
  <si>
    <t>件数(件)</t>
    <rPh sb="0" eb="2">
      <t>ケンスウ</t>
    </rPh>
    <rPh sb="3" eb="4">
      <t>ケン</t>
    </rPh>
    <phoneticPr fontId="5"/>
  </si>
  <si>
    <t>面積（㎡）</t>
    <rPh sb="0" eb="2">
      <t>メンセキ</t>
    </rPh>
    <phoneticPr fontId="5"/>
  </si>
  <si>
    <t>2015年/4月～12月</t>
    <rPh sb="4" eb="5">
      <t>ネン</t>
    </rPh>
    <rPh sb="7" eb="8">
      <t>ツキ</t>
    </rPh>
    <rPh sb="11" eb="12">
      <t>ツキ</t>
    </rPh>
    <phoneticPr fontId="5"/>
  </si>
  <si>
    <t>2016年/1月～12月</t>
    <rPh sb="4" eb="5">
      <t>ネン</t>
    </rPh>
    <rPh sb="7" eb="8">
      <t>ツキ</t>
    </rPh>
    <phoneticPr fontId="5"/>
  </si>
  <si>
    <t>2017年/1月～12月</t>
    <rPh sb="4" eb="5">
      <t>ネン</t>
    </rPh>
    <rPh sb="7" eb="8">
      <t>ツキ</t>
    </rPh>
    <rPh sb="11" eb="12">
      <t>ツキ</t>
    </rPh>
    <phoneticPr fontId="5"/>
  </si>
  <si>
    <t>2018年/1月～12月</t>
    <rPh sb="4" eb="5">
      <t>ネン</t>
    </rPh>
    <rPh sb="7" eb="8">
      <t>ツキ</t>
    </rPh>
    <rPh sb="11" eb="12">
      <t>ツキ</t>
    </rPh>
    <phoneticPr fontId="5"/>
  </si>
  <si>
    <t>2019年/1月～12月</t>
    <rPh sb="4" eb="5">
      <t>ネン</t>
    </rPh>
    <rPh sb="7" eb="8">
      <t>ツキ</t>
    </rPh>
    <rPh sb="11" eb="12">
      <t>ツキ</t>
    </rPh>
    <phoneticPr fontId="5"/>
  </si>
  <si>
    <t>2020年/1月～３月</t>
    <rPh sb="4" eb="5">
      <t>ネン</t>
    </rPh>
    <rPh sb="7" eb="8">
      <t>ツキ</t>
    </rPh>
    <rPh sb="10" eb="11">
      <t>ツキ</t>
    </rPh>
    <phoneticPr fontId="5"/>
  </si>
  <si>
    <t>市街化調整区域</t>
    <phoneticPr fontId="5"/>
  </si>
  <si>
    <t>合計</t>
    <phoneticPr fontId="5"/>
  </si>
  <si>
    <t>※面積は整数、転用率は少数第1位まで</t>
    <rPh sb="1" eb="3">
      <t>メンセキ</t>
    </rPh>
    <rPh sb="4" eb="6">
      <t>セイスウ</t>
    </rPh>
    <rPh sb="7" eb="9">
      <t>テンヨウ</t>
    </rPh>
    <rPh sb="9" eb="10">
      <t>リツ</t>
    </rPh>
    <rPh sb="11" eb="13">
      <t>ショウスウ</t>
    </rPh>
    <rPh sb="13" eb="14">
      <t>ダイ</t>
    </rPh>
    <rPh sb="15" eb="16">
      <t>イ</t>
    </rPh>
    <phoneticPr fontId="5"/>
  </si>
  <si>
    <t>資料：</t>
  </si>
  <si>
    <t>藤枝市農業委員会総会議案書（H27.4.1～R2.3.31）_農地法4条・5条許可届出</t>
    <rPh sb="0" eb="3">
      <t>フジエダシ</t>
    </rPh>
    <phoneticPr fontId="5"/>
  </si>
  <si>
    <t>（注）</t>
    <rPh sb="1" eb="2">
      <t>チュウ</t>
    </rPh>
    <phoneticPr fontId="63"/>
  </si>
  <si>
    <t>過去の都市計画基礎調査</t>
    <rPh sb="0" eb="2">
      <t>カコ</t>
    </rPh>
    <rPh sb="3" eb="5">
      <t>トシ</t>
    </rPh>
    <rPh sb="5" eb="7">
      <t>ケイカク</t>
    </rPh>
    <rPh sb="7" eb="9">
      <t>キソ</t>
    </rPh>
    <rPh sb="9" eb="11">
      <t>チョウサ</t>
    </rPh>
    <phoneticPr fontId="5"/>
  </si>
  <si>
    <t>転用率＝</t>
    <rPh sb="0" eb="2">
      <t>テンヨウ</t>
    </rPh>
    <rPh sb="2" eb="3">
      <t>リツ</t>
    </rPh>
    <phoneticPr fontId="63"/>
  </si>
  <si>
    <t>過去１年間の農地転用面積</t>
    <rPh sb="0" eb="2">
      <t>カコ</t>
    </rPh>
    <rPh sb="3" eb="5">
      <t>ネンカン</t>
    </rPh>
    <rPh sb="6" eb="8">
      <t>ノウチ</t>
    </rPh>
    <rPh sb="8" eb="10">
      <t>テンヨウ</t>
    </rPh>
    <rPh sb="10" eb="12">
      <t>メンセキ</t>
    </rPh>
    <phoneticPr fontId="63"/>
  </si>
  <si>
    <t>×100</t>
    <phoneticPr fontId="63"/>
  </si>
  <si>
    <t>前年の農地面積</t>
    <rPh sb="0" eb="2">
      <t>ゼンネン</t>
    </rPh>
    <rPh sb="3" eb="5">
      <t>ノウチ</t>
    </rPh>
    <rPh sb="5" eb="7">
      <t>メンセキ</t>
    </rPh>
    <phoneticPr fontId="63"/>
  </si>
  <si>
    <t>５年間の農地転用面積</t>
    <rPh sb="1" eb="3">
      <t>ネンカン</t>
    </rPh>
    <rPh sb="4" eb="6">
      <t>ノウチ</t>
    </rPh>
    <rPh sb="6" eb="8">
      <t>テンヨウ</t>
    </rPh>
    <rPh sb="8" eb="10">
      <t>メンセキ</t>
    </rPh>
    <phoneticPr fontId="63"/>
  </si>
  <si>
    <t>×100（合計）</t>
    <rPh sb="5" eb="7">
      <t>ゴウケイ</t>
    </rPh>
    <phoneticPr fontId="63"/>
  </si>
  <si>
    <t>５年前の農地面積</t>
    <rPh sb="1" eb="2">
      <t>ネン</t>
    </rPh>
    <rPh sb="2" eb="3">
      <t>マエ</t>
    </rPh>
    <rPh sb="4" eb="6">
      <t>ノウチ</t>
    </rPh>
    <rPh sb="6" eb="8">
      <t>メンセキ</t>
    </rPh>
    <phoneticPr fontId="63"/>
  </si>
  <si>
    <t>①林地転用調書</t>
    <rPh sb="1" eb="3">
      <t>リンチ</t>
    </rPh>
    <rPh sb="3" eb="5">
      <t>テンヨウ</t>
    </rPh>
    <rPh sb="5" eb="7">
      <t>チョウショ</t>
    </rPh>
    <phoneticPr fontId="5"/>
  </si>
  <si>
    <t>住宅用地</t>
    <rPh sb="0" eb="2">
      <t>ジュウタク</t>
    </rPh>
    <rPh sb="2" eb="4">
      <t>ヨウチ</t>
    </rPh>
    <phoneticPr fontId="49"/>
  </si>
  <si>
    <t>商業用地</t>
    <rPh sb="0" eb="2">
      <t>ショウギョウ</t>
    </rPh>
    <rPh sb="2" eb="4">
      <t>ヨウチ</t>
    </rPh>
    <phoneticPr fontId="49"/>
  </si>
  <si>
    <t>工業用地</t>
    <rPh sb="0" eb="2">
      <t>コウギョウ</t>
    </rPh>
    <rPh sb="2" eb="4">
      <t>ヨウチ</t>
    </rPh>
    <phoneticPr fontId="49"/>
  </si>
  <si>
    <t>公共用地</t>
    <rPh sb="0" eb="2">
      <t>コウキョウ</t>
    </rPh>
    <rPh sb="2" eb="4">
      <t>ヨウチ</t>
    </rPh>
    <phoneticPr fontId="49"/>
  </si>
  <si>
    <t>その他</t>
    <rPh sb="2" eb="3">
      <t>タ</t>
    </rPh>
    <phoneticPr fontId="49"/>
  </si>
  <si>
    <t>合    計</t>
    <rPh sb="0" eb="1">
      <t>ゴウ</t>
    </rPh>
    <rPh sb="5" eb="6">
      <t>ケイ</t>
    </rPh>
    <phoneticPr fontId="49"/>
  </si>
  <si>
    <t>件数(件)</t>
    <rPh sb="0" eb="2">
      <t>ケンスウ</t>
    </rPh>
    <rPh sb="3" eb="4">
      <t>ケン</t>
    </rPh>
    <phoneticPr fontId="49"/>
  </si>
  <si>
    <t>面   積（ha）</t>
    <rPh sb="0" eb="5">
      <t>メンセキ</t>
    </rPh>
    <phoneticPr fontId="49"/>
  </si>
  <si>
    <t>市街化区域</t>
    <rPh sb="0" eb="3">
      <t>シガイカ</t>
    </rPh>
    <rPh sb="3" eb="5">
      <t>クイキ</t>
    </rPh>
    <phoneticPr fontId="58"/>
  </si>
  <si>
    <t>平成27年</t>
    <rPh sb="0" eb="2">
      <t>ヘイセイ</t>
    </rPh>
    <rPh sb="4" eb="5">
      <t>ドシ</t>
    </rPh>
    <phoneticPr fontId="1"/>
  </si>
  <si>
    <t>平成28年</t>
    <rPh sb="0" eb="2">
      <t>ヘイセイ</t>
    </rPh>
    <rPh sb="4" eb="5">
      <t>ネン</t>
    </rPh>
    <phoneticPr fontId="1"/>
  </si>
  <si>
    <t>平成29年</t>
    <rPh sb="0" eb="2">
      <t>ヘイセイ</t>
    </rPh>
    <phoneticPr fontId="1"/>
  </si>
  <si>
    <t>平成30年</t>
    <rPh sb="0" eb="2">
      <t>ヘイセイ</t>
    </rPh>
    <phoneticPr fontId="1"/>
  </si>
  <si>
    <t>令和1年</t>
    <rPh sb="0" eb="2">
      <t>レイワ</t>
    </rPh>
    <phoneticPr fontId="1"/>
  </si>
  <si>
    <t>合計</t>
    <rPh sb="0" eb="2">
      <t>ゴウケイ</t>
    </rPh>
    <phoneticPr fontId="49"/>
  </si>
  <si>
    <t>市街化調整区域</t>
    <rPh sb="0" eb="3">
      <t>シガイカ</t>
    </rPh>
    <rPh sb="3" eb="5">
      <t>チョウセイ</t>
    </rPh>
    <rPh sb="5" eb="7">
      <t>クイキ</t>
    </rPh>
    <phoneticPr fontId="58"/>
  </si>
  <si>
    <t>合計</t>
    <rPh sb="0" eb="2">
      <t>ゴウケイ</t>
    </rPh>
    <phoneticPr fontId="58"/>
  </si>
  <si>
    <t>※面積は整数</t>
    <rPh sb="1" eb="3">
      <t>メンセキ</t>
    </rPh>
    <rPh sb="4" eb="6">
      <t>セイスウ</t>
    </rPh>
    <phoneticPr fontId="5"/>
  </si>
  <si>
    <t>資料：静岡県森林保全課_「林地開発・連絡調整　完了地一覧表及びshpデータ」（ｈ27年度～R01元年度）</t>
    <rPh sb="0" eb="2">
      <t>シリョウ</t>
    </rPh>
    <phoneticPr fontId="5"/>
  </si>
  <si>
    <t>3-4-1　新築状況</t>
    <rPh sb="6" eb="8">
      <t>シンチク</t>
    </rPh>
    <rPh sb="8" eb="10">
      <t>ジョウキョウ</t>
    </rPh>
    <phoneticPr fontId="49"/>
  </si>
  <si>
    <t>①新築動向調書</t>
    <rPh sb="1" eb="3">
      <t>シンチク</t>
    </rPh>
    <rPh sb="3" eb="5">
      <t>ドウコウ</t>
    </rPh>
    <rPh sb="5" eb="7">
      <t>チョウショ</t>
    </rPh>
    <phoneticPr fontId="58"/>
  </si>
  <si>
    <t>件数（件）</t>
    <rPh sb="0" eb="2">
      <t>ケンスウ</t>
    </rPh>
    <rPh sb="3" eb="4">
      <t>ケン</t>
    </rPh>
    <phoneticPr fontId="5"/>
  </si>
  <si>
    <t>面積（ha）</t>
    <rPh sb="0" eb="2">
      <t>メンセキ</t>
    </rPh>
    <phoneticPr fontId="5"/>
  </si>
  <si>
    <t>2016年</t>
    <rPh sb="4" eb="5">
      <t>ネン</t>
    </rPh>
    <phoneticPr fontId="63"/>
  </si>
  <si>
    <t>2017年</t>
    <rPh sb="4" eb="5">
      <t>ネン</t>
    </rPh>
    <phoneticPr fontId="69"/>
  </si>
  <si>
    <t>2018年</t>
    <rPh sb="4" eb="5">
      <t>ネン</t>
    </rPh>
    <phoneticPr fontId="69"/>
  </si>
  <si>
    <t>2019年</t>
    <rPh sb="4" eb="5">
      <t>ネン</t>
    </rPh>
    <phoneticPr fontId="69"/>
  </si>
  <si>
    <t>2020年</t>
    <rPh sb="4" eb="5">
      <t>ネン</t>
    </rPh>
    <phoneticPr fontId="69"/>
  </si>
  <si>
    <t>合計</t>
    <rPh sb="0" eb="2">
      <t>ゴウケイ</t>
    </rPh>
    <phoneticPr fontId="69"/>
  </si>
  <si>
    <t>2016年</t>
    <rPh sb="4" eb="5">
      <t>ネン</t>
    </rPh>
    <phoneticPr fontId="69"/>
  </si>
  <si>
    <t>資料：建築計画概要書（県・市）データ（H27.4.1～R2.3.31）</t>
    <rPh sb="0" eb="2">
      <t>シリョウ</t>
    </rPh>
    <phoneticPr fontId="58"/>
  </si>
  <si>
    <t>②法適用現況表</t>
    <rPh sb="1" eb="2">
      <t>ホウ</t>
    </rPh>
    <rPh sb="2" eb="4">
      <t>テキヨウ</t>
    </rPh>
    <rPh sb="4" eb="6">
      <t>ゲンキョウ</t>
    </rPh>
    <rPh sb="6" eb="7">
      <t>ヒョウ</t>
    </rPh>
    <phoneticPr fontId="5"/>
  </si>
  <si>
    <t>対照　　       　番号</t>
    <rPh sb="0" eb="2">
      <t>タイショウ</t>
    </rPh>
    <rPh sb="12" eb="14">
      <t>バンゴウ</t>
    </rPh>
    <phoneticPr fontId="5"/>
  </si>
  <si>
    <t>区　分</t>
    <rPh sb="0" eb="1">
      <t>ク</t>
    </rPh>
    <rPh sb="2" eb="3">
      <t>ブン</t>
    </rPh>
    <phoneticPr fontId="5"/>
  </si>
  <si>
    <t>名　称</t>
    <rPh sb="0" eb="1">
      <t>ナ</t>
    </rPh>
    <rPh sb="2" eb="3">
      <t>ショウ</t>
    </rPh>
    <phoneticPr fontId="5"/>
  </si>
  <si>
    <t>指定年月日</t>
    <rPh sb="0" eb="2">
      <t>シテイ</t>
    </rPh>
    <rPh sb="2" eb="5">
      <t>ネンガッピ</t>
    </rPh>
    <phoneticPr fontId="5"/>
  </si>
  <si>
    <t>面　積　等</t>
    <rPh sb="0" eb="1">
      <t>メン</t>
    </rPh>
    <rPh sb="2" eb="3">
      <t>セキ</t>
    </rPh>
    <rPh sb="4" eb="5">
      <t>トウ</t>
    </rPh>
    <phoneticPr fontId="5"/>
  </si>
  <si>
    <t>指定単位</t>
    <rPh sb="0" eb="2">
      <t>シテイ</t>
    </rPh>
    <rPh sb="2" eb="4">
      <t>タンイ</t>
    </rPh>
    <phoneticPr fontId="5"/>
  </si>
  <si>
    <t>根　拠　法</t>
    <rPh sb="0" eb="1">
      <t>ネ</t>
    </rPh>
    <rPh sb="2" eb="3">
      <t>キョ</t>
    </rPh>
    <rPh sb="4" eb="5">
      <t>ホウ</t>
    </rPh>
    <phoneticPr fontId="5"/>
  </si>
  <si>
    <t>備　　　考</t>
    <rPh sb="0" eb="1">
      <t>ソナエ</t>
    </rPh>
    <rPh sb="4" eb="5">
      <t>コウ</t>
    </rPh>
    <phoneticPr fontId="5"/>
  </si>
  <si>
    <t>当　　初</t>
    <rPh sb="0" eb="1">
      <t>トウ</t>
    </rPh>
    <rPh sb="3" eb="4">
      <t>ショ</t>
    </rPh>
    <phoneticPr fontId="5"/>
  </si>
  <si>
    <t>最　　終</t>
    <rPh sb="0" eb="1">
      <t>サイ</t>
    </rPh>
    <rPh sb="3" eb="4">
      <t>シュウ</t>
    </rPh>
    <phoneticPr fontId="5"/>
  </si>
  <si>
    <t>志太広域都市計画図（藤枝市）</t>
    <rPh sb="0" eb="2">
      <t>シダ</t>
    </rPh>
    <rPh sb="2" eb="4">
      <t>コウイキ</t>
    </rPh>
    <rPh sb="4" eb="5">
      <t>ト</t>
    </rPh>
    <rPh sb="5" eb="6">
      <t>シ</t>
    </rPh>
    <rPh sb="6" eb="8">
      <t>ケイカク</t>
    </rPh>
    <rPh sb="8" eb="9">
      <t>ズ</t>
    </rPh>
    <rPh sb="10" eb="12">
      <t>フジエダ</t>
    </rPh>
    <rPh sb="12" eb="13">
      <t>シ</t>
    </rPh>
    <phoneticPr fontId="5"/>
  </si>
  <si>
    <t>都市計画区域</t>
    <rPh sb="0" eb="2">
      <t>トシ</t>
    </rPh>
    <rPh sb="2" eb="4">
      <t>ケイカク</t>
    </rPh>
    <rPh sb="4" eb="6">
      <t>クイキ</t>
    </rPh>
    <phoneticPr fontId="5"/>
  </si>
  <si>
    <t>志太広域</t>
    <rPh sb="0" eb="2">
      <t>シダ</t>
    </rPh>
    <rPh sb="2" eb="4">
      <t>コウイキ</t>
    </rPh>
    <phoneticPr fontId="5"/>
  </si>
  <si>
    <t>都市計画法</t>
    <rPh sb="0" eb="2">
      <t>トシ</t>
    </rPh>
    <rPh sb="2" eb="4">
      <t>ケイカク</t>
    </rPh>
    <rPh sb="4" eb="5">
      <t>ホウ</t>
    </rPh>
    <phoneticPr fontId="5"/>
  </si>
  <si>
    <t>定期見直しによる変更</t>
    <rPh sb="0" eb="2">
      <t>テイキ</t>
    </rPh>
    <rPh sb="2" eb="4">
      <t>ミナオ</t>
    </rPh>
    <rPh sb="8" eb="10">
      <t>ヘンコウ</t>
    </rPh>
    <phoneticPr fontId="5"/>
  </si>
  <si>
    <t>藤枝市</t>
    <phoneticPr fontId="5"/>
  </si>
  <si>
    <t>市街化区域及び市街化調整区域</t>
    <rPh sb="0" eb="3">
      <t>シガイカ</t>
    </rPh>
    <rPh sb="3" eb="5">
      <t>クイキ</t>
    </rPh>
    <rPh sb="5" eb="6">
      <t>オヨ</t>
    </rPh>
    <rPh sb="7" eb="9">
      <t>シガイ</t>
    </rPh>
    <rPh sb="9" eb="10">
      <t>カ</t>
    </rPh>
    <rPh sb="10" eb="12">
      <t>チョウセイ</t>
    </rPh>
    <rPh sb="12" eb="14">
      <t>クイキ</t>
    </rPh>
    <phoneticPr fontId="5"/>
  </si>
  <si>
    <t>市街化 　4,125.9
調　整　14,127.1</t>
    <rPh sb="0" eb="2">
      <t>シガイ</t>
    </rPh>
    <rPh sb="2" eb="3">
      <t>カ</t>
    </rPh>
    <rPh sb="13" eb="14">
      <t>チョウ</t>
    </rPh>
    <rPh sb="15" eb="16">
      <t>タダシ</t>
    </rPh>
    <phoneticPr fontId="5"/>
  </si>
  <si>
    <t>市街化　2,038.2
調　整　9,183.8</t>
    <rPh sb="0" eb="2">
      <t>シガイ</t>
    </rPh>
    <rPh sb="2" eb="3">
      <t>カ</t>
    </rPh>
    <rPh sb="12" eb="13">
      <t>チョウ</t>
    </rPh>
    <rPh sb="14" eb="15">
      <t>タダシ</t>
    </rPh>
    <phoneticPr fontId="5"/>
  </si>
  <si>
    <t>用途地域</t>
    <rPh sb="0" eb="2">
      <t>ヨウト</t>
    </rPh>
    <rPh sb="2" eb="4">
      <t>チイキ</t>
    </rPh>
    <phoneticPr fontId="5"/>
  </si>
  <si>
    <t>第1種低層住居専用地域</t>
    <rPh sb="0" eb="1">
      <t>ダイ</t>
    </rPh>
    <rPh sb="1" eb="3">
      <t>イッシュ</t>
    </rPh>
    <rPh sb="3" eb="5">
      <t>テイソウ</t>
    </rPh>
    <rPh sb="5" eb="7">
      <t>ジュウキョ</t>
    </rPh>
    <rPh sb="7" eb="9">
      <t>センヨウ</t>
    </rPh>
    <rPh sb="9" eb="11">
      <t>チイキ</t>
    </rPh>
    <phoneticPr fontId="5"/>
  </si>
  <si>
    <t>第2種低層住居専用地域</t>
    <rPh sb="0" eb="1">
      <t>ダイ</t>
    </rPh>
    <rPh sb="2" eb="3">
      <t>シュ</t>
    </rPh>
    <rPh sb="3" eb="5">
      <t>テイソウ</t>
    </rPh>
    <rPh sb="5" eb="7">
      <t>ジュウキョ</t>
    </rPh>
    <rPh sb="7" eb="9">
      <t>センヨウ</t>
    </rPh>
    <rPh sb="9" eb="11">
      <t>チイキ</t>
    </rPh>
    <phoneticPr fontId="5"/>
  </si>
  <si>
    <t>第1種中高層住居専用地域</t>
    <rPh sb="0" eb="1">
      <t>ダイ</t>
    </rPh>
    <rPh sb="1" eb="3">
      <t>イッシュ</t>
    </rPh>
    <rPh sb="3" eb="5">
      <t>ナカダカ</t>
    </rPh>
    <rPh sb="5" eb="6">
      <t>ソウ</t>
    </rPh>
    <rPh sb="6" eb="8">
      <t>ジュウキョ</t>
    </rPh>
    <rPh sb="8" eb="10">
      <t>センヨウ</t>
    </rPh>
    <rPh sb="10" eb="12">
      <t>チイキ</t>
    </rPh>
    <phoneticPr fontId="5"/>
  </si>
  <si>
    <t>第2種中高層住居専用地域</t>
    <rPh sb="0" eb="1">
      <t>ダイ</t>
    </rPh>
    <rPh sb="2" eb="3">
      <t>タネ</t>
    </rPh>
    <rPh sb="3" eb="5">
      <t>ナカダカ</t>
    </rPh>
    <rPh sb="5" eb="6">
      <t>ソウ</t>
    </rPh>
    <rPh sb="6" eb="8">
      <t>ジュウキョ</t>
    </rPh>
    <rPh sb="8" eb="10">
      <t>センヨウ</t>
    </rPh>
    <rPh sb="10" eb="12">
      <t>チイキ</t>
    </rPh>
    <phoneticPr fontId="5"/>
  </si>
  <si>
    <t>第1種住居地域</t>
    <rPh sb="0" eb="1">
      <t>ダイ</t>
    </rPh>
    <rPh sb="1" eb="3">
      <t>イッシュ</t>
    </rPh>
    <rPh sb="3" eb="5">
      <t>ジュウキョ</t>
    </rPh>
    <rPh sb="5" eb="7">
      <t>チイキ</t>
    </rPh>
    <phoneticPr fontId="5"/>
  </si>
  <si>
    <t>第2種住居地域</t>
    <rPh sb="0" eb="1">
      <t>ダイ</t>
    </rPh>
    <rPh sb="1" eb="3">
      <t>ニシュ</t>
    </rPh>
    <rPh sb="3" eb="5">
      <t>ジュウキョ</t>
    </rPh>
    <rPh sb="5" eb="7">
      <t>チイキ</t>
    </rPh>
    <phoneticPr fontId="5"/>
  </si>
  <si>
    <t>準住居地域</t>
    <rPh sb="0" eb="1">
      <t>ジュン</t>
    </rPh>
    <rPh sb="1" eb="3">
      <t>ジュウキョ</t>
    </rPh>
    <rPh sb="3" eb="5">
      <t>チイキ</t>
    </rPh>
    <phoneticPr fontId="5"/>
  </si>
  <si>
    <t>近隣商業地域</t>
    <rPh sb="0" eb="2">
      <t>キンリン</t>
    </rPh>
    <rPh sb="2" eb="4">
      <t>ショウギョウ</t>
    </rPh>
    <rPh sb="4" eb="6">
      <t>チイキ</t>
    </rPh>
    <phoneticPr fontId="5"/>
  </si>
  <si>
    <t>商業地域</t>
    <rPh sb="0" eb="3">
      <t>ショウギョウチ</t>
    </rPh>
    <rPh sb="3" eb="4">
      <t>イキ</t>
    </rPh>
    <phoneticPr fontId="5"/>
  </si>
  <si>
    <t>準工業地域</t>
    <rPh sb="0" eb="1">
      <t>ジュン</t>
    </rPh>
    <rPh sb="1" eb="3">
      <t>コウギョウ</t>
    </rPh>
    <rPh sb="3" eb="5">
      <t>チイキ</t>
    </rPh>
    <phoneticPr fontId="5"/>
  </si>
  <si>
    <t>工業地域</t>
    <rPh sb="0" eb="2">
      <t>コウギョウ</t>
    </rPh>
    <rPh sb="2" eb="4">
      <t>チイキ</t>
    </rPh>
    <phoneticPr fontId="5"/>
  </si>
  <si>
    <t>工業専用地域</t>
    <rPh sb="0" eb="2">
      <t>コウギョウ</t>
    </rPh>
    <rPh sb="2" eb="4">
      <t>センヨウ</t>
    </rPh>
    <rPh sb="4" eb="6">
      <t>チイキ</t>
    </rPh>
    <phoneticPr fontId="5"/>
  </si>
  <si>
    <t>志太広域都市計画図（藤枝市）</t>
    <phoneticPr fontId="5"/>
  </si>
  <si>
    <t>藤枝市</t>
    <rPh sb="0" eb="2">
      <t>フジエダ</t>
    </rPh>
    <rPh sb="2" eb="3">
      <t>シ</t>
    </rPh>
    <phoneticPr fontId="5"/>
  </si>
  <si>
    <t>特別用途地区</t>
    <rPh sb="0" eb="2">
      <t>トクベツ</t>
    </rPh>
    <rPh sb="2" eb="4">
      <t>ヨウト</t>
    </rPh>
    <rPh sb="4" eb="6">
      <t>チク</t>
    </rPh>
    <phoneticPr fontId="5"/>
  </si>
  <si>
    <t>特別工業地区</t>
    <rPh sb="0" eb="2">
      <t>トクベツ</t>
    </rPh>
    <rPh sb="2" eb="4">
      <t>コウギョウ</t>
    </rPh>
    <rPh sb="4" eb="6">
      <t>チク</t>
    </rPh>
    <phoneticPr fontId="5"/>
  </si>
  <si>
    <t>娯楽・ﾚｸﾘｴｰｼｮﾝ地区</t>
    <rPh sb="0" eb="2">
      <t>ゴラク</t>
    </rPh>
    <rPh sb="11" eb="13">
      <t>チク</t>
    </rPh>
    <phoneticPr fontId="5"/>
  </si>
  <si>
    <t>大規模集客施設制限地区</t>
    <rPh sb="0" eb="3">
      <t>ダイキボ</t>
    </rPh>
    <rPh sb="3" eb="5">
      <t>シュウキャク</t>
    </rPh>
    <rPh sb="5" eb="7">
      <t>シセツ</t>
    </rPh>
    <rPh sb="7" eb="9">
      <t>セイゲン</t>
    </rPh>
    <rPh sb="9" eb="11">
      <t>チク</t>
    </rPh>
    <phoneticPr fontId="5"/>
  </si>
  <si>
    <t>住環境保全型工業地区</t>
    <rPh sb="0" eb="1">
      <t>ジュウ</t>
    </rPh>
    <rPh sb="1" eb="3">
      <t>カンキョウ</t>
    </rPh>
    <rPh sb="3" eb="5">
      <t>ホゼン</t>
    </rPh>
    <rPh sb="5" eb="6">
      <t>カタ</t>
    </rPh>
    <rPh sb="6" eb="8">
      <t>コウギョウ</t>
    </rPh>
    <rPh sb="8" eb="10">
      <t>チク</t>
    </rPh>
    <phoneticPr fontId="5"/>
  </si>
  <si>
    <t>防火地区等</t>
    <rPh sb="0" eb="2">
      <t>ボウカ</t>
    </rPh>
    <rPh sb="2" eb="3">
      <t>チ</t>
    </rPh>
    <rPh sb="3" eb="4">
      <t>ク</t>
    </rPh>
    <rPh sb="4" eb="5">
      <t>トウ</t>
    </rPh>
    <phoneticPr fontId="5"/>
  </si>
  <si>
    <t>準防火地域</t>
    <rPh sb="0" eb="1">
      <t>ジュン</t>
    </rPh>
    <rPh sb="1" eb="3">
      <t>ボウカ</t>
    </rPh>
    <rPh sb="3" eb="5">
      <t>チイキ</t>
    </rPh>
    <phoneticPr fontId="5"/>
  </si>
  <si>
    <t>サニーヒルズ地区</t>
    <rPh sb="6" eb="8">
      <t>チク</t>
    </rPh>
    <phoneticPr fontId="5"/>
  </si>
  <si>
    <t>青木地区</t>
    <rPh sb="0" eb="2">
      <t>アオキ</t>
    </rPh>
    <rPh sb="2" eb="4">
      <t>チク</t>
    </rPh>
    <phoneticPr fontId="5"/>
  </si>
  <si>
    <t>清里地区</t>
    <rPh sb="0" eb="2">
      <t>キヨサト</t>
    </rPh>
    <rPh sb="2" eb="4">
      <t>チク</t>
    </rPh>
    <phoneticPr fontId="5"/>
  </si>
  <si>
    <t>水守地区</t>
    <rPh sb="0" eb="2">
      <t>ミズモリ</t>
    </rPh>
    <rPh sb="2" eb="4">
      <t>チク</t>
    </rPh>
    <phoneticPr fontId="5"/>
  </si>
  <si>
    <t>駅南地区</t>
    <rPh sb="0" eb="2">
      <t>エキナン</t>
    </rPh>
    <rPh sb="2" eb="4">
      <t>チク</t>
    </rPh>
    <phoneticPr fontId="5"/>
  </si>
  <si>
    <t>南清里地区</t>
    <rPh sb="0" eb="1">
      <t>ミナミ</t>
    </rPh>
    <rPh sb="1" eb="3">
      <t>キヨサト</t>
    </rPh>
    <rPh sb="3" eb="5">
      <t>チク</t>
    </rPh>
    <phoneticPr fontId="5"/>
  </si>
  <si>
    <t>横内・三輪地区</t>
    <rPh sb="0" eb="2">
      <t>ヨコウチ</t>
    </rPh>
    <rPh sb="3" eb="5">
      <t>ミワ</t>
    </rPh>
    <rPh sb="5" eb="7">
      <t>チク</t>
    </rPh>
    <phoneticPr fontId="5"/>
  </si>
  <si>
    <t>新藤岡台地区</t>
    <rPh sb="0" eb="1">
      <t>シン</t>
    </rPh>
    <rPh sb="1" eb="3">
      <t>フジオカ</t>
    </rPh>
    <rPh sb="3" eb="4">
      <t>ダイ</t>
    </rPh>
    <rPh sb="4" eb="6">
      <t>チク</t>
    </rPh>
    <phoneticPr fontId="5"/>
  </si>
  <si>
    <t>藤枝ﾋﾞｭｰﾀｳﾝ地区</t>
    <rPh sb="0" eb="2">
      <t>フジエダ</t>
    </rPh>
    <rPh sb="9" eb="11">
      <t>チク</t>
    </rPh>
    <phoneticPr fontId="5"/>
  </si>
  <si>
    <t>緑の丘地区</t>
    <rPh sb="0" eb="1">
      <t>ミドリ</t>
    </rPh>
    <rPh sb="2" eb="3">
      <t>オカ</t>
    </rPh>
    <rPh sb="3" eb="5">
      <t>チク</t>
    </rPh>
    <phoneticPr fontId="5"/>
  </si>
  <si>
    <t>岡部台団地地区</t>
    <rPh sb="0" eb="2">
      <t>オカベ</t>
    </rPh>
    <rPh sb="2" eb="3">
      <t>ダイ</t>
    </rPh>
    <rPh sb="3" eb="5">
      <t>ダンチ</t>
    </rPh>
    <rPh sb="5" eb="7">
      <t>チク</t>
    </rPh>
    <phoneticPr fontId="5"/>
  </si>
  <si>
    <t>内瀬戸地区</t>
    <rPh sb="0" eb="1">
      <t>ウチ</t>
    </rPh>
    <rPh sb="1" eb="3">
      <t>セト</t>
    </rPh>
    <rPh sb="3" eb="5">
      <t>チク</t>
    </rPh>
    <phoneticPr fontId="5"/>
  </si>
  <si>
    <t>駅前一丁目８街区</t>
    <rPh sb="0" eb="2">
      <t>エキマエ</t>
    </rPh>
    <rPh sb="2" eb="5">
      <t>イッチョウメ</t>
    </rPh>
    <rPh sb="6" eb="8">
      <t>ガイク</t>
    </rPh>
    <phoneticPr fontId="5"/>
  </si>
  <si>
    <t>築地地区</t>
    <rPh sb="0" eb="2">
      <t>ツキジ</t>
    </rPh>
    <rPh sb="2" eb="4">
      <t>チク</t>
    </rPh>
    <phoneticPr fontId="5"/>
  </si>
  <si>
    <t>高度地区</t>
    <rPh sb="0" eb="2">
      <t>コウド</t>
    </rPh>
    <rPh sb="2" eb="4">
      <t>チク</t>
    </rPh>
    <phoneticPr fontId="5"/>
  </si>
  <si>
    <t>旧藤枝市中高層住居専用地域</t>
    <rPh sb="0" eb="1">
      <t>キュウ</t>
    </rPh>
    <rPh sb="1" eb="4">
      <t>フジエダシ</t>
    </rPh>
    <rPh sb="4" eb="5">
      <t>チュウ</t>
    </rPh>
    <rPh sb="5" eb="7">
      <t>コウソウ</t>
    </rPh>
    <rPh sb="7" eb="13">
      <t>ジュウキョセンヨウチイキ</t>
    </rPh>
    <phoneticPr fontId="5"/>
  </si>
  <si>
    <t>旧岡部町岡部、内谷、三輪</t>
    <rPh sb="0" eb="1">
      <t>キュウ</t>
    </rPh>
    <rPh sb="1" eb="4">
      <t>オカベチョウ</t>
    </rPh>
    <rPh sb="4" eb="6">
      <t>オカベ</t>
    </rPh>
    <rPh sb="7" eb="9">
      <t>ウチタニ</t>
    </rPh>
    <rPh sb="10" eb="12">
      <t>ミワ</t>
    </rPh>
    <phoneticPr fontId="5"/>
  </si>
  <si>
    <t>農業振興地域</t>
    <rPh sb="0" eb="2">
      <t>ノウギョウ</t>
    </rPh>
    <rPh sb="2" eb="4">
      <t>シンコウ</t>
    </rPh>
    <rPh sb="4" eb="6">
      <t>チイキ</t>
    </rPh>
    <phoneticPr fontId="5"/>
  </si>
  <si>
    <t>行政区域</t>
    <rPh sb="0" eb="2">
      <t>ギョウセイ</t>
    </rPh>
    <rPh sb="2" eb="4">
      <t>クイキ</t>
    </rPh>
    <phoneticPr fontId="5"/>
  </si>
  <si>
    <t>R2.2現在</t>
    <phoneticPr fontId="5"/>
  </si>
  <si>
    <t>藤枝市</t>
    <rPh sb="0" eb="3">
      <t>フジエダシ</t>
    </rPh>
    <phoneticPr fontId="4"/>
  </si>
  <si>
    <t>農振法</t>
    <rPh sb="0" eb="1">
      <t>ノウ</t>
    </rPh>
    <rPh sb="1" eb="2">
      <t>シン</t>
    </rPh>
    <rPh sb="2" eb="3">
      <t>ホウ</t>
    </rPh>
    <phoneticPr fontId="5"/>
  </si>
  <si>
    <t>「整備計画書R02.2より」</t>
    <phoneticPr fontId="5"/>
  </si>
  <si>
    <t>都市計画区域内</t>
    <rPh sb="0" eb="2">
      <t>トシ</t>
    </rPh>
    <rPh sb="2" eb="4">
      <t>ケイカク</t>
    </rPh>
    <rPh sb="4" eb="7">
      <t>クイキナイ</t>
    </rPh>
    <phoneticPr fontId="5"/>
  </si>
  <si>
    <t>農用地区域</t>
    <rPh sb="0" eb="3">
      <t>ノウヨウチ</t>
    </rPh>
    <rPh sb="3" eb="5">
      <t>クイキ</t>
    </rPh>
    <phoneticPr fontId="5"/>
  </si>
  <si>
    <t>データあり</t>
    <phoneticPr fontId="5"/>
  </si>
  <si>
    <t>地域森林計画対象民有林</t>
    <phoneticPr fontId="5"/>
  </si>
  <si>
    <t>静岡森林計画区</t>
  </si>
  <si>
    <t>森林法</t>
  </si>
  <si>
    <t>H31年度現在</t>
    <phoneticPr fontId="5"/>
  </si>
  <si>
    <t>C001</t>
    <phoneticPr fontId="5"/>
  </si>
  <si>
    <t>河川区域</t>
    <phoneticPr fontId="5"/>
  </si>
  <si>
    <t>瀬戸川水系　朝比奈川</t>
    <phoneticPr fontId="5"/>
  </si>
  <si>
    <t>m</t>
    <phoneticPr fontId="5"/>
  </si>
  <si>
    <t>河川法</t>
    <phoneticPr fontId="5"/>
  </si>
  <si>
    <t>二級河川(一部)</t>
    <phoneticPr fontId="5"/>
  </si>
  <si>
    <t>C002</t>
    <phoneticPr fontId="5"/>
  </si>
  <si>
    <t>岡部川</t>
    <rPh sb="0" eb="2">
      <t>オカベ</t>
    </rPh>
    <rPh sb="2" eb="3">
      <t>カワ</t>
    </rPh>
    <phoneticPr fontId="5"/>
  </si>
  <si>
    <t>二級河川</t>
    <rPh sb="0" eb="1">
      <t>ニ</t>
    </rPh>
    <phoneticPr fontId="5"/>
  </si>
  <si>
    <t>C003</t>
    <phoneticPr fontId="5"/>
  </si>
  <si>
    <t>吐呂川</t>
    <rPh sb="0" eb="1">
      <t>ハ</t>
    </rPh>
    <rPh sb="1" eb="2">
      <t>ロ</t>
    </rPh>
    <rPh sb="2" eb="3">
      <t>カワ</t>
    </rPh>
    <phoneticPr fontId="5"/>
  </si>
  <si>
    <t>延長は市外部分を含む
二級河川</t>
    <rPh sb="0" eb="2">
      <t>エンチョウ</t>
    </rPh>
    <rPh sb="3" eb="4">
      <t>シ</t>
    </rPh>
    <rPh sb="4" eb="5">
      <t>ガイ</t>
    </rPh>
    <rPh sb="5" eb="7">
      <t>ブブン</t>
    </rPh>
    <rPh sb="8" eb="9">
      <t>フク</t>
    </rPh>
    <rPh sb="11" eb="12">
      <t>ニ</t>
    </rPh>
    <phoneticPr fontId="5"/>
  </si>
  <si>
    <t>C004</t>
  </si>
  <si>
    <t>谷川川</t>
    <rPh sb="0" eb="2">
      <t>タニガワ</t>
    </rPh>
    <rPh sb="2" eb="3">
      <t>カワ</t>
    </rPh>
    <phoneticPr fontId="5"/>
  </si>
  <si>
    <t>C005</t>
  </si>
  <si>
    <t>廻沢川</t>
    <rPh sb="0" eb="1">
      <t>マワ</t>
    </rPh>
    <rPh sb="1" eb="2">
      <t>サワ</t>
    </rPh>
    <rPh sb="2" eb="3">
      <t>カワ</t>
    </rPh>
    <phoneticPr fontId="5"/>
  </si>
  <si>
    <t>準用河川</t>
  </si>
  <si>
    <t>C006</t>
  </si>
  <si>
    <t>木和田川</t>
    <rPh sb="0" eb="1">
      <t>キ</t>
    </rPh>
    <rPh sb="1" eb="3">
      <t>ワダ</t>
    </rPh>
    <rPh sb="3" eb="4">
      <t>カワ</t>
    </rPh>
    <phoneticPr fontId="5"/>
  </si>
  <si>
    <t>C007</t>
  </si>
  <si>
    <t>板沢川</t>
    <rPh sb="0" eb="1">
      <t>イタ</t>
    </rPh>
    <rPh sb="1" eb="2">
      <t>サワ</t>
    </rPh>
    <rPh sb="2" eb="3">
      <t>カワ</t>
    </rPh>
    <phoneticPr fontId="5"/>
  </si>
  <si>
    <t>C008</t>
  </si>
  <si>
    <t>牛川</t>
    <rPh sb="0" eb="1">
      <t>ウシ</t>
    </rPh>
    <rPh sb="1" eb="2">
      <t>カワ</t>
    </rPh>
    <phoneticPr fontId="5"/>
  </si>
  <si>
    <t>C009</t>
  </si>
  <si>
    <t>本郷川</t>
    <rPh sb="0" eb="2">
      <t>ホンゴウ</t>
    </rPh>
    <rPh sb="2" eb="3">
      <t>カワ</t>
    </rPh>
    <phoneticPr fontId="5"/>
  </si>
  <si>
    <t>C010</t>
  </si>
  <si>
    <t>東の谷川</t>
    <rPh sb="0" eb="1">
      <t>ヒガシ</t>
    </rPh>
    <rPh sb="2" eb="3">
      <t>タニ</t>
    </rPh>
    <rPh sb="3" eb="4">
      <t>カワ</t>
    </rPh>
    <phoneticPr fontId="5"/>
  </si>
  <si>
    <t>C011</t>
  </si>
  <si>
    <t>桐川</t>
    <rPh sb="0" eb="2">
      <t>キリカワ</t>
    </rPh>
    <phoneticPr fontId="5"/>
  </si>
  <si>
    <t>C012</t>
  </si>
  <si>
    <t>三輪川</t>
    <rPh sb="0" eb="2">
      <t>ミワ</t>
    </rPh>
    <rPh sb="2" eb="3">
      <t>カワ</t>
    </rPh>
    <phoneticPr fontId="5"/>
  </si>
  <si>
    <t>C013</t>
  </si>
  <si>
    <t>太田川</t>
    <rPh sb="0" eb="2">
      <t>オオタ</t>
    </rPh>
    <rPh sb="2" eb="3">
      <t>カワ</t>
    </rPh>
    <phoneticPr fontId="5"/>
  </si>
  <si>
    <t>C014</t>
  </si>
  <si>
    <t>入野川</t>
    <rPh sb="0" eb="1">
      <t>イ</t>
    </rPh>
    <rPh sb="1" eb="2">
      <t>ノ</t>
    </rPh>
    <rPh sb="2" eb="3">
      <t>カワ</t>
    </rPh>
    <phoneticPr fontId="5"/>
  </si>
  <si>
    <t>C015</t>
  </si>
  <si>
    <t>トイ川</t>
    <rPh sb="2" eb="3">
      <t>カワ</t>
    </rPh>
    <phoneticPr fontId="5"/>
  </si>
  <si>
    <t>C016</t>
  </si>
  <si>
    <r>
      <t>須</t>
    </r>
    <r>
      <rPr>
        <sz val="10"/>
        <color indexed="8"/>
        <rFont val="ＭＳ 明朝"/>
        <family val="1"/>
        <charset val="128"/>
      </rPr>
      <t>谷川</t>
    </r>
    <rPh sb="0" eb="2">
      <t>スダニ</t>
    </rPh>
    <rPh sb="2" eb="3">
      <t>ガワ</t>
    </rPh>
    <phoneticPr fontId="5"/>
  </si>
  <si>
    <t>C017</t>
    <phoneticPr fontId="5"/>
  </si>
  <si>
    <t>瀬戸川水系　塩出支川</t>
    <phoneticPr fontId="5"/>
  </si>
  <si>
    <t>C018</t>
    <phoneticPr fontId="5"/>
  </si>
  <si>
    <t>瀬戸川水系　塩出谷川</t>
    <phoneticPr fontId="5"/>
  </si>
  <si>
    <t>C019</t>
  </si>
  <si>
    <t>瀬戸川水系　奥沢川</t>
    <phoneticPr fontId="5"/>
  </si>
  <si>
    <t>C020</t>
  </si>
  <si>
    <t>瀬戸川水系　花倉川</t>
    <phoneticPr fontId="5"/>
  </si>
  <si>
    <t>C021</t>
  </si>
  <si>
    <t>瀬戸川水系　宮原川</t>
    <phoneticPr fontId="5"/>
  </si>
  <si>
    <t>C022</t>
  </si>
  <si>
    <t>瀬戸川水系　高田大溝川</t>
    <phoneticPr fontId="5"/>
  </si>
  <si>
    <t>C023</t>
  </si>
  <si>
    <t>栃山川水系　黒石川</t>
    <phoneticPr fontId="5"/>
  </si>
  <si>
    <t>C024</t>
  </si>
  <si>
    <t>瀬戸川水系　紺屋川</t>
    <phoneticPr fontId="5"/>
  </si>
  <si>
    <t>準用河川</t>
    <phoneticPr fontId="5"/>
  </si>
  <si>
    <t>C025</t>
  </si>
  <si>
    <t>瀬戸川水系　市井沢川</t>
    <phoneticPr fontId="5"/>
  </si>
  <si>
    <t>C026</t>
  </si>
  <si>
    <t>瀬戸川水系　市場川</t>
    <phoneticPr fontId="5"/>
  </si>
  <si>
    <t>C027</t>
  </si>
  <si>
    <t>C028</t>
  </si>
  <si>
    <t>瀬戸川水系　寺島川</t>
    <phoneticPr fontId="5"/>
  </si>
  <si>
    <t>C029</t>
  </si>
  <si>
    <t>瀬戸川水系　鹿鳴渡川</t>
    <phoneticPr fontId="5"/>
  </si>
  <si>
    <t>C030</t>
  </si>
  <si>
    <t>小石川水系　小石川</t>
  </si>
  <si>
    <t>C031</t>
  </si>
  <si>
    <t>瀬戸川水系　瀬戸川</t>
    <phoneticPr fontId="5"/>
  </si>
  <si>
    <t>C032</t>
  </si>
  <si>
    <t>栃山川水系　成案寺川</t>
    <phoneticPr fontId="5"/>
  </si>
  <si>
    <t>C033</t>
  </si>
  <si>
    <t>瀬戸川水系　西の谷川</t>
    <phoneticPr fontId="5"/>
  </si>
  <si>
    <t>C034</t>
  </si>
  <si>
    <t>瀬戸川水系　千葉沢川</t>
    <phoneticPr fontId="5"/>
  </si>
  <si>
    <t>C035</t>
  </si>
  <si>
    <t>瀬戸川水系　相当地川</t>
    <phoneticPr fontId="5"/>
  </si>
  <si>
    <t>C036</t>
  </si>
  <si>
    <t>瀬戸川水系　大溝川</t>
    <phoneticPr fontId="5"/>
  </si>
  <si>
    <t>C037</t>
  </si>
  <si>
    <t>瀬戸川水系　大谷川</t>
    <phoneticPr fontId="5"/>
  </si>
  <si>
    <t>C038</t>
  </si>
  <si>
    <t>瀬戸川水系　滝沢川</t>
    <phoneticPr fontId="5"/>
  </si>
  <si>
    <t>C039</t>
  </si>
  <si>
    <t>瀬戸川水系　滝ノ谷川</t>
    <phoneticPr fontId="5"/>
  </si>
  <si>
    <t>C040</t>
  </si>
  <si>
    <t>瀬戸川水系　谷稲葉川</t>
    <phoneticPr fontId="5"/>
  </si>
  <si>
    <t>C041</t>
  </si>
  <si>
    <t>C042</t>
  </si>
  <si>
    <t>瀬戸川水系　中ノ合川</t>
    <phoneticPr fontId="5"/>
  </si>
  <si>
    <t>C043</t>
  </si>
  <si>
    <t>瀬戸川水系　田土ノ谷川</t>
    <phoneticPr fontId="5"/>
  </si>
  <si>
    <t>C044</t>
  </si>
  <si>
    <t>栃山川水系　東光寺谷川</t>
    <phoneticPr fontId="5"/>
  </si>
  <si>
    <t>C045</t>
  </si>
  <si>
    <t>瀬戸川水系　藤岡川</t>
    <phoneticPr fontId="5"/>
  </si>
  <si>
    <t>C046</t>
  </si>
  <si>
    <t>栃山川水系　栃山川</t>
    <phoneticPr fontId="5"/>
  </si>
  <si>
    <t>C047</t>
  </si>
  <si>
    <t>瀬戸川水系　内瀬戸谷川</t>
    <phoneticPr fontId="5"/>
  </si>
  <si>
    <t>C048</t>
  </si>
  <si>
    <t>瀬戸川水系　内瀬戸谷川</t>
    <rPh sb="6" eb="7">
      <t>ウチ</t>
    </rPh>
    <rPh sb="7" eb="9">
      <t>セト</t>
    </rPh>
    <rPh sb="9" eb="10">
      <t>タニ</t>
    </rPh>
    <phoneticPr fontId="5"/>
  </si>
  <si>
    <t>C049</t>
  </si>
  <si>
    <t>瀬戸川水系　南谷川</t>
    <phoneticPr fontId="5"/>
  </si>
  <si>
    <t>C050</t>
  </si>
  <si>
    <t>瀬戸川水系　梅田川</t>
    <phoneticPr fontId="5"/>
  </si>
  <si>
    <t>C051</t>
  </si>
  <si>
    <t>瀬戸川水系　白藤川</t>
    <phoneticPr fontId="5"/>
  </si>
  <si>
    <t>C052</t>
  </si>
  <si>
    <t>瀬戸川水系　八幡川</t>
    <phoneticPr fontId="5"/>
  </si>
  <si>
    <t>C053</t>
  </si>
  <si>
    <t>瀬戸川水系　半谷川</t>
    <phoneticPr fontId="5"/>
  </si>
  <si>
    <t>C054</t>
  </si>
  <si>
    <t>瀬戸川水系　法ノ川</t>
    <phoneticPr fontId="5"/>
  </si>
  <si>
    <t>C055</t>
  </si>
  <si>
    <t>瀬戸川水系　北の谷川</t>
    <phoneticPr fontId="5"/>
  </si>
  <si>
    <t>C056</t>
  </si>
  <si>
    <t>栃山川水系　木屋川</t>
    <rPh sb="6" eb="7">
      <t>キ</t>
    </rPh>
    <rPh sb="7" eb="8">
      <t>ヤ</t>
    </rPh>
    <phoneticPr fontId="5"/>
  </si>
  <si>
    <t>C057</t>
  </si>
  <si>
    <t>瀬戸川水系　野竹川</t>
    <phoneticPr fontId="5"/>
  </si>
  <si>
    <t>C058</t>
  </si>
  <si>
    <t>瀬戸川水系　薮田川</t>
    <phoneticPr fontId="5"/>
  </si>
  <si>
    <t>C059</t>
  </si>
  <si>
    <t>瀬戸川水系　葉梨川</t>
    <phoneticPr fontId="5"/>
  </si>
  <si>
    <t>C060</t>
  </si>
  <si>
    <t>瀬戸川水系　六間支川</t>
    <phoneticPr fontId="5"/>
  </si>
  <si>
    <t>C061</t>
  </si>
  <si>
    <t>瀬戸川水系　六間川</t>
    <phoneticPr fontId="5"/>
  </si>
  <si>
    <t>C062</t>
    <phoneticPr fontId="5"/>
  </si>
  <si>
    <t>大井川水系　大井川</t>
    <phoneticPr fontId="5"/>
  </si>
  <si>
    <t>国</t>
    <rPh sb="0" eb="1">
      <t>クニ</t>
    </rPh>
    <phoneticPr fontId="5"/>
  </si>
  <si>
    <t>一級河川(一部)</t>
    <phoneticPr fontId="5"/>
  </si>
  <si>
    <t>D001</t>
  </si>
  <si>
    <t>保安林</t>
    <rPh sb="0" eb="3">
      <t>ホアンリン</t>
    </rPh>
    <phoneticPr fontId="5"/>
  </si>
  <si>
    <t>滝沢</t>
  </si>
  <si>
    <t>土砂流出防備保安林</t>
  </si>
  <si>
    <t>D002</t>
  </si>
  <si>
    <t>D003</t>
  </si>
  <si>
    <t>D004</t>
  </si>
  <si>
    <t>D005</t>
  </si>
  <si>
    <t>D006</t>
  </si>
  <si>
    <t>D007</t>
  </si>
  <si>
    <t>D008</t>
  </si>
  <si>
    <t>D009</t>
  </si>
  <si>
    <t>D010</t>
  </si>
  <si>
    <t>本郷</t>
  </si>
  <si>
    <t>D011</t>
  </si>
  <si>
    <t>D012</t>
  </si>
  <si>
    <t>D013</t>
  </si>
  <si>
    <t>D014</t>
  </si>
  <si>
    <t>瀬戸ノ谷</t>
  </si>
  <si>
    <t>D015</t>
  </si>
  <si>
    <t>D016</t>
  </si>
  <si>
    <t>D017</t>
  </si>
  <si>
    <t>D018</t>
  </si>
  <si>
    <t>D019</t>
  </si>
  <si>
    <t>D020</t>
  </si>
  <si>
    <t>D021</t>
  </si>
  <si>
    <t>D022</t>
  </si>
  <si>
    <t>D023</t>
  </si>
  <si>
    <t>D024</t>
  </si>
  <si>
    <t>D025</t>
  </si>
  <si>
    <t>D026</t>
  </si>
  <si>
    <t>D027</t>
  </si>
  <si>
    <t>D028</t>
  </si>
  <si>
    <t>D029</t>
  </si>
  <si>
    <t>D030</t>
  </si>
  <si>
    <t>D031</t>
  </si>
  <si>
    <t>D032</t>
  </si>
  <si>
    <t>D033</t>
  </si>
  <si>
    <t>D034</t>
  </si>
  <si>
    <t>D035</t>
  </si>
  <si>
    <t>D036</t>
  </si>
  <si>
    <t>D037</t>
  </si>
  <si>
    <t>D038</t>
  </si>
  <si>
    <t>谷稲葉</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</si>
  <si>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</si>
  <si>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</si>
  <si>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</si>
  <si>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</si>
  <si>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</si>
  <si>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</si>
  <si>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</si>
  <si>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</si>
  <si>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</si>
  <si>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</si>
  <si>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</si>
  <si>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</si>
  <si>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</si>
  <si>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</si>
  <si>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</si>
  <si>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</si>
  <si>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</si>
  <si>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</si>
  <si>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</si>
  <si>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</si>
  <si>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</si>
  <si>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</si>
  <si>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</si>
  <si>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</si>
  <si>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</si>
  <si>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</si>
  <si>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</si>
  <si>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</si>
  <si>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</si>
  <si>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</si>
  <si>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</si>
  <si>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</si>
  <si>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</si>
  <si>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</si>
  <si>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</si>
  <si>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</si>
  <si>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</si>
  <si>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</si>
  <si>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</si>
  <si>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</si>
  <si>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</si>
  <si>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</si>
  <si>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</si>
  <si>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寺島</t>
  </si>
  <si>
    <t>D082</t>
  </si>
  <si>
    <t>D083</t>
  </si>
  <si>
    <t>宮原</t>
  </si>
  <si>
    <t>D084</t>
  </si>
  <si>
    <t>D085</t>
  </si>
  <si>
    <t>D086</t>
  </si>
  <si>
    <t>D087</t>
  </si>
  <si>
    <t>D088</t>
  </si>
  <si>
    <t>D089</t>
  </si>
  <si>
    <t>D090</t>
  </si>
  <si>
    <t>D091</t>
  </si>
  <si>
    <t>D092</t>
  </si>
  <si>
    <t>D093</t>
  </si>
  <si>
    <t>D094</t>
  </si>
  <si>
    <t>D095</t>
  </si>
  <si>
    <t>D096</t>
  </si>
  <si>
    <t>助宗</t>
  </si>
  <si>
    <t>D097</t>
  </si>
  <si>
    <t>D098</t>
  </si>
  <si>
    <t>D099</t>
  </si>
  <si>
    <t>D100</t>
  </si>
  <si>
    <t>D101</t>
  </si>
  <si>
    <t>D102</t>
  </si>
  <si>
    <t>D103</t>
  </si>
  <si>
    <t>D104</t>
  </si>
  <si>
    <t>D105</t>
  </si>
  <si>
    <t>D106</t>
  </si>
  <si>
    <t>D107</t>
  </si>
  <si>
    <t>D108</t>
  </si>
  <si>
    <t>時ケ谷</t>
  </si>
  <si>
    <t>D109</t>
  </si>
  <si>
    <t>下之郷</t>
  </si>
  <si>
    <t>D110</t>
  </si>
  <si>
    <t>花倉</t>
  </si>
  <si>
    <t>D111</t>
  </si>
  <si>
    <t>D112</t>
  </si>
  <si>
    <t>D113</t>
  </si>
  <si>
    <t>D114</t>
  </si>
  <si>
    <t>D115</t>
  </si>
  <si>
    <t>D116</t>
  </si>
  <si>
    <t>西方</t>
  </si>
  <si>
    <t>D117</t>
  </si>
  <si>
    <t>D118</t>
  </si>
  <si>
    <t>D119</t>
  </si>
  <si>
    <t>D120</t>
  </si>
  <si>
    <t>D121</t>
  </si>
  <si>
    <t>D122</t>
  </si>
  <si>
    <t>D123</t>
  </si>
  <si>
    <t>D124</t>
  </si>
  <si>
    <t>D125</t>
  </si>
  <si>
    <t>D126</t>
  </si>
  <si>
    <t>D127</t>
  </si>
  <si>
    <t>北方</t>
  </si>
  <si>
    <t>D128</t>
  </si>
  <si>
    <t>D129</t>
  </si>
  <si>
    <t>D130</t>
  </si>
  <si>
    <t>D131</t>
  </si>
  <si>
    <t>D132</t>
  </si>
  <si>
    <t>中ノ合</t>
  </si>
  <si>
    <t>D133</t>
  </si>
  <si>
    <t>高田</t>
  </si>
  <si>
    <t>D134</t>
  </si>
  <si>
    <t>潮</t>
  </si>
  <si>
    <t>D135</t>
  </si>
  <si>
    <t>原</t>
  </si>
  <si>
    <t>D136</t>
  </si>
  <si>
    <t>D137</t>
  </si>
  <si>
    <t>D138</t>
  </si>
  <si>
    <t>D139</t>
  </si>
  <si>
    <t>D140</t>
  </si>
  <si>
    <t>岡部町羽佐間</t>
  </si>
  <si>
    <t>D141</t>
  </si>
  <si>
    <t>岡部町桂島</t>
  </si>
  <si>
    <t>D142</t>
  </si>
  <si>
    <t>D143</t>
  </si>
  <si>
    <t>D144</t>
  </si>
  <si>
    <t>岡部町岡部</t>
  </si>
  <si>
    <t>D145</t>
  </si>
  <si>
    <t>D146</t>
  </si>
  <si>
    <t>D147</t>
  </si>
  <si>
    <t>D148</t>
  </si>
  <si>
    <t>D149</t>
  </si>
  <si>
    <t>D150</t>
  </si>
  <si>
    <t>D151</t>
  </si>
  <si>
    <t>D152</t>
  </si>
  <si>
    <t>D153</t>
  </si>
  <si>
    <t>岡部町内谷</t>
  </si>
  <si>
    <t>D154</t>
  </si>
  <si>
    <t>D155</t>
  </si>
  <si>
    <t>D156</t>
  </si>
  <si>
    <t>D157</t>
  </si>
  <si>
    <t>D158</t>
  </si>
  <si>
    <t>岡部町三輪</t>
  </si>
  <si>
    <t>D159</t>
  </si>
  <si>
    <t>D160</t>
  </si>
  <si>
    <t>D161</t>
  </si>
  <si>
    <t>Ｈ31.1.1時点指定箇所</t>
    <rPh sb="7" eb="9">
      <t>ジテン</t>
    </rPh>
    <rPh sb="9" eb="11">
      <t>シテイ</t>
    </rPh>
    <rPh sb="11" eb="13">
      <t>カショ</t>
    </rPh>
    <phoneticPr fontId="5"/>
  </si>
  <si>
    <t>E001</t>
  </si>
  <si>
    <t>砂防指定区域</t>
    <rPh sb="0" eb="2">
      <t>サボウ</t>
    </rPh>
    <rPh sb="2" eb="4">
      <t>シテイ</t>
    </rPh>
    <rPh sb="4" eb="6">
      <t>クイキ</t>
    </rPh>
    <phoneticPr fontId="5"/>
  </si>
  <si>
    <t>湯野木沢</t>
  </si>
  <si>
    <t>砂防法</t>
    <rPh sb="0" eb="2">
      <t>サボウ</t>
    </rPh>
    <rPh sb="2" eb="3">
      <t>ホウ</t>
    </rPh>
    <phoneticPr fontId="5"/>
  </si>
  <si>
    <t>藤枝市北方</t>
  </si>
  <si>
    <t>E002</t>
  </si>
  <si>
    <t>井谷沢川</t>
  </si>
  <si>
    <t>藤枝市花倉</t>
  </si>
  <si>
    <t>E003</t>
  </si>
  <si>
    <t>瀬戸川</t>
  </si>
  <si>
    <t>藤枝市瀬戸之谷</t>
  </si>
  <si>
    <t>E004</t>
  </si>
  <si>
    <t>藤枝市瀬戸谷、本郷、瀬戸川、宮原</t>
  </si>
  <si>
    <t>E005</t>
  </si>
  <si>
    <t>小胡挟沢</t>
  </si>
  <si>
    <t>藤枝市岡部</t>
  </si>
  <si>
    <t>E006</t>
  </si>
  <si>
    <t>木和田川</t>
  </si>
  <si>
    <t>E007</t>
  </si>
  <si>
    <t>後沢</t>
  </si>
  <si>
    <t>E008</t>
  </si>
  <si>
    <t>桐ヶ谷沢</t>
  </si>
  <si>
    <t>藤枝市三輪</t>
  </si>
  <si>
    <t>E009</t>
  </si>
  <si>
    <t>糸繰ヶ谷沢</t>
  </si>
  <si>
    <t>藤枝市内谷</t>
  </si>
  <si>
    <t>E010</t>
  </si>
  <si>
    <t>立花沢</t>
  </si>
  <si>
    <t>E011</t>
  </si>
  <si>
    <t>谷川西沢</t>
  </si>
  <si>
    <t>E012</t>
  </si>
  <si>
    <t>三輪片倉川</t>
  </si>
  <si>
    <t>E013</t>
  </si>
  <si>
    <t>三輪川</t>
  </si>
  <si>
    <t>E014</t>
  </si>
  <si>
    <t>三輪唐沢</t>
  </si>
  <si>
    <t>E015</t>
  </si>
  <si>
    <t>赤目沢</t>
  </si>
  <si>
    <t>E016</t>
  </si>
  <si>
    <t>柳沢</t>
  </si>
  <si>
    <t>E017</t>
  </si>
  <si>
    <t>藤谷川</t>
  </si>
  <si>
    <t>藤枝市村良</t>
  </si>
  <si>
    <t>E018</t>
  </si>
  <si>
    <t>E019</t>
  </si>
  <si>
    <t>E020</t>
  </si>
  <si>
    <t>E021</t>
  </si>
  <si>
    <t>E022</t>
  </si>
  <si>
    <t>仏体飼戸沢</t>
  </si>
  <si>
    <t>藤枝市岡部町内谷</t>
  </si>
  <si>
    <t>E023</t>
  </si>
  <si>
    <t>下沖田沢</t>
  </si>
  <si>
    <t>藤枝市下之郷</t>
  </si>
  <si>
    <t>E024</t>
  </si>
  <si>
    <t>E025</t>
  </si>
  <si>
    <t>湯谷北沢</t>
  </si>
  <si>
    <t>藤枝市岡部町岡部</t>
  </si>
  <si>
    <t>E026</t>
  </si>
  <si>
    <t>E027</t>
  </si>
  <si>
    <t>E028</t>
  </si>
  <si>
    <t>F001</t>
  </si>
  <si>
    <t>急傾斜地崩壊危険区域</t>
    <phoneticPr fontId="5"/>
  </si>
  <si>
    <t>根木助田NO．２</t>
  </si>
  <si>
    <t>㎡</t>
    <phoneticPr fontId="5"/>
  </si>
  <si>
    <t>急傾斜地の崩壊に関する法律</t>
  </si>
  <si>
    <t>藤枝市上滝沢</t>
  </si>
  <si>
    <t>F002</t>
  </si>
  <si>
    <t>権現堂山</t>
  </si>
  <si>
    <t>藤枝市上薮田</t>
  </si>
  <si>
    <t>F003</t>
  </si>
  <si>
    <t>上横見</t>
  </si>
  <si>
    <t>F004</t>
  </si>
  <si>
    <t>下沖田南</t>
  </si>
  <si>
    <t>F005</t>
  </si>
  <si>
    <t>下沖田</t>
  </si>
  <si>
    <t>F006</t>
  </si>
  <si>
    <t>中ノ合ククメ</t>
  </si>
  <si>
    <t>藤枝市中ノ合</t>
  </si>
  <si>
    <t>F007</t>
  </si>
  <si>
    <t>中藪田</t>
  </si>
  <si>
    <t>藤枝市中藪田</t>
  </si>
  <si>
    <t>F008</t>
  </si>
  <si>
    <t>細谷</t>
  </si>
  <si>
    <t>F009</t>
  </si>
  <si>
    <t>西ノ谷</t>
  </si>
  <si>
    <t>藤枝市助宗</t>
  </si>
  <si>
    <t>F010</t>
  </si>
  <si>
    <t>田土ノ谷</t>
  </si>
  <si>
    <t>F011</t>
  </si>
  <si>
    <t>北方女川</t>
  </si>
  <si>
    <t>F012</t>
  </si>
  <si>
    <t>北方小沢</t>
  </si>
  <si>
    <t>F013</t>
  </si>
  <si>
    <t>北方小郷</t>
  </si>
  <si>
    <t>F014</t>
  </si>
  <si>
    <t>北方寺山</t>
  </si>
  <si>
    <t>F015</t>
  </si>
  <si>
    <t>北方地蔵前</t>
  </si>
  <si>
    <t>F016</t>
  </si>
  <si>
    <t>北方釈迦の前</t>
  </si>
  <si>
    <t>F017</t>
  </si>
  <si>
    <t>堀之内塩ヶ原</t>
  </si>
  <si>
    <t>藤枝市堀之内</t>
  </si>
  <si>
    <t>F018</t>
  </si>
  <si>
    <t>岡出山</t>
  </si>
  <si>
    <t>藤枝市岡出山</t>
  </si>
  <si>
    <t>F019</t>
  </si>
  <si>
    <t>岡部廻沢Ａ</t>
  </si>
  <si>
    <t>F020</t>
  </si>
  <si>
    <t>岡部廻沢Ｂ</t>
  </si>
  <si>
    <t>F021</t>
  </si>
  <si>
    <t>桂島谷川口</t>
  </si>
  <si>
    <t>藤枝市岡部町桂島</t>
  </si>
  <si>
    <t>F022</t>
  </si>
  <si>
    <t>時ヶ谷五鬼免</t>
  </si>
  <si>
    <t>藤枝市時ヶ谷</t>
  </si>
  <si>
    <t>F023</t>
  </si>
  <si>
    <t>汐出</t>
  </si>
  <si>
    <t>F024</t>
  </si>
  <si>
    <t>主前</t>
  </si>
  <si>
    <t>F025</t>
  </si>
  <si>
    <t>時ヶ谷ナガウタリ</t>
  </si>
  <si>
    <t>F026</t>
  </si>
  <si>
    <t>根木助田</t>
  </si>
  <si>
    <t>藤枝市滝沢</t>
  </si>
  <si>
    <t>F027</t>
  </si>
  <si>
    <t>滝沢内蔵</t>
  </si>
  <si>
    <t>F028</t>
  </si>
  <si>
    <t>滝沢浜井場</t>
  </si>
  <si>
    <t>F029</t>
  </si>
  <si>
    <t>滝沢北開戸</t>
  </si>
  <si>
    <t>F030</t>
  </si>
  <si>
    <t>潮塩尻</t>
  </si>
  <si>
    <t>藤枝市潮</t>
  </si>
  <si>
    <t>F031</t>
  </si>
  <si>
    <t>山光地</t>
  </si>
  <si>
    <t>F032</t>
  </si>
  <si>
    <t>勝利谷</t>
  </si>
  <si>
    <t>F033</t>
  </si>
  <si>
    <t>井谷川</t>
  </si>
  <si>
    <t>F034</t>
  </si>
  <si>
    <t>花倉寺屋敷NO．１</t>
  </si>
  <si>
    <t>F035</t>
  </si>
  <si>
    <t>花倉寺屋敷NO．２</t>
  </si>
  <si>
    <t>F036</t>
  </si>
  <si>
    <t>花倉大柳</t>
  </si>
  <si>
    <t>F037</t>
  </si>
  <si>
    <t>西方野田</t>
  </si>
  <si>
    <t>藤枝市西方</t>
  </si>
  <si>
    <t>F038</t>
  </si>
  <si>
    <t>西方中山</t>
  </si>
  <si>
    <t>F039</t>
  </si>
  <si>
    <t>西方市場Ｂ</t>
  </si>
  <si>
    <t>F040</t>
  </si>
  <si>
    <t>西方市場</t>
  </si>
  <si>
    <t>F041</t>
  </si>
  <si>
    <t>西方奥沢</t>
  </si>
  <si>
    <t>F042</t>
  </si>
  <si>
    <t>西方市場NO．２</t>
  </si>
  <si>
    <t>F043</t>
  </si>
  <si>
    <t>西方中山NO．２</t>
  </si>
  <si>
    <t>F044</t>
  </si>
  <si>
    <t>金鋳久保NO．２</t>
  </si>
  <si>
    <t>藤枝市高田</t>
  </si>
  <si>
    <t>F045</t>
  </si>
  <si>
    <t>本郷ノ谷</t>
  </si>
  <si>
    <t>F046</t>
  </si>
  <si>
    <t>F047</t>
  </si>
  <si>
    <t>金鋳久保</t>
  </si>
  <si>
    <t>F048</t>
  </si>
  <si>
    <t>蓮華寺池</t>
  </si>
  <si>
    <t>藤枝市５丁目</t>
  </si>
  <si>
    <t>F049</t>
  </si>
  <si>
    <t>川原平A</t>
  </si>
  <si>
    <t>藤枝市瀬古一丁目</t>
  </si>
  <si>
    <t>F050</t>
  </si>
  <si>
    <t>下藪田山崎</t>
  </si>
  <si>
    <t>藤枝市下藪田</t>
  </si>
  <si>
    <t>F051</t>
  </si>
  <si>
    <t>堀之内屋敷ウラ</t>
  </si>
  <si>
    <t>G001</t>
  </si>
  <si>
    <t>地すべり防止区域</t>
  </si>
  <si>
    <t>ウスイ坂南</t>
  </si>
  <si>
    <t>地滑り等防止法</t>
    <rPh sb="0" eb="2">
      <t>ジスベ</t>
    </rPh>
    <rPh sb="3" eb="4">
      <t>トウ</t>
    </rPh>
    <rPh sb="4" eb="7">
      <t>ボウシホウ</t>
    </rPh>
    <phoneticPr fontId="5"/>
  </si>
  <si>
    <t>G002</t>
  </si>
  <si>
    <t>岡部二反田</t>
  </si>
  <si>
    <t>G003</t>
  </si>
  <si>
    <t>子持坂</t>
  </si>
  <si>
    <t>藤枝市子持坂</t>
  </si>
  <si>
    <t>G004</t>
  </si>
  <si>
    <t>潮山</t>
  </si>
  <si>
    <t>藤枝市中薮田</t>
  </si>
  <si>
    <t>G005</t>
  </si>
  <si>
    <t>殿ヶ谷</t>
  </si>
  <si>
    <t>G006</t>
  </si>
  <si>
    <t>烏帽子山</t>
  </si>
  <si>
    <t>藤枝市瀬戸谷</t>
  </si>
  <si>
    <t>G007</t>
  </si>
  <si>
    <t>藤枝市</t>
  </si>
  <si>
    <t>I001</t>
    <phoneticPr fontId="5"/>
  </si>
  <si>
    <t>鳥獣保護区</t>
    <rPh sb="0" eb="2">
      <t>チョウジュウ</t>
    </rPh>
    <rPh sb="2" eb="5">
      <t>ホゴク</t>
    </rPh>
    <phoneticPr fontId="5"/>
  </si>
  <si>
    <t>高草山鳥獣保護区</t>
    <rPh sb="0" eb="2">
      <t>タカクサ</t>
    </rPh>
    <rPh sb="2" eb="3">
      <t>ヤマ</t>
    </rPh>
    <rPh sb="3" eb="5">
      <t>チョウジュウ</t>
    </rPh>
    <rPh sb="5" eb="8">
      <t>ホゴク</t>
    </rPh>
    <phoneticPr fontId="5"/>
  </si>
  <si>
    <t>鳥獣保護及び狩猟に関する法律</t>
    <rPh sb="0" eb="2">
      <t>チョウジュウ</t>
    </rPh>
    <rPh sb="2" eb="4">
      <t>ホゴ</t>
    </rPh>
    <rPh sb="4" eb="5">
      <t>オヨ</t>
    </rPh>
    <rPh sb="6" eb="8">
      <t>シュリョウ</t>
    </rPh>
    <rPh sb="9" eb="10">
      <t>カン</t>
    </rPh>
    <rPh sb="12" eb="14">
      <t>ホウリツ</t>
    </rPh>
    <phoneticPr fontId="5"/>
  </si>
  <si>
    <t>高草山鳥獣保護区（藤枝市地内）</t>
    <rPh sb="0" eb="2">
      <t>タカクサ</t>
    </rPh>
    <rPh sb="2" eb="3">
      <t>ヤマ</t>
    </rPh>
    <rPh sb="3" eb="5">
      <t>チョウジュウ</t>
    </rPh>
    <rPh sb="5" eb="8">
      <t>ホゴク</t>
    </rPh>
    <rPh sb="9" eb="12">
      <t>フジエダシ</t>
    </rPh>
    <rPh sb="12" eb="13">
      <t>チ</t>
    </rPh>
    <rPh sb="13" eb="14">
      <t>ナイ</t>
    </rPh>
    <phoneticPr fontId="5"/>
  </si>
  <si>
    <t>面積は図形から取得</t>
    <phoneticPr fontId="5"/>
  </si>
  <si>
    <t>I002</t>
    <phoneticPr fontId="5"/>
  </si>
  <si>
    <t>鳥獣保護区</t>
    <phoneticPr fontId="5"/>
  </si>
  <si>
    <t>蓮華寺池</t>
    <phoneticPr fontId="5"/>
  </si>
  <si>
    <t>K001</t>
    <phoneticPr fontId="5"/>
  </si>
  <si>
    <t>農村工業導入地区</t>
    <rPh sb="0" eb="2">
      <t>ノウソン</t>
    </rPh>
    <rPh sb="2" eb="4">
      <t>コウギョウ</t>
    </rPh>
    <rPh sb="4" eb="6">
      <t>ドウニュウ</t>
    </rPh>
    <rPh sb="6" eb="8">
      <t>チク</t>
    </rPh>
    <phoneticPr fontId="5"/>
  </si>
  <si>
    <t>村良</t>
    <rPh sb="0" eb="1">
      <t>ムラ</t>
    </rPh>
    <rPh sb="1" eb="2">
      <t>リョウ</t>
    </rPh>
    <phoneticPr fontId="5"/>
  </si>
  <si>
    <t>農村地域工業等導入促進法</t>
    <rPh sb="0" eb="2">
      <t>ノウソン</t>
    </rPh>
    <rPh sb="2" eb="4">
      <t>チイキ</t>
    </rPh>
    <rPh sb="4" eb="6">
      <t>コウギョウ</t>
    </rPh>
    <rPh sb="6" eb="7">
      <t>トウ</t>
    </rPh>
    <rPh sb="7" eb="9">
      <t>ドウニュウ</t>
    </rPh>
    <rPh sb="9" eb="11">
      <t>ソクシン</t>
    </rPh>
    <rPh sb="11" eb="12">
      <t>ホウ</t>
    </rPh>
    <phoneticPr fontId="5"/>
  </si>
  <si>
    <t>P01</t>
  </si>
  <si>
    <t>土石流の特別警戒区域</t>
    <rPh sb="0" eb="3">
      <t>ドセキリュウ</t>
    </rPh>
    <rPh sb="4" eb="6">
      <t>トクベツ</t>
    </rPh>
    <rPh sb="6" eb="8">
      <t>ケイカイ</t>
    </rPh>
    <rPh sb="8" eb="10">
      <t>クイキ</t>
    </rPh>
    <phoneticPr fontId="4"/>
  </si>
  <si>
    <t>下野部大楽地沢</t>
  </si>
  <si>
    <t>㎡</t>
  </si>
  <si>
    <t>土砂災害防止法</t>
    <rPh sb="0" eb="2">
      <t>ドシャ</t>
    </rPh>
    <rPh sb="2" eb="4">
      <t>サイガイ</t>
    </rPh>
    <rPh sb="4" eb="7">
      <t>ボウシホウ</t>
    </rPh>
    <phoneticPr fontId="4"/>
  </si>
  <si>
    <t>P02</t>
  </si>
  <si>
    <t>下野部大楽地東沢</t>
  </si>
  <si>
    <t>211-S-027</t>
  </si>
  <si>
    <t>P03</t>
  </si>
  <si>
    <t>下野部大楽地上沢</t>
  </si>
  <si>
    <t>211-S-029</t>
  </si>
  <si>
    <t>P04</t>
  </si>
  <si>
    <t>下野部大楽地南沢</t>
  </si>
  <si>
    <t>211-S-030</t>
  </si>
  <si>
    <t>P05</t>
  </si>
  <si>
    <t>中連沢</t>
  </si>
  <si>
    <t>214-Ⅲ-004</t>
  </si>
  <si>
    <t>P06</t>
  </si>
  <si>
    <t>P07</t>
  </si>
  <si>
    <t>大谷沢</t>
  </si>
  <si>
    <t>214-Ⅲ-005</t>
  </si>
  <si>
    <t>P08</t>
  </si>
  <si>
    <t>谷田ノ沢</t>
  </si>
  <si>
    <t>214-Ⅲ-006</t>
  </si>
  <si>
    <t>P09</t>
  </si>
  <si>
    <t>中村沢</t>
  </si>
  <si>
    <t>214-Ⅲ-007</t>
  </si>
  <si>
    <t>P10</t>
  </si>
  <si>
    <t>山田沢</t>
  </si>
  <si>
    <t>214-Ⅰ-011</t>
  </si>
  <si>
    <t>P11</t>
  </si>
  <si>
    <t>三ツ沢</t>
  </si>
  <si>
    <t>214-Ⅱ-013</t>
  </si>
  <si>
    <t>P12</t>
  </si>
  <si>
    <t>P13</t>
  </si>
  <si>
    <t>田ノ沢</t>
  </si>
  <si>
    <t>214-Ⅱ-014</t>
  </si>
  <si>
    <t>P14</t>
  </si>
  <si>
    <t>本郷神谷沢</t>
  </si>
  <si>
    <t>214-Ⅱ-015</t>
  </si>
  <si>
    <t>P15</t>
  </si>
  <si>
    <t>諏訪沢</t>
  </si>
  <si>
    <t>214-Ⅱ-016</t>
  </si>
  <si>
    <t>P16</t>
  </si>
  <si>
    <t>桜川沢Ａ</t>
  </si>
  <si>
    <t>214-Ⅰ-016</t>
  </si>
  <si>
    <t>P17</t>
  </si>
  <si>
    <t>坪尻沢</t>
  </si>
  <si>
    <t>214-Ⅱ-017</t>
  </si>
  <si>
    <t>P18</t>
  </si>
  <si>
    <t>大窪沢</t>
  </si>
  <si>
    <t>214-Ⅰ-018</t>
  </si>
  <si>
    <t>P19</t>
  </si>
  <si>
    <t>旭ヶ丘西沢</t>
  </si>
  <si>
    <t>214-Ⅰ-020</t>
  </si>
  <si>
    <t>P20</t>
  </si>
  <si>
    <t>P21</t>
  </si>
  <si>
    <t>旭ヶ丘東沢</t>
  </si>
  <si>
    <t>214-Ⅰ-021</t>
  </si>
  <si>
    <t>P22</t>
  </si>
  <si>
    <t>P23</t>
  </si>
  <si>
    <t>志太東沢</t>
  </si>
  <si>
    <t>214-Ⅰ-024</t>
  </si>
  <si>
    <t>P24</t>
  </si>
  <si>
    <t>北方谷ノ奥沢</t>
  </si>
  <si>
    <t>214-Ⅰ-026</t>
  </si>
  <si>
    <t>P25</t>
  </si>
  <si>
    <t>外久保川</t>
  </si>
  <si>
    <t>214-Ⅰ-027</t>
  </si>
  <si>
    <t>P26</t>
  </si>
  <si>
    <t>谷沢</t>
  </si>
  <si>
    <t>214-Ⅰ-028</t>
  </si>
  <si>
    <t>P27</t>
  </si>
  <si>
    <t>滝沢井戸沢</t>
  </si>
  <si>
    <t>214-Ⅱ-028</t>
  </si>
  <si>
    <t>P28</t>
  </si>
  <si>
    <t>メンパ沢</t>
  </si>
  <si>
    <t>214-Ⅰ-029</t>
  </si>
  <si>
    <t>P29</t>
  </si>
  <si>
    <t>矢部地沢</t>
  </si>
  <si>
    <t>214-Ⅰ-030</t>
  </si>
  <si>
    <t>P30</t>
  </si>
  <si>
    <t>畦勝沢</t>
  </si>
  <si>
    <t>214-Ⅰ-031</t>
  </si>
  <si>
    <t>P31</t>
  </si>
  <si>
    <t>石橋沢</t>
  </si>
  <si>
    <t>214-Ⅰ-032</t>
  </si>
  <si>
    <t>P32</t>
  </si>
  <si>
    <t>町塚沢</t>
  </si>
  <si>
    <t>214-Ⅱ-033</t>
  </si>
  <si>
    <t>P33</t>
  </si>
  <si>
    <t>214-Ⅰ-034</t>
  </si>
  <si>
    <t>P34</t>
  </si>
  <si>
    <t>西ノ谷沢</t>
  </si>
  <si>
    <t>214-Ⅱ-034</t>
  </si>
  <si>
    <t>P35</t>
  </si>
  <si>
    <t>山神沢</t>
  </si>
  <si>
    <t>214-Ⅱ-035</t>
  </si>
  <si>
    <t>P36</t>
  </si>
  <si>
    <t>向山沢</t>
  </si>
  <si>
    <t>214-Ⅱ-039</t>
  </si>
  <si>
    <t>P37</t>
  </si>
  <si>
    <t>屋敷山沢</t>
  </si>
  <si>
    <t>214-Ⅱ-040</t>
  </si>
  <si>
    <t>P38</t>
  </si>
  <si>
    <t>中村沢A</t>
  </si>
  <si>
    <t>214-Ⅱ-042</t>
  </si>
  <si>
    <t>P39</t>
  </si>
  <si>
    <t>内瀬戸西沢</t>
  </si>
  <si>
    <t>214-Ⅱ-044</t>
  </si>
  <si>
    <t>P40</t>
  </si>
  <si>
    <t>奥沢川左支渓</t>
  </si>
  <si>
    <t>214-Ⅱ-051</t>
  </si>
  <si>
    <t>P41</t>
  </si>
  <si>
    <t>小楠の谷</t>
  </si>
  <si>
    <t>214-Ⅱ-053</t>
  </si>
  <si>
    <t>P42</t>
  </si>
  <si>
    <t>女川沢</t>
  </si>
  <si>
    <t>214-Ⅱ-055</t>
  </si>
  <si>
    <t>P43</t>
  </si>
  <si>
    <t>竜門地沢</t>
  </si>
  <si>
    <t>214-Ⅱ-056</t>
  </si>
  <si>
    <t>P44</t>
  </si>
  <si>
    <t>P45</t>
  </si>
  <si>
    <t>半谷沢</t>
  </si>
  <si>
    <t>214-Ⅱ-057</t>
  </si>
  <si>
    <t>P46</t>
  </si>
  <si>
    <t>下半谷沢</t>
  </si>
  <si>
    <t>214-Ⅱ-058</t>
  </si>
  <si>
    <t>P47</t>
  </si>
  <si>
    <t>勝クリ谷沢</t>
  </si>
  <si>
    <t>214-Ⅱ-059</t>
  </si>
  <si>
    <t>P48</t>
  </si>
  <si>
    <t>東砂川</t>
  </si>
  <si>
    <t>214-Ⅱ-060</t>
  </si>
  <si>
    <t>P49</t>
  </si>
  <si>
    <t>鹿蹄渡沢</t>
  </si>
  <si>
    <t>214-Ⅱ-061</t>
  </si>
  <si>
    <t>P50</t>
  </si>
  <si>
    <t>高田沢</t>
  </si>
  <si>
    <t>214-Ⅱ-062</t>
  </si>
  <si>
    <t>P51</t>
  </si>
  <si>
    <t>横見沢</t>
  </si>
  <si>
    <t>214-Ⅱ-064</t>
  </si>
  <si>
    <t>P52</t>
  </si>
  <si>
    <t>猫又沢</t>
  </si>
  <si>
    <t>214-Ⅱ-065</t>
  </si>
  <si>
    <t>P53</t>
  </si>
  <si>
    <t>五鬼免沢</t>
  </si>
  <si>
    <t>214-Ⅱ-066</t>
  </si>
  <si>
    <t>P54</t>
  </si>
  <si>
    <t>滝ノ谷</t>
  </si>
  <si>
    <t>214-Ⅱ-068</t>
  </si>
  <si>
    <t>P55</t>
  </si>
  <si>
    <t>矢田沢</t>
  </si>
  <si>
    <t>214-Ⅱ-069</t>
  </si>
  <si>
    <t>P56</t>
  </si>
  <si>
    <t>西ノ沢</t>
  </si>
  <si>
    <t>214-Ⅱ-071</t>
  </si>
  <si>
    <t>P57</t>
  </si>
  <si>
    <t>イモン沢</t>
  </si>
  <si>
    <t>214-Ⅱ-074</t>
  </si>
  <si>
    <t>P58</t>
  </si>
  <si>
    <t>古海戸沢</t>
  </si>
  <si>
    <t>214-Ⅱ-075</t>
  </si>
  <si>
    <t>P59</t>
  </si>
  <si>
    <t>外神沢</t>
  </si>
  <si>
    <t>401-Ⅰ-016</t>
  </si>
  <si>
    <t>P60</t>
  </si>
  <si>
    <t>須谷沢</t>
  </si>
  <si>
    <t>401-Ⅰ-017</t>
  </si>
  <si>
    <t>P61</t>
  </si>
  <si>
    <t>子持坂沢</t>
  </si>
  <si>
    <t>401-Ⅰ-018</t>
  </si>
  <si>
    <t>P62</t>
  </si>
  <si>
    <t>401-Ⅰ-019</t>
  </si>
  <si>
    <t>P63</t>
  </si>
  <si>
    <t>湯谷南沢</t>
  </si>
  <si>
    <t>401-Ⅰ-020</t>
  </si>
  <si>
    <t>P64</t>
  </si>
  <si>
    <t>二反田沢</t>
  </si>
  <si>
    <t>401-Ⅰ-022</t>
  </si>
  <si>
    <t>P65</t>
  </si>
  <si>
    <t>牛ヶ谷沢</t>
  </si>
  <si>
    <t>401-Ⅰ-023</t>
  </si>
  <si>
    <t>P66</t>
  </si>
  <si>
    <t>堀切沢</t>
  </si>
  <si>
    <t>401-Ⅰ-025</t>
  </si>
  <si>
    <t>P67</t>
  </si>
  <si>
    <t>枳ヶ谷沢</t>
  </si>
  <si>
    <t>401-Ⅰ-027</t>
  </si>
  <si>
    <t>P68</t>
  </si>
  <si>
    <t>天神前沢</t>
  </si>
  <si>
    <t>401-Ⅰ-029</t>
  </si>
  <si>
    <t>P69</t>
  </si>
  <si>
    <t>401-Ⅰ-031</t>
  </si>
  <si>
    <t>P70</t>
  </si>
  <si>
    <t>内谷沢</t>
  </si>
  <si>
    <t>401-Ⅰ-032</t>
  </si>
  <si>
    <t>P71</t>
  </si>
  <si>
    <t>神入沢</t>
  </si>
  <si>
    <t>401-Ⅱ-032</t>
  </si>
  <si>
    <t>P72</t>
  </si>
  <si>
    <t>関谷沢</t>
  </si>
  <si>
    <t>401-Ⅱ-034</t>
  </si>
  <si>
    <t>P73</t>
  </si>
  <si>
    <t>丹社沢</t>
  </si>
  <si>
    <t>401-Ⅱ-035</t>
  </si>
  <si>
    <t>P74</t>
  </si>
  <si>
    <t>兎島沢</t>
  </si>
  <si>
    <t>401-Ⅱ-037</t>
  </si>
  <si>
    <t>P75</t>
  </si>
  <si>
    <t>廻沢</t>
  </si>
  <si>
    <t>401-Ⅱ-038</t>
  </si>
  <si>
    <t>P76</t>
  </si>
  <si>
    <t>葛袋沢</t>
  </si>
  <si>
    <t>401-Ⅱ-039</t>
  </si>
  <si>
    <t>P77</t>
  </si>
  <si>
    <t>小廻沢</t>
  </si>
  <si>
    <t>401-Ⅱ-043</t>
  </si>
  <si>
    <t>P78</t>
  </si>
  <si>
    <t>横添沢</t>
  </si>
  <si>
    <t>401-Ⅱ-044</t>
  </si>
  <si>
    <t>P79</t>
  </si>
  <si>
    <t>林ノ辻川</t>
  </si>
  <si>
    <t>401-Ⅱ-046</t>
  </si>
  <si>
    <t>P80</t>
  </si>
  <si>
    <t>谷川山沢</t>
  </si>
  <si>
    <t>401-Ⅱ-049</t>
  </si>
  <si>
    <t>Q001</t>
  </si>
  <si>
    <t>土石流の警戒区域</t>
    <rPh sb="0" eb="3">
      <t>ドセキリュウ</t>
    </rPh>
    <rPh sb="4" eb="6">
      <t>ケイカイ</t>
    </rPh>
    <rPh sb="6" eb="8">
      <t>クイキ</t>
    </rPh>
    <phoneticPr fontId="4"/>
  </si>
  <si>
    <t>Q002</t>
  </si>
  <si>
    <t>Q003</t>
  </si>
  <si>
    <t>Q004</t>
  </si>
  <si>
    <t>Q005</t>
  </si>
  <si>
    <t>沢山沢</t>
  </si>
  <si>
    <t>214-Ⅰ-007</t>
  </si>
  <si>
    <t>Q006</t>
  </si>
  <si>
    <t>214-Ⅰ-008</t>
  </si>
  <si>
    <t>Q007</t>
  </si>
  <si>
    <t>内瀬戸東沢</t>
  </si>
  <si>
    <t>214-Ⅲ-008</t>
  </si>
  <si>
    <t>Q008</t>
  </si>
  <si>
    <t>井谷川A</t>
  </si>
  <si>
    <t>214-Ⅰ-009</t>
  </si>
  <si>
    <t>Q009</t>
  </si>
  <si>
    <t>井谷川B</t>
  </si>
  <si>
    <t>214-Ⅰ-010</t>
  </si>
  <si>
    <t>Q010</t>
  </si>
  <si>
    <t>Q011</t>
  </si>
  <si>
    <t>姥ヶ沢</t>
  </si>
  <si>
    <t>214-Ⅱ-012</t>
  </si>
  <si>
    <t>Q012</t>
  </si>
  <si>
    <t>宮原寺沢</t>
  </si>
  <si>
    <t>Q013</t>
  </si>
  <si>
    <t>Q014</t>
  </si>
  <si>
    <t>御殿谷沢</t>
  </si>
  <si>
    <t>214-Ⅰ-013</t>
  </si>
  <si>
    <t>Q015</t>
  </si>
  <si>
    <t>滝ノ谷沢</t>
  </si>
  <si>
    <t>214-Ⅰ-014</t>
  </si>
  <si>
    <t>Q016</t>
  </si>
  <si>
    <t>Q017</t>
  </si>
  <si>
    <t>Q018</t>
  </si>
  <si>
    <t>天神谷沢</t>
  </si>
  <si>
    <t>214-Ⅰ-015</t>
  </si>
  <si>
    <t>Q019</t>
  </si>
  <si>
    <t>Q020</t>
  </si>
  <si>
    <t>Q021</t>
  </si>
  <si>
    <t>Q022</t>
  </si>
  <si>
    <t>桜川沢Ｂ</t>
  </si>
  <si>
    <t>214-Ⅰ-017</t>
  </si>
  <si>
    <t>Q023</t>
  </si>
  <si>
    <t>Q024</t>
  </si>
  <si>
    <t>原東沢</t>
  </si>
  <si>
    <t>214-Ⅰ-019</t>
  </si>
  <si>
    <t>Q025</t>
  </si>
  <si>
    <t>Q026</t>
  </si>
  <si>
    <t>Q027</t>
  </si>
  <si>
    <t>鬼岩寺沢</t>
  </si>
  <si>
    <t>214-Ⅰ-022</t>
  </si>
  <si>
    <t>Q028</t>
  </si>
  <si>
    <t>志太西沢</t>
  </si>
  <si>
    <t>214-Ⅰ-023</t>
  </si>
  <si>
    <t>Q029</t>
  </si>
  <si>
    <t>Q030</t>
  </si>
  <si>
    <t>本郷ノ谷沢</t>
  </si>
  <si>
    <t>214-Ⅰ-025</t>
  </si>
  <si>
    <t>Q031</t>
  </si>
  <si>
    <t>Q032</t>
  </si>
  <si>
    <t>Q033</t>
  </si>
  <si>
    <t>Q034</t>
  </si>
  <si>
    <t>Q035</t>
  </si>
  <si>
    <t>中根開戸沢A</t>
  </si>
  <si>
    <t>214-Ⅱ-029</t>
  </si>
  <si>
    <t>Q036</t>
  </si>
  <si>
    <t>Q037</t>
  </si>
  <si>
    <t>Q038</t>
  </si>
  <si>
    <t>中根開戸沢B</t>
  </si>
  <si>
    <t>214-Ⅱ-030</t>
  </si>
  <si>
    <t>Q039</t>
  </si>
  <si>
    <t>市井沢</t>
  </si>
  <si>
    <t>214-Ⅱ-031</t>
  </si>
  <si>
    <t>Q040</t>
  </si>
  <si>
    <t>Q041</t>
  </si>
  <si>
    <t>神明沢</t>
  </si>
  <si>
    <t>214-Ⅱ-032</t>
  </si>
  <si>
    <t>Q042</t>
  </si>
  <si>
    <t>Q043</t>
  </si>
  <si>
    <t>214-Ⅰ-033</t>
  </si>
  <si>
    <t>Q044</t>
  </si>
  <si>
    <t>Q045</t>
  </si>
  <si>
    <t>Q046</t>
  </si>
  <si>
    <t>Q047</t>
  </si>
  <si>
    <t>潮南沢</t>
  </si>
  <si>
    <t>214-Ⅰ-035</t>
  </si>
  <si>
    <t>Q048</t>
  </si>
  <si>
    <t>Q049</t>
  </si>
  <si>
    <t>片倉沢</t>
  </si>
  <si>
    <t>214-Ⅱ-036</t>
  </si>
  <si>
    <t>Q050</t>
  </si>
  <si>
    <t>大田沢</t>
  </si>
  <si>
    <t>214-Ⅰ-036</t>
  </si>
  <si>
    <t>Q051</t>
  </si>
  <si>
    <t>田土ノ谷沢</t>
  </si>
  <si>
    <t>214-Ⅱ-037</t>
  </si>
  <si>
    <t>Q052</t>
  </si>
  <si>
    <t>寺島中村沢</t>
  </si>
  <si>
    <t>214-Ⅱ-038</t>
  </si>
  <si>
    <t>Q053</t>
  </si>
  <si>
    <t>Q054</t>
  </si>
  <si>
    <t>Q055</t>
  </si>
  <si>
    <t>上宅沢</t>
  </si>
  <si>
    <t>214-Ⅱ-041</t>
  </si>
  <si>
    <t>Q056</t>
  </si>
  <si>
    <t>Q057</t>
  </si>
  <si>
    <t>原西沢</t>
  </si>
  <si>
    <t>214-Ⅱ-043</t>
  </si>
  <si>
    <t>Q058</t>
  </si>
  <si>
    <t>Q059</t>
  </si>
  <si>
    <t>内瀬戸中沢</t>
  </si>
  <si>
    <t>214-Ⅱ-045</t>
  </si>
  <si>
    <t>Q060</t>
  </si>
  <si>
    <t>潮北沢</t>
  </si>
  <si>
    <t>214-Ⅱ-046</t>
  </si>
  <si>
    <t>Q061</t>
  </si>
  <si>
    <t>ビワ沢</t>
  </si>
  <si>
    <t>214-Ⅱ-050</t>
  </si>
  <si>
    <t>Q062</t>
  </si>
  <si>
    <t>Q063</t>
  </si>
  <si>
    <t>214-Ⅱ-052</t>
  </si>
  <si>
    <t>Q064</t>
  </si>
  <si>
    <t>Q065</t>
  </si>
  <si>
    <t>大沢渡</t>
  </si>
  <si>
    <t>214-Ⅱ-054</t>
  </si>
  <si>
    <t>Q066</t>
  </si>
  <si>
    <t>Q067</t>
  </si>
  <si>
    <t>Q068</t>
  </si>
  <si>
    <t>Q069</t>
  </si>
  <si>
    <t>Q070</t>
  </si>
  <si>
    <t>Q071</t>
  </si>
  <si>
    <t>Q072</t>
  </si>
  <si>
    <t>Q073</t>
  </si>
  <si>
    <t>Q074</t>
  </si>
  <si>
    <t>上藪田沢</t>
  </si>
  <si>
    <t>214-Ⅱ-063</t>
  </si>
  <si>
    <t>Q075</t>
  </si>
  <si>
    <t>Q076</t>
  </si>
  <si>
    <t>Q077</t>
  </si>
  <si>
    <t>Q078</t>
  </si>
  <si>
    <t>Q079</t>
  </si>
  <si>
    <t>Q080</t>
  </si>
  <si>
    <t>殿ヶ谷沢</t>
  </si>
  <si>
    <t>214-Ⅱ-070</t>
  </si>
  <si>
    <t>Q081</t>
  </si>
  <si>
    <t>Q082</t>
  </si>
  <si>
    <t>主前沢</t>
  </si>
  <si>
    <t>214-Ⅱ-072</t>
  </si>
  <si>
    <t>Q083</t>
  </si>
  <si>
    <t>樽ヶ谷沢</t>
  </si>
  <si>
    <t>214-Ⅱ-073</t>
  </si>
  <si>
    <t>Q084</t>
  </si>
  <si>
    <t>Q085</t>
  </si>
  <si>
    <t>Q086</t>
  </si>
  <si>
    <t>本郷萩間沢</t>
  </si>
  <si>
    <t>214-S-005</t>
  </si>
  <si>
    <t>Q087</t>
  </si>
  <si>
    <t>上滝沢沢</t>
  </si>
  <si>
    <t>214-S-007</t>
  </si>
  <si>
    <t>Q088</t>
  </si>
  <si>
    <t>市井沢川</t>
  </si>
  <si>
    <t>214-S-010</t>
  </si>
  <si>
    <t>Q089</t>
  </si>
  <si>
    <t>宮原北沢</t>
  </si>
  <si>
    <t>214-S-013</t>
  </si>
  <si>
    <t>Q090</t>
  </si>
  <si>
    <t>寺島北沢</t>
  </si>
  <si>
    <t>214-S-016</t>
  </si>
  <si>
    <t>Q091</t>
  </si>
  <si>
    <t>運動公園西沢</t>
  </si>
  <si>
    <t>214-S-018</t>
  </si>
  <si>
    <t>Q092</t>
  </si>
  <si>
    <t>運動公園中沢</t>
  </si>
  <si>
    <t>214-S-019</t>
  </si>
  <si>
    <t>Q093</t>
  </si>
  <si>
    <t>運動公園北沢</t>
  </si>
  <si>
    <t>214-S-020</t>
  </si>
  <si>
    <t>Q094</t>
  </si>
  <si>
    <t>原南沢</t>
  </si>
  <si>
    <t>214-S-021</t>
  </si>
  <si>
    <t>Q095</t>
  </si>
  <si>
    <t>志太上沢</t>
  </si>
  <si>
    <t>214-S-024</t>
  </si>
  <si>
    <t>Q096</t>
  </si>
  <si>
    <t>内瀬戸北沢</t>
  </si>
  <si>
    <t>Q097</t>
  </si>
  <si>
    <t>北方北沢</t>
  </si>
  <si>
    <t>214-S-031</t>
  </si>
  <si>
    <t>Q098</t>
  </si>
  <si>
    <t>白藤沢</t>
  </si>
  <si>
    <t>214-S-032</t>
  </si>
  <si>
    <t>Q099</t>
  </si>
  <si>
    <t>北方南沢</t>
  </si>
  <si>
    <t>214-S-033</t>
  </si>
  <si>
    <t>Q100</t>
  </si>
  <si>
    <t>西方南沢</t>
  </si>
  <si>
    <t>214-S-035</t>
  </si>
  <si>
    <t>Q101</t>
  </si>
  <si>
    <t>花倉西沢</t>
  </si>
  <si>
    <t>214-S-043</t>
  </si>
  <si>
    <t>Q102</t>
  </si>
  <si>
    <t>時ヶ谷沢</t>
  </si>
  <si>
    <t>214-S-044</t>
  </si>
  <si>
    <t>Q103</t>
  </si>
  <si>
    <t>下川原沢</t>
  </si>
  <si>
    <t>214-S-067</t>
  </si>
  <si>
    <t>Q104</t>
  </si>
  <si>
    <t>谷川口沢</t>
  </si>
  <si>
    <t>214-S-069</t>
  </si>
  <si>
    <t>Q105</t>
  </si>
  <si>
    <t>横添西沢</t>
  </si>
  <si>
    <t>214-S-070</t>
  </si>
  <si>
    <t>Q106</t>
  </si>
  <si>
    <t>天神前西沢</t>
  </si>
  <si>
    <t>214-S-073</t>
  </si>
  <si>
    <t>Q107</t>
  </si>
  <si>
    <t>内谷中沢</t>
  </si>
  <si>
    <t>214-S-074</t>
  </si>
  <si>
    <t>Q108</t>
  </si>
  <si>
    <t>山田ノ谷沢</t>
  </si>
  <si>
    <t>401-Ⅰ-006</t>
  </si>
  <si>
    <t>Q109</t>
  </si>
  <si>
    <t>楠木沢</t>
  </si>
  <si>
    <t>401-Ⅰ-007</t>
  </si>
  <si>
    <t>Q110</t>
  </si>
  <si>
    <t>401-Ⅰ-012</t>
  </si>
  <si>
    <t>Q111</t>
  </si>
  <si>
    <t>大滝沢</t>
  </si>
  <si>
    <t>401-Ⅰ-015</t>
  </si>
  <si>
    <t>Q112</t>
  </si>
  <si>
    <t>Q113</t>
  </si>
  <si>
    <t>Q114</t>
  </si>
  <si>
    <t>Q115</t>
  </si>
  <si>
    <t>Q116</t>
  </si>
  <si>
    <t>Q117</t>
  </si>
  <si>
    <t>401-Ⅰ-021</t>
  </si>
  <si>
    <t>Q118</t>
  </si>
  <si>
    <t>Q119</t>
  </si>
  <si>
    <t>Q120</t>
  </si>
  <si>
    <t>平治ヶ谷沢</t>
  </si>
  <si>
    <t>401-Ⅰ-024</t>
  </si>
  <si>
    <t>Q121</t>
  </si>
  <si>
    <t>Q122</t>
  </si>
  <si>
    <t>401-Ⅰ-026</t>
  </si>
  <si>
    <t>Q123</t>
  </si>
  <si>
    <t>Q124</t>
  </si>
  <si>
    <t>Q125</t>
  </si>
  <si>
    <t>Q126</t>
  </si>
  <si>
    <t>堂々沢</t>
  </si>
  <si>
    <t>401-Ⅰ-030</t>
  </si>
  <si>
    <t>Q127</t>
  </si>
  <si>
    <t>Q128</t>
  </si>
  <si>
    <t>Q129</t>
  </si>
  <si>
    <t>Q130</t>
  </si>
  <si>
    <t>Q131</t>
  </si>
  <si>
    <t>Q132</t>
  </si>
  <si>
    <t>Q133</t>
  </si>
  <si>
    <t>Q134</t>
  </si>
  <si>
    <t>Q135</t>
  </si>
  <si>
    <t>401-Ⅱ-040</t>
  </si>
  <si>
    <t>Q136</t>
  </si>
  <si>
    <t>オバン沢</t>
  </si>
  <si>
    <t>401-Ⅱ-041</t>
  </si>
  <si>
    <t>Q137</t>
  </si>
  <si>
    <t>401-Ⅱ-042</t>
  </si>
  <si>
    <t>Q138</t>
  </si>
  <si>
    <t>Q139</t>
  </si>
  <si>
    <t>Q140</t>
  </si>
  <si>
    <t>吉ノ本沢</t>
  </si>
  <si>
    <t>401-Ⅱ-045</t>
  </si>
  <si>
    <t>Q141</t>
  </si>
  <si>
    <t>Q142</t>
  </si>
  <si>
    <t>Q143</t>
  </si>
  <si>
    <t>401-Ⅱ-050</t>
  </si>
  <si>
    <t>R001</t>
  </si>
  <si>
    <t>急傾斜地の崩壊特別警戒区域</t>
    <rPh sb="0" eb="3">
      <t>キュウケイシャ</t>
    </rPh>
    <rPh sb="3" eb="4">
      <t>チ</t>
    </rPh>
    <rPh sb="5" eb="7">
      <t>ホウカイ</t>
    </rPh>
    <rPh sb="7" eb="9">
      <t>トクベツ</t>
    </rPh>
    <rPh sb="9" eb="11">
      <t>ケイカイ</t>
    </rPh>
    <rPh sb="11" eb="13">
      <t>クイキ</t>
    </rPh>
    <phoneticPr fontId="4"/>
  </si>
  <si>
    <t>西方下桑原A</t>
  </si>
  <si>
    <t>107-Ⅲ-0483</t>
  </si>
  <si>
    <t>R002</t>
  </si>
  <si>
    <t>花倉右当川B</t>
  </si>
  <si>
    <t>107-Ⅲ-0484</t>
  </si>
  <si>
    <t>R003</t>
  </si>
  <si>
    <t>北方松田Ｂ</t>
  </si>
  <si>
    <t>107-Ⅲ-0486</t>
  </si>
  <si>
    <t>R004</t>
  </si>
  <si>
    <t>中ノ合コウジカイトA</t>
  </si>
  <si>
    <t>107-Ⅲ-0487</t>
  </si>
  <si>
    <t>R005</t>
  </si>
  <si>
    <t>谷稲葉繁田</t>
  </si>
  <si>
    <t>107-Ⅲ-0498</t>
  </si>
  <si>
    <t>R006</t>
  </si>
  <si>
    <t>谷稲葉南谷Ｂ</t>
  </si>
  <si>
    <t>107-Ⅲ-0499</t>
  </si>
  <si>
    <t>R007</t>
  </si>
  <si>
    <t>R008</t>
  </si>
  <si>
    <t>谷稲葉菅ケ谷</t>
  </si>
  <si>
    <t>107-Ⅲ-0500</t>
  </si>
  <si>
    <t>R009</t>
  </si>
  <si>
    <t>R010</t>
  </si>
  <si>
    <t>谷稲葉上島</t>
  </si>
  <si>
    <t>107-Ⅲ-0501</t>
  </si>
  <si>
    <t>R011</t>
  </si>
  <si>
    <t>内瀬戸北ノ谷Ｃ</t>
  </si>
  <si>
    <t>107-Ⅲ-0502</t>
  </si>
  <si>
    <t>R012</t>
  </si>
  <si>
    <t>内瀬戸北ノ谷Ｄ</t>
  </si>
  <si>
    <t>107-Ⅲ-0503</t>
  </si>
  <si>
    <t>R013</t>
  </si>
  <si>
    <t>内瀬戸サイミヤウジＢ</t>
  </si>
  <si>
    <t>107-Ⅲ-0504</t>
  </si>
  <si>
    <t>R014</t>
  </si>
  <si>
    <t>高田杉下</t>
  </si>
  <si>
    <t>107-Ⅲ-0506</t>
  </si>
  <si>
    <t>R015</t>
  </si>
  <si>
    <t>高田穴田</t>
  </si>
  <si>
    <t>107-Ⅲ-0507</t>
  </si>
  <si>
    <t>R016</t>
  </si>
  <si>
    <t>上藪田大平ヶ谷</t>
  </si>
  <si>
    <t>107-Ⅲ-0508</t>
  </si>
  <si>
    <t>R017</t>
  </si>
  <si>
    <t>R018</t>
  </si>
  <si>
    <t>上藪田権現堂山</t>
  </si>
  <si>
    <t>107-Ⅲ-0509</t>
  </si>
  <si>
    <t>R019</t>
  </si>
  <si>
    <t>宮原下苅前</t>
  </si>
  <si>
    <t>107-Ⅲ-0510</t>
  </si>
  <si>
    <t>R020</t>
  </si>
  <si>
    <t>志太菖蒲ケ谷Ｂ</t>
  </si>
  <si>
    <t>107-Ⅲ-0511</t>
  </si>
  <si>
    <t>R021</t>
  </si>
  <si>
    <t>岡部廻沢Ｅ</t>
  </si>
  <si>
    <t>107-Ⅲ-0512</t>
  </si>
  <si>
    <t>R022</t>
  </si>
  <si>
    <t>107-Ⅰ-1548</t>
  </si>
  <si>
    <t>R023</t>
  </si>
  <si>
    <t>R024</t>
  </si>
  <si>
    <t>R025</t>
  </si>
  <si>
    <t>R026</t>
  </si>
  <si>
    <t>107-Ⅰ-1549</t>
  </si>
  <si>
    <t>R027</t>
  </si>
  <si>
    <t>R028</t>
  </si>
  <si>
    <t>R029</t>
  </si>
  <si>
    <t>八幡八幡山</t>
  </si>
  <si>
    <t>107-Ⅰ-1551</t>
  </si>
  <si>
    <t>R030</t>
  </si>
  <si>
    <t>R031</t>
  </si>
  <si>
    <t>R032</t>
  </si>
  <si>
    <t>下藪田女池ケ谷</t>
  </si>
  <si>
    <t>107-Ⅰ-1552</t>
  </si>
  <si>
    <t>R033</t>
  </si>
  <si>
    <t>R034</t>
  </si>
  <si>
    <t>下藪田大谷</t>
  </si>
  <si>
    <t>107-Ⅰ-1553</t>
  </si>
  <si>
    <t>R035</t>
  </si>
  <si>
    <t>R036</t>
  </si>
  <si>
    <t>R037</t>
  </si>
  <si>
    <t>107-Ⅰ-1554</t>
  </si>
  <si>
    <t>R038</t>
  </si>
  <si>
    <t>R039</t>
  </si>
  <si>
    <t>R040</t>
  </si>
  <si>
    <t>R041</t>
  </si>
  <si>
    <t>R042</t>
  </si>
  <si>
    <t>中藪田細谷</t>
  </si>
  <si>
    <t>107-Ⅰ-1556</t>
  </si>
  <si>
    <t>R043</t>
  </si>
  <si>
    <t>R044</t>
  </si>
  <si>
    <t>R045</t>
  </si>
  <si>
    <t>R046</t>
  </si>
  <si>
    <t>R047</t>
  </si>
  <si>
    <t>R048</t>
  </si>
  <si>
    <t>中藪田石橋</t>
  </si>
  <si>
    <t>107-Ⅰ-1557</t>
  </si>
  <si>
    <t>R049</t>
  </si>
  <si>
    <t>R050</t>
  </si>
  <si>
    <t>R051</t>
  </si>
  <si>
    <t>R052</t>
  </si>
  <si>
    <t>高田小山堪リ</t>
  </si>
  <si>
    <t>107-Ⅰ-1559</t>
  </si>
  <si>
    <t>R053</t>
  </si>
  <si>
    <t>高田本郷ノ谷</t>
  </si>
  <si>
    <t>107-Ⅰ-1561</t>
  </si>
  <si>
    <t>R054</t>
  </si>
  <si>
    <t>R055</t>
  </si>
  <si>
    <t>R056</t>
  </si>
  <si>
    <t>R057</t>
  </si>
  <si>
    <t>高田金鑄久保</t>
  </si>
  <si>
    <t>107-Ⅰ-1562</t>
  </si>
  <si>
    <t>R058</t>
  </si>
  <si>
    <t>R059</t>
  </si>
  <si>
    <t>上藪田谷向Ｂ</t>
  </si>
  <si>
    <t>107-Ⅰ-1563</t>
  </si>
  <si>
    <t>R060</t>
  </si>
  <si>
    <t>R061</t>
  </si>
  <si>
    <t>R062</t>
  </si>
  <si>
    <t>下之郷下沖田Ｄ</t>
  </si>
  <si>
    <t>107-Ⅰ-1564</t>
  </si>
  <si>
    <t>R063</t>
  </si>
  <si>
    <t>R064</t>
  </si>
  <si>
    <t>中ノ合コガエト</t>
  </si>
  <si>
    <t>107-Ⅰ-1565</t>
  </si>
  <si>
    <t>R065</t>
  </si>
  <si>
    <t>107-Ⅰ-1566</t>
  </si>
  <si>
    <t>R066</t>
  </si>
  <si>
    <t>R067</t>
  </si>
  <si>
    <t>R068</t>
  </si>
  <si>
    <t>R069</t>
  </si>
  <si>
    <t>R070</t>
  </si>
  <si>
    <t>R071</t>
  </si>
  <si>
    <t>R072</t>
  </si>
  <si>
    <t>R073</t>
  </si>
  <si>
    <t>R074</t>
  </si>
  <si>
    <t>R075</t>
  </si>
  <si>
    <t>R076</t>
  </si>
  <si>
    <t>R077</t>
  </si>
  <si>
    <t>中ノ合前田B</t>
  </si>
  <si>
    <t>107-Ⅰ-1567</t>
  </si>
  <si>
    <t>R078</t>
  </si>
  <si>
    <t>北方杉崎</t>
  </si>
  <si>
    <t>107-Ⅰ-1570</t>
  </si>
  <si>
    <t>R079</t>
  </si>
  <si>
    <t>107-Ⅰ-1571</t>
  </si>
  <si>
    <t>R080</t>
  </si>
  <si>
    <t>R081</t>
  </si>
  <si>
    <t>R082</t>
  </si>
  <si>
    <t>R083</t>
  </si>
  <si>
    <t>R084</t>
  </si>
  <si>
    <t>107-Ⅰ-1572</t>
  </si>
  <si>
    <t>R085</t>
  </si>
  <si>
    <t>R086</t>
  </si>
  <si>
    <t>R087</t>
  </si>
  <si>
    <t>北方地蔵ノ前</t>
  </si>
  <si>
    <t>107-Ⅰ-1573</t>
  </si>
  <si>
    <t>R088</t>
  </si>
  <si>
    <t>107-Ⅰ-1574</t>
  </si>
  <si>
    <t>R089</t>
  </si>
  <si>
    <t>R090</t>
  </si>
  <si>
    <t>R091</t>
  </si>
  <si>
    <t>R092</t>
  </si>
  <si>
    <t>R093</t>
  </si>
  <si>
    <t>西方大沢寺Ａ</t>
  </si>
  <si>
    <t>107-Ⅰ-1575</t>
  </si>
  <si>
    <t>R094</t>
  </si>
  <si>
    <t>107-Ⅰ-1580</t>
  </si>
  <si>
    <t>R095</t>
  </si>
  <si>
    <t>107-Ⅰ-1581</t>
  </si>
  <si>
    <t>R096</t>
  </si>
  <si>
    <t>R097</t>
  </si>
  <si>
    <t>西方中山No.2</t>
  </si>
  <si>
    <t>107-Ⅰ-1582</t>
  </si>
  <si>
    <t>R098</t>
  </si>
  <si>
    <t>西方市場No.2</t>
  </si>
  <si>
    <t>107-Ⅰ-1583</t>
  </si>
  <si>
    <t>R099</t>
  </si>
  <si>
    <t>107-Ⅰ-1584</t>
  </si>
  <si>
    <t>R100</t>
  </si>
  <si>
    <t>R101</t>
  </si>
  <si>
    <t>R102</t>
  </si>
  <si>
    <t>西方下桑原C</t>
  </si>
  <si>
    <t>107-Ⅰ-1585</t>
  </si>
  <si>
    <t>R103</t>
  </si>
  <si>
    <t>R104</t>
  </si>
  <si>
    <t>R105</t>
  </si>
  <si>
    <t>R106</t>
  </si>
  <si>
    <t>中ノ合市場</t>
  </si>
  <si>
    <t>107-Ⅰ-1586</t>
  </si>
  <si>
    <t>R107</t>
  </si>
  <si>
    <t>R108</t>
  </si>
  <si>
    <t>R109</t>
  </si>
  <si>
    <t>下之郷下半谷Ｅ</t>
  </si>
  <si>
    <t>107-Ⅰ-1588</t>
  </si>
  <si>
    <t>R110</t>
  </si>
  <si>
    <t>花倉通り田</t>
  </si>
  <si>
    <t>107-Ⅰ-1589</t>
  </si>
  <si>
    <t>R111</t>
  </si>
  <si>
    <t>花倉通リ田</t>
  </si>
  <si>
    <t>R112</t>
  </si>
  <si>
    <t>時ケ谷汐出B</t>
  </si>
  <si>
    <t>107-Ⅰ-1593</t>
  </si>
  <si>
    <t>R113</t>
  </si>
  <si>
    <t>R114</t>
  </si>
  <si>
    <t>R115</t>
  </si>
  <si>
    <t>R116</t>
  </si>
  <si>
    <t>R117</t>
  </si>
  <si>
    <t>R118</t>
  </si>
  <si>
    <t>時ケ谷主前</t>
  </si>
  <si>
    <t>107-Ⅰ-1594</t>
  </si>
  <si>
    <t>R119</t>
  </si>
  <si>
    <t>R120</t>
  </si>
  <si>
    <t>R121</t>
  </si>
  <si>
    <t>R122</t>
  </si>
  <si>
    <t>R123</t>
  </si>
  <si>
    <t>R124</t>
  </si>
  <si>
    <t>主前?２</t>
  </si>
  <si>
    <t>107-Ⅰ-1595</t>
  </si>
  <si>
    <t>R125</t>
  </si>
  <si>
    <t>時ヶ谷坊主免</t>
  </si>
  <si>
    <t>107-Ⅰ-1596</t>
  </si>
  <si>
    <t>R126</t>
  </si>
  <si>
    <t>時ケ谷ナガウタリ</t>
  </si>
  <si>
    <t>107-Ⅰ-1597</t>
  </si>
  <si>
    <t>R127</t>
  </si>
  <si>
    <t>R128</t>
  </si>
  <si>
    <t>R129</t>
  </si>
  <si>
    <t>R130</t>
  </si>
  <si>
    <t>R131</t>
  </si>
  <si>
    <t>時ケ谷五鬼免</t>
  </si>
  <si>
    <t>107-Ⅰ-1598</t>
  </si>
  <si>
    <t>R132</t>
  </si>
  <si>
    <t>R133</t>
  </si>
  <si>
    <t>R134</t>
  </si>
  <si>
    <t>R135</t>
  </si>
  <si>
    <t>藤枝五丁目Ａ</t>
  </si>
  <si>
    <t>107-Ⅰ-1599</t>
  </si>
  <si>
    <t>R136</t>
  </si>
  <si>
    <t>R137</t>
  </si>
  <si>
    <t>R138</t>
  </si>
  <si>
    <t>藤枝五丁目Ｂ</t>
  </si>
  <si>
    <t>107-Ⅰ-1600</t>
  </si>
  <si>
    <t>R139</t>
  </si>
  <si>
    <t>藤枝五丁目Ｃ</t>
  </si>
  <si>
    <t>107-Ⅰ-1601</t>
  </si>
  <si>
    <t>R140</t>
  </si>
  <si>
    <t>藤枝三丁目</t>
  </si>
  <si>
    <t>107-Ⅰ-1602</t>
  </si>
  <si>
    <t>R141</t>
  </si>
  <si>
    <t>茶町一丁目</t>
  </si>
  <si>
    <t>107-Ⅰ-1603</t>
  </si>
  <si>
    <t>R142</t>
  </si>
  <si>
    <t>R143</t>
  </si>
  <si>
    <t>助宗アザナシ</t>
  </si>
  <si>
    <t>107-Ⅰ-1604</t>
  </si>
  <si>
    <t>R144</t>
  </si>
  <si>
    <t>R145</t>
  </si>
  <si>
    <t>107-Ⅰ-1605</t>
  </si>
  <si>
    <t>R146</t>
  </si>
  <si>
    <t>R147</t>
  </si>
  <si>
    <t>107-Ⅰ-1606</t>
  </si>
  <si>
    <t>R148</t>
  </si>
  <si>
    <t>R149</t>
  </si>
  <si>
    <t>本郷戸渕平</t>
  </si>
  <si>
    <t>107-Ⅰ-1607</t>
  </si>
  <si>
    <t>R150</t>
  </si>
  <si>
    <t>R151</t>
  </si>
  <si>
    <t>R152</t>
  </si>
  <si>
    <t>R153</t>
  </si>
  <si>
    <t>本郷櫻窪</t>
  </si>
  <si>
    <t>107-Ⅰ-1609</t>
  </si>
  <si>
    <t>R154</t>
  </si>
  <si>
    <t>R155</t>
  </si>
  <si>
    <t>R156</t>
  </si>
  <si>
    <t>R157</t>
  </si>
  <si>
    <t>本郷清水</t>
  </si>
  <si>
    <t>107-Ⅰ-1624</t>
  </si>
  <si>
    <t>R158</t>
  </si>
  <si>
    <t>R159</t>
  </si>
  <si>
    <t>R160</t>
  </si>
  <si>
    <t>R161</t>
  </si>
  <si>
    <t>R162</t>
  </si>
  <si>
    <t>滝沢北開戸浜井場</t>
  </si>
  <si>
    <t>107-Ⅰ-1626</t>
  </si>
  <si>
    <t>R163</t>
  </si>
  <si>
    <t>R164</t>
  </si>
  <si>
    <t>R165</t>
  </si>
  <si>
    <t>R166</t>
  </si>
  <si>
    <t>R167</t>
  </si>
  <si>
    <t>R168</t>
  </si>
  <si>
    <t>107-Ⅰ-1628</t>
  </si>
  <si>
    <t>R169</t>
  </si>
  <si>
    <t>R170</t>
  </si>
  <si>
    <t>宮原御殿谷</t>
  </si>
  <si>
    <t>107-Ⅰ-1630</t>
  </si>
  <si>
    <t>R171</t>
  </si>
  <si>
    <t>R172</t>
  </si>
  <si>
    <t>R173</t>
  </si>
  <si>
    <t>R174</t>
  </si>
  <si>
    <t>R175</t>
  </si>
  <si>
    <t>R176</t>
  </si>
  <si>
    <t>R177</t>
  </si>
  <si>
    <t>107-Ⅰ-1631</t>
  </si>
  <si>
    <t>R178</t>
  </si>
  <si>
    <t>R179</t>
  </si>
  <si>
    <t>R180</t>
  </si>
  <si>
    <t>R181</t>
  </si>
  <si>
    <t>谷稲葉中村Ａ</t>
  </si>
  <si>
    <t>107-Ⅰ-1632</t>
  </si>
  <si>
    <t>R182</t>
  </si>
  <si>
    <t>谷稲葉南谷Ａ</t>
  </si>
  <si>
    <t>107-Ⅰ-1634</t>
  </si>
  <si>
    <t>R183</t>
  </si>
  <si>
    <t>R184</t>
  </si>
  <si>
    <t>R185</t>
  </si>
  <si>
    <t>瀬古一丁目Ａ</t>
  </si>
  <si>
    <t>107-Ⅰ-1635</t>
  </si>
  <si>
    <t>R186</t>
  </si>
  <si>
    <t>R187</t>
  </si>
  <si>
    <t>R188</t>
  </si>
  <si>
    <t>瀬古一丁目Ｂ</t>
  </si>
  <si>
    <t>107-Ⅰ-1636</t>
  </si>
  <si>
    <t>R189</t>
  </si>
  <si>
    <t>瀬戸新屋小池坂下</t>
  </si>
  <si>
    <t>107-Ⅰ-1637</t>
  </si>
  <si>
    <t>R190</t>
  </si>
  <si>
    <t>青葉町一丁目Ａ</t>
  </si>
  <si>
    <t>107-Ⅰ-1638</t>
  </si>
  <si>
    <t>R191</t>
  </si>
  <si>
    <t>R192</t>
  </si>
  <si>
    <t>内瀬戸マゴメＡ</t>
  </si>
  <si>
    <t>107-Ⅰ-1639</t>
  </si>
  <si>
    <t>R193</t>
  </si>
  <si>
    <t>R194</t>
  </si>
  <si>
    <t>R195</t>
  </si>
  <si>
    <t>R196</t>
  </si>
  <si>
    <t>内瀬戸ウラヤマ</t>
  </si>
  <si>
    <t>107-Ⅰ-1640</t>
  </si>
  <si>
    <t>R197</t>
  </si>
  <si>
    <t>R198</t>
  </si>
  <si>
    <t>R199</t>
  </si>
  <si>
    <t>R200</t>
  </si>
  <si>
    <t>三輪佐護神ノ谷</t>
  </si>
  <si>
    <t>107-Ⅰ-1641</t>
  </si>
  <si>
    <t>R201</t>
  </si>
  <si>
    <t>R202</t>
  </si>
  <si>
    <t>R203</t>
  </si>
  <si>
    <t>三輪桐ヶ谷</t>
  </si>
  <si>
    <t>107-Ⅰ-1644</t>
  </si>
  <si>
    <t>R204</t>
  </si>
  <si>
    <t>R205</t>
  </si>
  <si>
    <t>R206</t>
  </si>
  <si>
    <t>内谷東ノ谷</t>
  </si>
  <si>
    <t>107-Ⅰ-1645</t>
  </si>
  <si>
    <t>R207</t>
  </si>
  <si>
    <t>R208</t>
  </si>
  <si>
    <t>R209</t>
  </si>
  <si>
    <t>R210</t>
  </si>
  <si>
    <t>内谷大岩下</t>
  </si>
  <si>
    <t>107-Ⅰ-1646</t>
  </si>
  <si>
    <t>R211</t>
  </si>
  <si>
    <t>内谷小柳沢</t>
  </si>
  <si>
    <t>107-Ⅰ-1647</t>
  </si>
  <si>
    <t>R212</t>
  </si>
  <si>
    <t>R213</t>
  </si>
  <si>
    <t>内谷糸操ヶ谷</t>
  </si>
  <si>
    <t>107-Ⅰ-1648</t>
  </si>
  <si>
    <t>R214</t>
  </si>
  <si>
    <t>R215</t>
  </si>
  <si>
    <t>岡部本町B</t>
  </si>
  <si>
    <t>107-Ⅰ-1649</t>
  </si>
  <si>
    <t>R216</t>
  </si>
  <si>
    <t>R217</t>
  </si>
  <si>
    <t>107-Ⅰ-1650</t>
  </si>
  <si>
    <t>R218</t>
  </si>
  <si>
    <t>R219</t>
  </si>
  <si>
    <t>R220</t>
  </si>
  <si>
    <t>R221</t>
  </si>
  <si>
    <t>R222</t>
  </si>
  <si>
    <t>R223</t>
  </si>
  <si>
    <t>岡部廻沢Ｃ</t>
  </si>
  <si>
    <t>107-Ⅰ-1651</t>
  </si>
  <si>
    <t>R224</t>
  </si>
  <si>
    <t>岡部川原町</t>
  </si>
  <si>
    <t>107-Ⅰ-1653</t>
  </si>
  <si>
    <t>R225</t>
  </si>
  <si>
    <t>R226</t>
  </si>
  <si>
    <t>R227</t>
  </si>
  <si>
    <t>R228</t>
  </si>
  <si>
    <t>岡部牛ヶ谷Ｂ</t>
  </si>
  <si>
    <t>107-Ⅰ-1654</t>
  </si>
  <si>
    <t>R229</t>
  </si>
  <si>
    <t>R230</t>
  </si>
  <si>
    <t>岡部貝立</t>
  </si>
  <si>
    <t>107-Ⅰ-1655</t>
  </si>
  <si>
    <t>R231</t>
  </si>
  <si>
    <t>桂島須谷</t>
  </si>
  <si>
    <t>R232</t>
  </si>
  <si>
    <t>R233</t>
  </si>
  <si>
    <t>桂島後山A</t>
  </si>
  <si>
    <t>R234</t>
  </si>
  <si>
    <t>R235</t>
  </si>
  <si>
    <t>R236</t>
  </si>
  <si>
    <t>中藪田樽ヶ谷</t>
  </si>
  <si>
    <t>107-Ⅱ-1887</t>
  </si>
  <si>
    <t>R237</t>
  </si>
  <si>
    <t>R238</t>
  </si>
  <si>
    <t>高田観音前</t>
  </si>
  <si>
    <t>107-Ⅱ-1888</t>
  </si>
  <si>
    <t>R239</t>
  </si>
  <si>
    <t>R240</t>
  </si>
  <si>
    <t>本郷藤太夫島平</t>
  </si>
  <si>
    <t>107-Ⅱ-1889</t>
  </si>
  <si>
    <t>R241</t>
  </si>
  <si>
    <t>R242</t>
  </si>
  <si>
    <t>R243</t>
  </si>
  <si>
    <t>谷稲葉大白</t>
  </si>
  <si>
    <t>107-Ⅱ-1891</t>
  </si>
  <si>
    <t>R244</t>
  </si>
  <si>
    <t>R245</t>
  </si>
  <si>
    <t>R246</t>
  </si>
  <si>
    <t>R247</t>
  </si>
  <si>
    <t>北方白藤口</t>
  </si>
  <si>
    <t>107-Ⅱ-1893</t>
  </si>
  <si>
    <t>R248</t>
  </si>
  <si>
    <t>R249</t>
  </si>
  <si>
    <t>北方女川C</t>
  </si>
  <si>
    <t>107-Ⅱ-1894</t>
  </si>
  <si>
    <t>R250</t>
  </si>
  <si>
    <t>北方女川B</t>
  </si>
  <si>
    <t>107-Ⅱ-1895</t>
  </si>
  <si>
    <t>R251</t>
  </si>
  <si>
    <t>北方女川A</t>
  </si>
  <si>
    <t>107-Ⅱ-1896</t>
  </si>
  <si>
    <t>R252</t>
  </si>
  <si>
    <t>北方湯ノ木澤</t>
  </si>
  <si>
    <t>107-Ⅱ-1897</t>
  </si>
  <si>
    <t>R253</t>
  </si>
  <si>
    <t>八幡金山</t>
  </si>
  <si>
    <t>107-Ⅱ-1898</t>
  </si>
  <si>
    <t>R254</t>
  </si>
  <si>
    <t>R255</t>
  </si>
  <si>
    <t>R256</t>
  </si>
  <si>
    <t>八幡青山</t>
  </si>
  <si>
    <t>107-Ⅱ-1899</t>
  </si>
  <si>
    <t>R257</t>
  </si>
  <si>
    <t>八幡大谷</t>
  </si>
  <si>
    <t>107-Ⅱ-1900</t>
  </si>
  <si>
    <t>R258</t>
  </si>
  <si>
    <t>八幡大谷口</t>
  </si>
  <si>
    <t>107-Ⅱ-1901</t>
  </si>
  <si>
    <t>R259</t>
  </si>
  <si>
    <t>R260</t>
  </si>
  <si>
    <t>R261</t>
  </si>
  <si>
    <t>八幡弥左エ門山</t>
  </si>
  <si>
    <t>107-Ⅱ-1902</t>
  </si>
  <si>
    <t>R262</t>
  </si>
  <si>
    <t>八幡川出ヶ谷</t>
  </si>
  <si>
    <t>107-Ⅱ-1903</t>
  </si>
  <si>
    <t>R263</t>
  </si>
  <si>
    <t>八幡草塊ヶ谷</t>
  </si>
  <si>
    <t>107-Ⅱ-1904</t>
  </si>
  <si>
    <t>R264</t>
  </si>
  <si>
    <t>藤岡四丁目Ｂ</t>
  </si>
  <si>
    <t>107-Ⅱ-1905</t>
  </si>
  <si>
    <t>R265</t>
  </si>
  <si>
    <t>R266</t>
  </si>
  <si>
    <t>上藪田権現堂山Ｂ</t>
  </si>
  <si>
    <t>107-Ⅱ-1906</t>
  </si>
  <si>
    <t>R267</t>
  </si>
  <si>
    <t>中藪田大平</t>
  </si>
  <si>
    <t>107-Ⅱ-1907</t>
  </si>
  <si>
    <t>R268</t>
  </si>
  <si>
    <t>R269</t>
  </si>
  <si>
    <t>中藪田八左ェ門Ｂ</t>
  </si>
  <si>
    <t>107-Ⅱ-1908</t>
  </si>
  <si>
    <t>R270</t>
  </si>
  <si>
    <t>中藪田八左ェ門Ａ</t>
  </si>
  <si>
    <t>107-Ⅱ-1909</t>
  </si>
  <si>
    <t>R271</t>
  </si>
  <si>
    <t>中藪田赤坂</t>
  </si>
  <si>
    <t>107-Ⅱ-1910</t>
  </si>
  <si>
    <t>R272</t>
  </si>
  <si>
    <t>上薮田大屋敷</t>
  </si>
  <si>
    <t>107-Ⅱ-1911</t>
  </si>
  <si>
    <t>R273</t>
  </si>
  <si>
    <t>R274</t>
  </si>
  <si>
    <t>時ケ谷畦勝Ａ</t>
  </si>
  <si>
    <t>107-Ⅱ-1912</t>
  </si>
  <si>
    <t>R275</t>
  </si>
  <si>
    <t>若王子池ノ谷</t>
  </si>
  <si>
    <t>107-Ⅱ-1913</t>
  </si>
  <si>
    <t>R276</t>
  </si>
  <si>
    <t>旭が丘Ｃ</t>
  </si>
  <si>
    <t>107-Ⅱ-1914</t>
  </si>
  <si>
    <t>R277</t>
  </si>
  <si>
    <t>旭が丘Ｄ</t>
  </si>
  <si>
    <t>107-Ⅱ-1915</t>
  </si>
  <si>
    <t>R278</t>
  </si>
  <si>
    <t>旭が丘Ｅ</t>
  </si>
  <si>
    <t>107-Ⅱ-1916</t>
  </si>
  <si>
    <t>R279</t>
  </si>
  <si>
    <t>時ケ谷畦勝B</t>
  </si>
  <si>
    <t>107-Ⅱ-1917</t>
  </si>
  <si>
    <t>R280</t>
  </si>
  <si>
    <t>R281</t>
  </si>
  <si>
    <t>西方長島</t>
  </si>
  <si>
    <t>107-Ⅱ-1925</t>
  </si>
  <si>
    <t>R282</t>
  </si>
  <si>
    <t>西方小峯</t>
  </si>
  <si>
    <t>107-Ⅱ-1926</t>
  </si>
  <si>
    <t>R283</t>
  </si>
  <si>
    <t>西方大沢寺Ｂ</t>
  </si>
  <si>
    <t>107-Ⅱ-1927</t>
  </si>
  <si>
    <t>R284</t>
  </si>
  <si>
    <t>107-Ⅱ-1947</t>
  </si>
  <si>
    <t>R285</t>
  </si>
  <si>
    <t>R286</t>
  </si>
  <si>
    <t>西方殿ヶ谷C</t>
  </si>
  <si>
    <t>107-Ⅱ-1948</t>
  </si>
  <si>
    <t>R287</t>
  </si>
  <si>
    <t>西方下桑原B</t>
  </si>
  <si>
    <t>107-Ⅱ-1949</t>
  </si>
  <si>
    <t>R288</t>
  </si>
  <si>
    <t>西方殿ヶ谷B</t>
  </si>
  <si>
    <t>107-Ⅱ-1950</t>
  </si>
  <si>
    <t>R289</t>
  </si>
  <si>
    <t>西方市場Ａ</t>
  </si>
  <si>
    <t>107-Ⅱ-1951</t>
  </si>
  <si>
    <t>R290</t>
  </si>
  <si>
    <t>R291</t>
  </si>
  <si>
    <t>西方牛奥B</t>
  </si>
  <si>
    <t>107-Ⅱ-1952</t>
  </si>
  <si>
    <t>R292</t>
  </si>
  <si>
    <t>西方殿ヶ谷A</t>
  </si>
  <si>
    <t>107-Ⅱ-1953</t>
  </si>
  <si>
    <t>R293</t>
  </si>
  <si>
    <t>西方牛奥A</t>
  </si>
  <si>
    <t>107-Ⅱ-1954</t>
  </si>
  <si>
    <t>R294</t>
  </si>
  <si>
    <t>中ノ合コウジカイトB</t>
  </si>
  <si>
    <t>107-Ⅱ-1955</t>
  </si>
  <si>
    <t>R295</t>
  </si>
  <si>
    <t>中ノ合前田A</t>
  </si>
  <si>
    <t>107-Ⅱ-1956</t>
  </si>
  <si>
    <t>R296</t>
  </si>
  <si>
    <t>R297</t>
  </si>
  <si>
    <t>中ノ合山崎B</t>
  </si>
  <si>
    <t>107-Ⅱ-1957</t>
  </si>
  <si>
    <t>R298</t>
  </si>
  <si>
    <t>下之郷下半谷B</t>
  </si>
  <si>
    <t>107-Ⅱ-1958</t>
  </si>
  <si>
    <t>R299</t>
  </si>
  <si>
    <t>下之郷下半谷A</t>
  </si>
  <si>
    <t>107-Ⅱ-1959</t>
  </si>
  <si>
    <t>R300</t>
  </si>
  <si>
    <t>R301</t>
  </si>
  <si>
    <t>下之郷中半谷B</t>
  </si>
  <si>
    <t>107-Ⅱ-1960</t>
  </si>
  <si>
    <t>R302</t>
  </si>
  <si>
    <t>下之郷中半谷A</t>
  </si>
  <si>
    <t>107-Ⅱ-1961</t>
  </si>
  <si>
    <t>R303</t>
  </si>
  <si>
    <t>下之郷上松井C</t>
  </si>
  <si>
    <t>107-Ⅱ-1962</t>
  </si>
  <si>
    <t>R304</t>
  </si>
  <si>
    <t>下之郷下半谷D</t>
  </si>
  <si>
    <t>107-Ⅱ-1963</t>
  </si>
  <si>
    <t>R305</t>
  </si>
  <si>
    <t>下之郷下半谷C</t>
  </si>
  <si>
    <t>107-Ⅱ-1964</t>
  </si>
  <si>
    <t>R306</t>
  </si>
  <si>
    <t>下之郷中半谷D</t>
  </si>
  <si>
    <t>107-Ⅱ-1965</t>
  </si>
  <si>
    <t>R307</t>
  </si>
  <si>
    <t>下之郷中半谷C</t>
  </si>
  <si>
    <t>107-Ⅱ-1966</t>
  </si>
  <si>
    <t>R308</t>
  </si>
  <si>
    <t>下之郷下沖田B</t>
  </si>
  <si>
    <t>107-Ⅱ-1967</t>
  </si>
  <si>
    <t>R309</t>
  </si>
  <si>
    <t>下之郷下松井</t>
  </si>
  <si>
    <t>107-Ⅱ-1968</t>
  </si>
  <si>
    <t>R310</t>
  </si>
  <si>
    <t>下之郷下沖田A</t>
  </si>
  <si>
    <t>107-Ⅱ-1969</t>
  </si>
  <si>
    <t>R311</t>
  </si>
  <si>
    <t>下之郷下沖田C</t>
  </si>
  <si>
    <t>107-Ⅱ-1970</t>
  </si>
  <si>
    <t>R312</t>
  </si>
  <si>
    <t>R313</t>
  </si>
  <si>
    <t>下之郷上松井B</t>
  </si>
  <si>
    <t>107-Ⅱ-1971</t>
  </si>
  <si>
    <t>R314</t>
  </si>
  <si>
    <t>R315</t>
  </si>
  <si>
    <t>下之郷上松井A</t>
  </si>
  <si>
    <t>107-Ⅱ-1972</t>
  </si>
  <si>
    <t>R316</t>
  </si>
  <si>
    <t>下之郷中横見</t>
  </si>
  <si>
    <t>107-Ⅱ-1973</t>
  </si>
  <si>
    <t>R317</t>
  </si>
  <si>
    <t>R318</t>
  </si>
  <si>
    <t>R319</t>
  </si>
  <si>
    <t>R320</t>
  </si>
  <si>
    <t>R321</t>
  </si>
  <si>
    <t>上藪田井尻</t>
  </si>
  <si>
    <t>107-Ⅱ-1974</t>
  </si>
  <si>
    <t>R322</t>
  </si>
  <si>
    <t>時ヶ谷汐出</t>
  </si>
  <si>
    <t>107-Ⅱ-1975</t>
  </si>
  <si>
    <t>R323</t>
  </si>
  <si>
    <t>上藪田谷向</t>
  </si>
  <si>
    <t>107-Ⅱ-1976</t>
  </si>
  <si>
    <t>R324</t>
  </si>
  <si>
    <t>中ノ合坂本B</t>
  </si>
  <si>
    <t>107-Ⅱ-1977</t>
  </si>
  <si>
    <t>R325</t>
  </si>
  <si>
    <t>中ノ合シンチ</t>
  </si>
  <si>
    <t>107-Ⅱ-1978</t>
  </si>
  <si>
    <t>R326</t>
  </si>
  <si>
    <t>中ノ合山崎A</t>
  </si>
  <si>
    <t>107-Ⅱ-1979</t>
  </si>
  <si>
    <t>R327</t>
  </si>
  <si>
    <t>花倉勝クリ谷A</t>
  </si>
  <si>
    <t>107-Ⅱ-1980</t>
  </si>
  <si>
    <t>R328</t>
  </si>
  <si>
    <t>花倉勝クリ谷F</t>
  </si>
  <si>
    <t>107-Ⅱ-1981</t>
  </si>
  <si>
    <t>R329</t>
  </si>
  <si>
    <t>花倉勝クリ谷D</t>
  </si>
  <si>
    <t>107-Ⅱ-1982</t>
  </si>
  <si>
    <t>R330</t>
  </si>
  <si>
    <t>花倉勝クリ谷C</t>
  </si>
  <si>
    <t>107-Ⅱ-1983</t>
  </si>
  <si>
    <t>R331</t>
  </si>
  <si>
    <t>花倉勝クリ谷B</t>
  </si>
  <si>
    <t>107-Ⅱ-1984</t>
  </si>
  <si>
    <t>R332</t>
  </si>
  <si>
    <t>花倉寺屋敷A</t>
  </si>
  <si>
    <t>107-Ⅱ-1985</t>
  </si>
  <si>
    <t>R333</t>
  </si>
  <si>
    <t>花倉鹿啼渡</t>
  </si>
  <si>
    <t>107-Ⅱ-1986</t>
  </si>
  <si>
    <t>R334</t>
  </si>
  <si>
    <t>助宗鹿鳴渡</t>
  </si>
  <si>
    <t>107-Ⅱ-1987</t>
  </si>
  <si>
    <t>R335</t>
  </si>
  <si>
    <t>助宗西ノ谷Ｂ</t>
  </si>
  <si>
    <t>107-Ⅱ-2011</t>
  </si>
  <si>
    <t>R336</t>
  </si>
  <si>
    <t>助宗田土ノ谷Ｃ</t>
  </si>
  <si>
    <t>107-Ⅱ-1989</t>
  </si>
  <si>
    <t>R337</t>
  </si>
  <si>
    <t>助宗田土ノ谷Ｂ</t>
  </si>
  <si>
    <t>107-Ⅱ-1990</t>
  </si>
  <si>
    <t>R338</t>
  </si>
  <si>
    <t>助宗トウノヲハ子</t>
  </si>
  <si>
    <t>107-Ⅱ-1991</t>
  </si>
  <si>
    <t>R339</t>
  </si>
  <si>
    <t>R340</t>
  </si>
  <si>
    <t>助宗谷田Ｂ</t>
  </si>
  <si>
    <t>107-Ⅱ-1992</t>
  </si>
  <si>
    <t>R341</t>
  </si>
  <si>
    <t>助宗谷田Ａ</t>
  </si>
  <si>
    <t>107-Ⅱ-1993</t>
  </si>
  <si>
    <t>R342</t>
  </si>
  <si>
    <t>R343</t>
  </si>
  <si>
    <t>R344</t>
  </si>
  <si>
    <t>R345</t>
  </si>
  <si>
    <t>花倉東砂川B</t>
  </si>
  <si>
    <t>107-Ⅱ-1994</t>
  </si>
  <si>
    <t>R346</t>
  </si>
  <si>
    <t>花倉東砂川A</t>
  </si>
  <si>
    <t>107-Ⅱ-1995</t>
  </si>
  <si>
    <t>R347</t>
  </si>
  <si>
    <t>花倉寺屋敷B</t>
  </si>
  <si>
    <t>107-Ⅱ-1996</t>
  </si>
  <si>
    <t>R348</t>
  </si>
  <si>
    <t>花倉勝クリ谷E</t>
  </si>
  <si>
    <t>107-Ⅱ-1997</t>
  </si>
  <si>
    <t>R349</t>
  </si>
  <si>
    <t>花倉寺屋敷Ｃ</t>
  </si>
  <si>
    <t>107-Ⅱ-1998</t>
  </si>
  <si>
    <t>R350</t>
  </si>
  <si>
    <t>花倉右当川A</t>
  </si>
  <si>
    <t>107-Ⅱ-1999</t>
  </si>
  <si>
    <t>R351</t>
  </si>
  <si>
    <t>R352</t>
  </si>
  <si>
    <t>本郷川向</t>
  </si>
  <si>
    <t>107-Ⅱ-2000</t>
  </si>
  <si>
    <t>R353</t>
  </si>
  <si>
    <t>R354</t>
  </si>
  <si>
    <t>本郷登り平</t>
  </si>
  <si>
    <t>107-Ⅱ-2001</t>
  </si>
  <si>
    <t>R355</t>
  </si>
  <si>
    <t>R356</t>
  </si>
  <si>
    <t>R357</t>
  </si>
  <si>
    <t>R358</t>
  </si>
  <si>
    <t>本郷原</t>
  </si>
  <si>
    <t>107-Ⅱ-2002</t>
  </si>
  <si>
    <t>R359</t>
  </si>
  <si>
    <t>R360</t>
  </si>
  <si>
    <t>R361</t>
  </si>
  <si>
    <t>R362</t>
  </si>
  <si>
    <t>R363</t>
  </si>
  <si>
    <t>R364</t>
  </si>
  <si>
    <t>R365</t>
  </si>
  <si>
    <t>本郷大出シ</t>
  </si>
  <si>
    <t>107-Ⅱ-2003</t>
  </si>
  <si>
    <t>R366</t>
  </si>
  <si>
    <t>R367</t>
  </si>
  <si>
    <t>R368</t>
  </si>
  <si>
    <t>R369</t>
  </si>
  <si>
    <t>滝沢仙島</t>
  </si>
  <si>
    <t>107-Ⅱ-2004</t>
  </si>
  <si>
    <t>R370</t>
  </si>
  <si>
    <t>R371</t>
  </si>
  <si>
    <t>R372</t>
  </si>
  <si>
    <t>R373</t>
  </si>
  <si>
    <t>R374</t>
  </si>
  <si>
    <t>R375</t>
  </si>
  <si>
    <t>滝沢滝口</t>
  </si>
  <si>
    <t>107-Ⅱ-2004-2</t>
  </si>
  <si>
    <t>R376</t>
  </si>
  <si>
    <t>R377</t>
  </si>
  <si>
    <t>R378</t>
  </si>
  <si>
    <t>R379</t>
  </si>
  <si>
    <t>R380</t>
  </si>
  <si>
    <t>滝沢中根開戸A</t>
  </si>
  <si>
    <t>107-Ⅱ-2005</t>
  </si>
  <si>
    <t>R381</t>
  </si>
  <si>
    <t>R382</t>
  </si>
  <si>
    <t>滝沢中根開戸B</t>
  </si>
  <si>
    <t>107-Ⅱ-2006</t>
  </si>
  <si>
    <t>R383</t>
  </si>
  <si>
    <t>R384</t>
  </si>
  <si>
    <t>R385</t>
  </si>
  <si>
    <t>滝沢内蔵B</t>
  </si>
  <si>
    <t>107-Ⅱ-2008</t>
  </si>
  <si>
    <t>R386</t>
  </si>
  <si>
    <t>滝沢政鹿</t>
  </si>
  <si>
    <t>107-Ⅱ-2009</t>
  </si>
  <si>
    <t>R387</t>
  </si>
  <si>
    <t>滝沢西田</t>
  </si>
  <si>
    <t>107-Ⅱ-2009-2</t>
  </si>
  <si>
    <t>R388</t>
  </si>
  <si>
    <t>滝沢市井沢A</t>
  </si>
  <si>
    <t>107-Ⅱ-2009-3</t>
  </si>
  <si>
    <t>R389</t>
  </si>
  <si>
    <t>R390</t>
  </si>
  <si>
    <t>R391</t>
  </si>
  <si>
    <t>滝沢市井沢B</t>
  </si>
  <si>
    <t>107-Ⅱ-2009-4</t>
  </si>
  <si>
    <t>R392</t>
  </si>
  <si>
    <t>R393</t>
  </si>
  <si>
    <t>R394</t>
  </si>
  <si>
    <t>R395</t>
  </si>
  <si>
    <t>R396</t>
  </si>
  <si>
    <t>107-Ⅱ-2009-5</t>
  </si>
  <si>
    <t>R397</t>
  </si>
  <si>
    <t>R398</t>
  </si>
  <si>
    <t>R399</t>
  </si>
  <si>
    <t>助宗西ノ谷Ｃ</t>
  </si>
  <si>
    <t>107-Ⅱ-2010</t>
  </si>
  <si>
    <t>R400</t>
  </si>
  <si>
    <t>R401</t>
  </si>
  <si>
    <t>R402</t>
  </si>
  <si>
    <t>本郷坪尻</t>
  </si>
  <si>
    <t>107-Ⅱ-2012</t>
  </si>
  <si>
    <t>R403</t>
  </si>
  <si>
    <t>R404</t>
  </si>
  <si>
    <t>寺島イカリ</t>
  </si>
  <si>
    <t>107-Ⅱ-2013</t>
  </si>
  <si>
    <t>R405</t>
  </si>
  <si>
    <t>R406</t>
  </si>
  <si>
    <t>寺島寺ノ谷Ｂ</t>
  </si>
  <si>
    <t>107-Ⅱ-2014</t>
  </si>
  <si>
    <t>R407</t>
  </si>
  <si>
    <t>R408</t>
  </si>
  <si>
    <t>寺島寺ノ谷Ａ</t>
  </si>
  <si>
    <t>107-Ⅱ-2015</t>
  </si>
  <si>
    <t>R409</t>
  </si>
  <si>
    <t>R410</t>
  </si>
  <si>
    <t>寺島塩ヶ原</t>
  </si>
  <si>
    <t>107-Ⅱ-2016</t>
  </si>
  <si>
    <t>R411</t>
  </si>
  <si>
    <t>寺島御堂ヶ谷Ａ</t>
  </si>
  <si>
    <t>107-Ⅱ-2017</t>
  </si>
  <si>
    <t>R412</t>
  </si>
  <si>
    <t>R413</t>
  </si>
  <si>
    <t>R414</t>
  </si>
  <si>
    <t>R415</t>
  </si>
  <si>
    <t>R416</t>
  </si>
  <si>
    <t>助宗大谷Ｂ</t>
  </si>
  <si>
    <t>107-Ⅱ-2018</t>
  </si>
  <si>
    <t>R417</t>
  </si>
  <si>
    <t>R418</t>
  </si>
  <si>
    <t>原不動山A</t>
  </si>
  <si>
    <t>107-Ⅱ-2020</t>
  </si>
  <si>
    <t>R419</t>
  </si>
  <si>
    <t>R420</t>
  </si>
  <si>
    <t>原不動山B</t>
  </si>
  <si>
    <t>107-Ⅱ-2021</t>
  </si>
  <si>
    <t>R421</t>
  </si>
  <si>
    <t>R422</t>
  </si>
  <si>
    <t>R423</t>
  </si>
  <si>
    <t>R424</t>
  </si>
  <si>
    <t>R425</t>
  </si>
  <si>
    <t>R426</t>
  </si>
  <si>
    <t>助宗大谷Ａ</t>
  </si>
  <si>
    <t>107-Ⅱ-2022</t>
  </si>
  <si>
    <t>R427</t>
  </si>
  <si>
    <t>R428</t>
  </si>
  <si>
    <t>谷稲葉大窪</t>
  </si>
  <si>
    <t>107-Ⅱ-2023</t>
  </si>
  <si>
    <t>R429</t>
  </si>
  <si>
    <t>谷稲葉小山崎</t>
  </si>
  <si>
    <t>107-Ⅱ-2024</t>
  </si>
  <si>
    <t>R430</t>
  </si>
  <si>
    <t>谷稲葉五斗地Ｂ</t>
  </si>
  <si>
    <t>107-Ⅱ-2025</t>
  </si>
  <si>
    <t>R431</t>
  </si>
  <si>
    <t>谷稲葉樋田</t>
  </si>
  <si>
    <t>107-Ⅱ-2026</t>
  </si>
  <si>
    <t>R432</t>
  </si>
  <si>
    <t>谷稲葉山脇Ｂ</t>
  </si>
  <si>
    <t>107-Ⅱ-2027</t>
  </si>
  <si>
    <t>R433</t>
  </si>
  <si>
    <t>谷稲葉五斗地Ａ</t>
  </si>
  <si>
    <t>107-Ⅱ-2028</t>
  </si>
  <si>
    <t>R434</t>
  </si>
  <si>
    <t>谷稲葉中村Ｂ</t>
  </si>
  <si>
    <t>107-Ⅱ-2029</t>
  </si>
  <si>
    <t>R435</t>
  </si>
  <si>
    <t>R436</t>
  </si>
  <si>
    <t>谷稲葉山脇Ａ</t>
  </si>
  <si>
    <t>107-Ⅱ-2030</t>
  </si>
  <si>
    <t>R437</t>
  </si>
  <si>
    <t>R438</t>
  </si>
  <si>
    <t>谷稲葉柳坪</t>
  </si>
  <si>
    <t>107-Ⅱ-2031</t>
  </si>
  <si>
    <t>R439</t>
  </si>
  <si>
    <t>谷稲葉殿開戸</t>
  </si>
  <si>
    <t>107-Ⅱ-2032</t>
  </si>
  <si>
    <t>R440</t>
  </si>
  <si>
    <t>R441</t>
  </si>
  <si>
    <t>R442</t>
  </si>
  <si>
    <t>谷稲葉中村Ｃ</t>
  </si>
  <si>
    <t>107-Ⅱ-2033</t>
  </si>
  <si>
    <t>R443</t>
  </si>
  <si>
    <t>R444</t>
  </si>
  <si>
    <t>堀之内北島</t>
  </si>
  <si>
    <t>107-Ⅱ-2034</t>
  </si>
  <si>
    <t>R445</t>
  </si>
  <si>
    <t>内瀬戸北ノ谷Ａ</t>
  </si>
  <si>
    <t>107-Ⅱ-2035</t>
  </si>
  <si>
    <t>R446</t>
  </si>
  <si>
    <t>内瀬戸北ノ谷Ｂ</t>
  </si>
  <si>
    <t>107-Ⅱ-2036</t>
  </si>
  <si>
    <t>R447</t>
  </si>
  <si>
    <t>内瀬戸イチノヤ</t>
  </si>
  <si>
    <t>107-Ⅱ-2037</t>
  </si>
  <si>
    <t>R448</t>
  </si>
  <si>
    <t>内瀬戸ヒルダ</t>
  </si>
  <si>
    <t>107-Ⅱ-2038</t>
  </si>
  <si>
    <t>R449</t>
  </si>
  <si>
    <t>内瀬戸中峯</t>
  </si>
  <si>
    <t>107-Ⅱ-2039</t>
  </si>
  <si>
    <t>R450</t>
  </si>
  <si>
    <t>内瀬戸ドラウンダ</t>
  </si>
  <si>
    <t>107-Ⅱ-2040</t>
  </si>
  <si>
    <t>R451</t>
  </si>
  <si>
    <t>瀬戸新屋谷川沢</t>
  </si>
  <si>
    <t>107-Ⅱ-2041</t>
  </si>
  <si>
    <t>R452</t>
  </si>
  <si>
    <t>高田南原B</t>
  </si>
  <si>
    <t>107-Ⅱ-2042</t>
  </si>
  <si>
    <t>R453</t>
  </si>
  <si>
    <t>高田市場ヶ谷</t>
  </si>
  <si>
    <t>107-Ⅱ-2043</t>
  </si>
  <si>
    <t>R454</t>
  </si>
  <si>
    <t>高田阿原B</t>
  </si>
  <si>
    <t>107-Ⅱ-2044</t>
  </si>
  <si>
    <t>R455</t>
  </si>
  <si>
    <t>高田柚木ヶ谷</t>
  </si>
  <si>
    <t>107-Ⅱ-2045</t>
  </si>
  <si>
    <t>R456</t>
  </si>
  <si>
    <t>南駿河台二丁目</t>
  </si>
  <si>
    <t>107-Ⅱ-2046</t>
  </si>
  <si>
    <t>R457</t>
  </si>
  <si>
    <t>駿河台四丁目</t>
  </si>
  <si>
    <t>107-Ⅱ-2047</t>
  </si>
  <si>
    <t>R458</t>
  </si>
  <si>
    <t>志太菖蒲ケ谷Ａ</t>
  </si>
  <si>
    <t>107-Ⅱ-2048</t>
  </si>
  <si>
    <t>R459</t>
  </si>
  <si>
    <t>駿河台五丁目</t>
  </si>
  <si>
    <t>107-Ⅱ-2049</t>
  </si>
  <si>
    <t>R460</t>
  </si>
  <si>
    <t>志太大官島</t>
  </si>
  <si>
    <t>107-Ⅱ-2050</t>
  </si>
  <si>
    <t>R461</t>
  </si>
  <si>
    <t>R462</t>
  </si>
  <si>
    <t>青葉町三丁目</t>
  </si>
  <si>
    <t>107-Ⅱ-2051</t>
  </si>
  <si>
    <t>R463</t>
  </si>
  <si>
    <t>青葉町一丁目Ｂ</t>
  </si>
  <si>
    <t>107-Ⅱ-2052</t>
  </si>
  <si>
    <t>R464</t>
  </si>
  <si>
    <t>青葉町一丁目Ｃ</t>
  </si>
  <si>
    <t>107-Ⅱ-2053</t>
  </si>
  <si>
    <t>R465</t>
  </si>
  <si>
    <t>三輪阿弥陀</t>
  </si>
  <si>
    <t>107-Ⅱ-2054</t>
  </si>
  <si>
    <t>R466</t>
  </si>
  <si>
    <t>R467</t>
  </si>
  <si>
    <t>R468</t>
  </si>
  <si>
    <t>岡部廻沢D</t>
  </si>
  <si>
    <t>107-Ⅱ-2057</t>
  </si>
  <si>
    <t>R469</t>
  </si>
  <si>
    <t>岡部小廻沢</t>
  </si>
  <si>
    <t>107-Ⅱ-2058</t>
  </si>
  <si>
    <t>R470</t>
  </si>
  <si>
    <t>R471</t>
  </si>
  <si>
    <t>岡部板沢Ａ</t>
  </si>
  <si>
    <t>107-Ⅱ-2059</t>
  </si>
  <si>
    <t>R472</t>
  </si>
  <si>
    <t>R473</t>
  </si>
  <si>
    <t>R474</t>
  </si>
  <si>
    <t>岡部板沢Ｂ</t>
  </si>
  <si>
    <t>107-Ⅱ-2060</t>
  </si>
  <si>
    <t>R475</t>
  </si>
  <si>
    <t>岡部牛ヶ谷Ａ</t>
  </si>
  <si>
    <t>107-Ⅱ-2061</t>
  </si>
  <si>
    <t>R476</t>
  </si>
  <si>
    <t>R477</t>
  </si>
  <si>
    <t>岡部本町Ａ</t>
  </si>
  <si>
    <t>107-Ⅱ-2062</t>
  </si>
  <si>
    <t>R478</t>
  </si>
  <si>
    <t>岡部平治ヶ谷Ｂ</t>
  </si>
  <si>
    <t>107-Ⅱ-2063</t>
  </si>
  <si>
    <t>R479</t>
  </si>
  <si>
    <t>R480</t>
  </si>
  <si>
    <t>岡部唐沢</t>
  </si>
  <si>
    <t>107-Ⅱ-2064</t>
  </si>
  <si>
    <t>R481</t>
  </si>
  <si>
    <t>R482</t>
  </si>
  <si>
    <t>桂島後山D</t>
  </si>
  <si>
    <t>107-Ⅱ-2065</t>
  </si>
  <si>
    <t>R483</t>
  </si>
  <si>
    <t>桂島芝添山</t>
  </si>
  <si>
    <t>107-Ⅱ-2066</t>
  </si>
  <si>
    <t>R484</t>
  </si>
  <si>
    <t>桂島後山C</t>
  </si>
  <si>
    <t>107-Ⅱ-2067</t>
  </si>
  <si>
    <t>R485</t>
  </si>
  <si>
    <t>桂島後山B</t>
  </si>
  <si>
    <t>107-Ⅱ-2068</t>
  </si>
  <si>
    <t>R486</t>
  </si>
  <si>
    <t>桂島谷川口C</t>
  </si>
  <si>
    <t>107-Ⅱ-2069</t>
  </si>
  <si>
    <t>R487</t>
  </si>
  <si>
    <t>桂島谷川口E</t>
  </si>
  <si>
    <t>107-Ⅱ-2071</t>
  </si>
  <si>
    <t>R488</t>
  </si>
  <si>
    <t>R489</t>
  </si>
  <si>
    <t>桂島谷川口B</t>
  </si>
  <si>
    <t>107-Ⅱ-2072</t>
  </si>
  <si>
    <t>R490</t>
  </si>
  <si>
    <t>桂島丹社</t>
  </si>
  <si>
    <t>107-Ⅱ-2074</t>
  </si>
  <si>
    <t>R491</t>
  </si>
  <si>
    <t>R492</t>
  </si>
  <si>
    <t>桂島谷川口A</t>
  </si>
  <si>
    <t>107-Ⅱ-2075</t>
  </si>
  <si>
    <t>R493</t>
  </si>
  <si>
    <t>桂島大畑B</t>
  </si>
  <si>
    <t>107-Ⅱ-2076</t>
  </si>
  <si>
    <t>R494</t>
  </si>
  <si>
    <t>桂島大畑A</t>
  </si>
  <si>
    <t>107-Ⅱ-2077</t>
  </si>
  <si>
    <t>R495</t>
  </si>
  <si>
    <t>桂島関谷</t>
  </si>
  <si>
    <t>107-Ⅱ-2078</t>
  </si>
  <si>
    <t>R496</t>
  </si>
  <si>
    <t>R497</t>
  </si>
  <si>
    <t>桂島下川原</t>
  </si>
  <si>
    <t>107-Ⅱ-2079</t>
  </si>
  <si>
    <t>R498</t>
  </si>
  <si>
    <t>桂島神入沢</t>
  </si>
  <si>
    <t>107-Ⅱ-2080</t>
  </si>
  <si>
    <t>R499</t>
  </si>
  <si>
    <t>R500</t>
  </si>
  <si>
    <t>R501</t>
  </si>
  <si>
    <t>羽佐間東田</t>
  </si>
  <si>
    <t>107-Ⅱ-2081</t>
  </si>
  <si>
    <t>R502</t>
  </si>
  <si>
    <t>桂島玄惣</t>
  </si>
  <si>
    <t>107-Ⅱ-2082</t>
  </si>
  <si>
    <t>R503</t>
  </si>
  <si>
    <t>R504</t>
  </si>
  <si>
    <t>岡部貝立Ａ</t>
  </si>
  <si>
    <t>107-Ⅱ-2113</t>
  </si>
  <si>
    <t>R505</t>
  </si>
  <si>
    <t>R506</t>
  </si>
  <si>
    <t>R507</t>
  </si>
  <si>
    <t>岡部西ノ山Ｂ</t>
  </si>
  <si>
    <t>107-Ⅱ-2114</t>
  </si>
  <si>
    <t>R508</t>
  </si>
  <si>
    <t>R509</t>
  </si>
  <si>
    <t>岡部西ノ山Ａ</t>
  </si>
  <si>
    <t>107-Ⅱ-2115</t>
  </si>
  <si>
    <t>R510</t>
  </si>
  <si>
    <t>子持坂松山</t>
  </si>
  <si>
    <t>107-Ⅱ-2116</t>
  </si>
  <si>
    <t>R511</t>
  </si>
  <si>
    <t>内谷柳沢</t>
  </si>
  <si>
    <t>107-Ⅱ-2117</t>
  </si>
  <si>
    <t>R512</t>
  </si>
  <si>
    <t>R513</t>
  </si>
  <si>
    <t>三輪外神</t>
  </si>
  <si>
    <t>107-Ⅱ-2118</t>
  </si>
  <si>
    <t>R514</t>
  </si>
  <si>
    <t>R515</t>
  </si>
  <si>
    <t>R516</t>
  </si>
  <si>
    <t>R517</t>
  </si>
  <si>
    <t>R518</t>
  </si>
  <si>
    <t>村良トイ川</t>
  </si>
  <si>
    <t>107-Ⅱ-2119</t>
  </si>
  <si>
    <t>R519</t>
  </si>
  <si>
    <t>R520</t>
  </si>
  <si>
    <t>村良藤谷B</t>
  </si>
  <si>
    <t>107-Ⅱ-2120</t>
  </si>
  <si>
    <t>R521</t>
  </si>
  <si>
    <t>村良藤谷A</t>
  </si>
  <si>
    <t>107-Ⅱ-2121</t>
  </si>
  <si>
    <t>R522</t>
  </si>
  <si>
    <t>入野向田</t>
  </si>
  <si>
    <t>107-Ⅱ-2122</t>
  </si>
  <si>
    <t>R523</t>
  </si>
  <si>
    <t>R524</t>
  </si>
  <si>
    <t>入野宮田</t>
  </si>
  <si>
    <t>107-Ⅱ-2123</t>
  </si>
  <si>
    <t>R525</t>
  </si>
  <si>
    <t>入野スナトリ</t>
  </si>
  <si>
    <t>107-Ⅱ-2124</t>
  </si>
  <si>
    <t>R526</t>
  </si>
  <si>
    <t>R527</t>
  </si>
  <si>
    <t>107-Ⅰ-2922</t>
  </si>
  <si>
    <t>R528</t>
  </si>
  <si>
    <t>107-Ⅰ-2923</t>
  </si>
  <si>
    <t>R529</t>
  </si>
  <si>
    <t>R530</t>
  </si>
  <si>
    <t>R531</t>
  </si>
  <si>
    <t>R532</t>
  </si>
  <si>
    <t>R533</t>
  </si>
  <si>
    <t>下之郷下沖田Ｅ</t>
  </si>
  <si>
    <t>107-Ⅰ-2924</t>
  </si>
  <si>
    <t>R534</t>
  </si>
  <si>
    <t>R535</t>
  </si>
  <si>
    <t>花倉勝クリ谷G</t>
  </si>
  <si>
    <t>107-Ⅰ-2925</t>
  </si>
  <si>
    <t>R536</t>
  </si>
  <si>
    <t>R537</t>
  </si>
  <si>
    <t>R538</t>
  </si>
  <si>
    <t>R539</t>
  </si>
  <si>
    <t>R540</t>
  </si>
  <si>
    <t>R541</t>
  </si>
  <si>
    <t>R542</t>
  </si>
  <si>
    <t>R543</t>
  </si>
  <si>
    <t>R544</t>
  </si>
  <si>
    <t>R545</t>
  </si>
  <si>
    <t>R546</t>
  </si>
  <si>
    <t>R547</t>
  </si>
  <si>
    <t>花倉勝クリ谷H</t>
  </si>
  <si>
    <t>107-Ⅰ-2925-1</t>
  </si>
  <si>
    <t>R548</t>
  </si>
  <si>
    <t>R549</t>
  </si>
  <si>
    <t>R550</t>
  </si>
  <si>
    <t>R551</t>
  </si>
  <si>
    <t>R552</t>
  </si>
  <si>
    <t>R553</t>
  </si>
  <si>
    <t>R554</t>
  </si>
  <si>
    <t>R555</t>
  </si>
  <si>
    <t>R556</t>
  </si>
  <si>
    <t>R557</t>
  </si>
  <si>
    <t>下之郷上横見</t>
  </si>
  <si>
    <t>107-Ⅰ-2926</t>
  </si>
  <si>
    <t>R558</t>
  </si>
  <si>
    <t>R559</t>
  </si>
  <si>
    <t>R560</t>
  </si>
  <si>
    <t>R561</t>
  </si>
  <si>
    <t>R562</t>
  </si>
  <si>
    <t>R563</t>
  </si>
  <si>
    <t>堀之内塩ケ原A</t>
  </si>
  <si>
    <t>107-Ⅰ-2927</t>
  </si>
  <si>
    <t>R564</t>
  </si>
  <si>
    <t>R565</t>
  </si>
  <si>
    <t>107-Ⅰ-2928</t>
  </si>
  <si>
    <t>R566</t>
  </si>
  <si>
    <t>R567</t>
  </si>
  <si>
    <t>志太万九郎谷</t>
  </si>
  <si>
    <t>107-Ⅰ-2930</t>
  </si>
  <si>
    <t>R568</t>
  </si>
  <si>
    <t>北方花ノ木</t>
  </si>
  <si>
    <t>107-Ⅰ-3718</t>
  </si>
  <si>
    <t>R569</t>
  </si>
  <si>
    <t>R570</t>
  </si>
  <si>
    <t>R571</t>
  </si>
  <si>
    <t>北方女川D</t>
  </si>
  <si>
    <t>107-Ⅰ-3719</t>
  </si>
  <si>
    <t>R572</t>
  </si>
  <si>
    <t>北方白藤</t>
  </si>
  <si>
    <t>107-Ⅰ-3720</t>
  </si>
  <si>
    <t>R573</t>
  </si>
  <si>
    <t>北方奥白藤</t>
  </si>
  <si>
    <t>107-Ⅰ-3721</t>
  </si>
  <si>
    <t>R574</t>
  </si>
  <si>
    <t>藤岡四丁目Ａ</t>
  </si>
  <si>
    <t>107-Ⅰ-3722</t>
  </si>
  <si>
    <t>R575</t>
  </si>
  <si>
    <t>R576</t>
  </si>
  <si>
    <t>若王子二丁目</t>
  </si>
  <si>
    <t>107-Ⅰ-3723</t>
  </si>
  <si>
    <t>R577</t>
  </si>
  <si>
    <t>R578</t>
  </si>
  <si>
    <t>R579</t>
  </si>
  <si>
    <t>音羽町六丁目</t>
  </si>
  <si>
    <t>107-Ⅰ-3725</t>
  </si>
  <si>
    <t>R580</t>
  </si>
  <si>
    <t>R581</t>
  </si>
  <si>
    <t>R582</t>
  </si>
  <si>
    <t>R583</t>
  </si>
  <si>
    <t>R584</t>
  </si>
  <si>
    <t>R585</t>
  </si>
  <si>
    <t>R586</t>
  </si>
  <si>
    <t>R587</t>
  </si>
  <si>
    <t>瀬古三丁目</t>
  </si>
  <si>
    <t>107-Ⅰ-3726</t>
  </si>
  <si>
    <t>R588</t>
  </si>
  <si>
    <t>旭が丘Ａ</t>
  </si>
  <si>
    <t>107-Ⅰ-3727</t>
  </si>
  <si>
    <t>R589</t>
  </si>
  <si>
    <t>R590</t>
  </si>
  <si>
    <t>旭が丘Ｂ</t>
  </si>
  <si>
    <t>107-Ⅰ-3728</t>
  </si>
  <si>
    <t>R591</t>
  </si>
  <si>
    <t>西方牛奥C</t>
  </si>
  <si>
    <t>107-Ⅰ-3729</t>
  </si>
  <si>
    <t>R592</t>
  </si>
  <si>
    <t>R593</t>
  </si>
  <si>
    <t>下之郷下松井Ｂ</t>
  </si>
  <si>
    <t>107-Ⅰ-3730</t>
  </si>
  <si>
    <t>R594</t>
  </si>
  <si>
    <t>下之郷下沖田Ｆ</t>
  </si>
  <si>
    <t>107-Ⅰ-3731</t>
  </si>
  <si>
    <t>R595</t>
  </si>
  <si>
    <t>下之郷下横見</t>
  </si>
  <si>
    <t>107-Ⅰ-3732</t>
  </si>
  <si>
    <t>R596</t>
  </si>
  <si>
    <t>中ノ合坂本A</t>
  </si>
  <si>
    <t>107-Ⅰ-3733</t>
  </si>
  <si>
    <t>R597</t>
  </si>
  <si>
    <t>滝沢中山</t>
  </si>
  <si>
    <t>107-Ⅰ-3734</t>
  </si>
  <si>
    <t>R598</t>
  </si>
  <si>
    <t>寺島御堂ヶ谷Ｂ</t>
  </si>
  <si>
    <t>107-Ⅰ-3735</t>
  </si>
  <si>
    <t>R599</t>
  </si>
  <si>
    <t>R600</t>
  </si>
  <si>
    <t>志太日暮</t>
  </si>
  <si>
    <t>107-Ⅰ-3736</t>
  </si>
  <si>
    <t>R601</t>
  </si>
  <si>
    <t>R602</t>
  </si>
  <si>
    <t>堀之内井戸上</t>
  </si>
  <si>
    <t>107-Ⅰ-3737</t>
  </si>
  <si>
    <t>R603</t>
  </si>
  <si>
    <t>内瀬戸マゴメＢ</t>
  </si>
  <si>
    <t>107-Ⅰ-3738</t>
  </si>
  <si>
    <t>R604</t>
  </si>
  <si>
    <t>R605</t>
  </si>
  <si>
    <t>高田南原A</t>
  </si>
  <si>
    <t>107-Ⅰ-3739</t>
  </si>
  <si>
    <t>R606</t>
  </si>
  <si>
    <t>R607</t>
  </si>
  <si>
    <t>高田阿原A</t>
  </si>
  <si>
    <t>107-Ⅰ-3740</t>
  </si>
  <si>
    <t>R608</t>
  </si>
  <si>
    <t>駿河台一丁目Ａ</t>
  </si>
  <si>
    <t>107-Ⅰ-3741</t>
  </si>
  <si>
    <t>R609</t>
  </si>
  <si>
    <t>R610</t>
  </si>
  <si>
    <t>駿河台一丁目Ｂ</t>
  </si>
  <si>
    <t>107-Ⅰ-3742</t>
  </si>
  <si>
    <t>R611</t>
  </si>
  <si>
    <t>R612</t>
  </si>
  <si>
    <t>志太清三ケ谷Ａ</t>
  </si>
  <si>
    <t>107-Ⅰ-3743</t>
  </si>
  <si>
    <t>R613</t>
  </si>
  <si>
    <t>志太清三ケ谷Ｂ</t>
  </si>
  <si>
    <t>107-Ⅰ-3744</t>
  </si>
  <si>
    <t>R614</t>
  </si>
  <si>
    <t>内瀬戸サイミヤウジＡ</t>
  </si>
  <si>
    <t>107-Ⅰ-3745</t>
  </si>
  <si>
    <t>R615</t>
  </si>
  <si>
    <t>R616</t>
  </si>
  <si>
    <t>内瀬戸ノダケ</t>
  </si>
  <si>
    <t>107-Ⅰ-3746</t>
  </si>
  <si>
    <t>R617</t>
  </si>
  <si>
    <t>志太小路ケ谷Ａ</t>
  </si>
  <si>
    <t>107-Ⅰ-3748</t>
  </si>
  <si>
    <t>R618</t>
  </si>
  <si>
    <t>志太小路ケ谷</t>
  </si>
  <si>
    <t>107-Ⅰ-3749</t>
  </si>
  <si>
    <t>R619</t>
  </si>
  <si>
    <t>R620</t>
  </si>
  <si>
    <t>岡部ニ反田</t>
  </si>
  <si>
    <t>107-Ⅰ-3750</t>
  </si>
  <si>
    <t>R621</t>
  </si>
  <si>
    <t>R622</t>
  </si>
  <si>
    <t>R623</t>
  </si>
  <si>
    <t>R624</t>
  </si>
  <si>
    <t>R625</t>
  </si>
  <si>
    <t>R626</t>
  </si>
  <si>
    <t>岡部平治ヶ谷Ａ</t>
  </si>
  <si>
    <t>107-Ⅰ-3751</t>
  </si>
  <si>
    <t>R627</t>
  </si>
  <si>
    <t>三輪黒田</t>
  </si>
  <si>
    <t>107-Ⅰ-3754</t>
  </si>
  <si>
    <t>R628</t>
  </si>
  <si>
    <t>R629</t>
  </si>
  <si>
    <t>村良宝蔵街道</t>
  </si>
  <si>
    <t>107-Ⅰ-3755</t>
  </si>
  <si>
    <t>R630</t>
  </si>
  <si>
    <t>西方大沢寺C</t>
  </si>
  <si>
    <t>107-S-3009</t>
  </si>
  <si>
    <t>R631</t>
  </si>
  <si>
    <t>北方白藤B</t>
  </si>
  <si>
    <t>107-S-3012</t>
  </si>
  <si>
    <t>R632</t>
  </si>
  <si>
    <t>R633</t>
  </si>
  <si>
    <t>北方女川E</t>
  </si>
  <si>
    <t>107-S-3014</t>
  </si>
  <si>
    <t>R634</t>
  </si>
  <si>
    <t>西方市場C</t>
  </si>
  <si>
    <t>107-S-3015</t>
  </si>
  <si>
    <t>R635</t>
  </si>
  <si>
    <t>花倉岩下</t>
  </si>
  <si>
    <t>107-S-3020</t>
  </si>
  <si>
    <t>R636</t>
  </si>
  <si>
    <t>R637</t>
  </si>
  <si>
    <t>潮藏羽左間</t>
  </si>
  <si>
    <t>107-S-3021</t>
  </si>
  <si>
    <t>R638</t>
  </si>
  <si>
    <t>R639</t>
  </si>
  <si>
    <t>R640</t>
  </si>
  <si>
    <t>R641</t>
  </si>
  <si>
    <t>R642</t>
  </si>
  <si>
    <t>R643</t>
  </si>
  <si>
    <t>中藪田取リ内</t>
  </si>
  <si>
    <t>107-S-3023</t>
  </si>
  <si>
    <t>R644</t>
  </si>
  <si>
    <t>R645</t>
  </si>
  <si>
    <t>時ケ谷牛乗</t>
  </si>
  <si>
    <t>107-S-3026</t>
  </si>
  <si>
    <t>R646</t>
  </si>
  <si>
    <t>R647</t>
  </si>
  <si>
    <t>R648</t>
  </si>
  <si>
    <t>R649</t>
  </si>
  <si>
    <t>時ケ谷畦勝C</t>
  </si>
  <si>
    <t>107-S-3028</t>
  </si>
  <si>
    <t>R650</t>
  </si>
  <si>
    <t>R651</t>
  </si>
  <si>
    <t>R652</t>
  </si>
  <si>
    <t>R653</t>
  </si>
  <si>
    <t>R654</t>
  </si>
  <si>
    <t>R655</t>
  </si>
  <si>
    <t>R656</t>
  </si>
  <si>
    <t>R657</t>
  </si>
  <si>
    <t>時ケ谷畦勝D</t>
  </si>
  <si>
    <t>107-S-3029</t>
  </si>
  <si>
    <t>R658</t>
  </si>
  <si>
    <t>R659</t>
  </si>
  <si>
    <t>R660</t>
  </si>
  <si>
    <t>R661</t>
  </si>
  <si>
    <t>R662</t>
  </si>
  <si>
    <t>R663</t>
  </si>
  <si>
    <t>若王子金堀谷</t>
  </si>
  <si>
    <t>107-S-3032</t>
  </si>
  <si>
    <t>R664</t>
  </si>
  <si>
    <t>若王子西金堀谷</t>
  </si>
  <si>
    <t>107-S-3033</t>
  </si>
  <si>
    <t>R665</t>
  </si>
  <si>
    <t>原坂下</t>
  </si>
  <si>
    <t>107-S-3039</t>
  </si>
  <si>
    <t>R666</t>
  </si>
  <si>
    <t>R667</t>
  </si>
  <si>
    <t>R668</t>
  </si>
  <si>
    <t>滝沢別井沢</t>
  </si>
  <si>
    <t>107-S-3048</t>
  </si>
  <si>
    <t>R669</t>
  </si>
  <si>
    <t>R670</t>
  </si>
  <si>
    <t>R671</t>
  </si>
  <si>
    <t>R672</t>
  </si>
  <si>
    <t>滝沢押越</t>
  </si>
  <si>
    <t>107-S-3049</t>
  </si>
  <si>
    <t>R673</t>
  </si>
  <si>
    <t>R674</t>
  </si>
  <si>
    <t>R675</t>
  </si>
  <si>
    <t>堀之内塩ケ原B</t>
  </si>
  <si>
    <t>107-S-3061</t>
  </si>
  <si>
    <t>R676</t>
  </si>
  <si>
    <t>R677</t>
  </si>
  <si>
    <t>R678</t>
  </si>
  <si>
    <t>R679</t>
  </si>
  <si>
    <t>堀之内塩ケ原</t>
  </si>
  <si>
    <t>107-S-3062</t>
  </si>
  <si>
    <t>R680</t>
  </si>
  <si>
    <t>谷稲葉一ノ坪</t>
  </si>
  <si>
    <t>107-S-3063</t>
  </si>
  <si>
    <t>R681</t>
  </si>
  <si>
    <t>志太万九郎谷B</t>
  </si>
  <si>
    <t>107-S-3065</t>
  </si>
  <si>
    <t>R682</t>
  </si>
  <si>
    <t>R683</t>
  </si>
  <si>
    <t>駿河台四丁目B</t>
  </si>
  <si>
    <t>107-S-3071</t>
  </si>
  <si>
    <t>R684</t>
  </si>
  <si>
    <t>瀬戸新屋提内</t>
  </si>
  <si>
    <t>107-S-3072</t>
  </si>
  <si>
    <t>R685</t>
  </si>
  <si>
    <t>緑の丘</t>
  </si>
  <si>
    <t>107-S-3073</t>
  </si>
  <si>
    <t>R686</t>
  </si>
  <si>
    <t>R687</t>
  </si>
  <si>
    <t>青葉町三丁目B</t>
  </si>
  <si>
    <t>107-S-3079</t>
  </si>
  <si>
    <t>R688</t>
  </si>
  <si>
    <t>岡部坂下A</t>
  </si>
  <si>
    <t>107-S-3082</t>
  </si>
  <si>
    <t>R689</t>
  </si>
  <si>
    <t>R690</t>
  </si>
  <si>
    <t>R691</t>
  </si>
  <si>
    <t>R692</t>
  </si>
  <si>
    <t>岡部坂下B</t>
  </si>
  <si>
    <t>107-S-3083</t>
  </si>
  <si>
    <t>R693</t>
  </si>
  <si>
    <t>岡部湯谷</t>
  </si>
  <si>
    <t>107-S-3084</t>
  </si>
  <si>
    <t>R694</t>
  </si>
  <si>
    <t>R695</t>
  </si>
  <si>
    <t>岡部廻沢F</t>
  </si>
  <si>
    <t>107-S-3085</t>
  </si>
  <si>
    <t>R696</t>
  </si>
  <si>
    <t>岡部坂下C</t>
  </si>
  <si>
    <t>107-S-3087</t>
  </si>
  <si>
    <t>R697</t>
  </si>
  <si>
    <t>R698</t>
  </si>
  <si>
    <t>岡部横添A</t>
  </si>
  <si>
    <t>107-S-3088</t>
  </si>
  <si>
    <t>R699</t>
  </si>
  <si>
    <t>R700</t>
  </si>
  <si>
    <t>岡部横添B</t>
  </si>
  <si>
    <t>107-S-3089</t>
  </si>
  <si>
    <t>R701</t>
  </si>
  <si>
    <t>R702</t>
  </si>
  <si>
    <t>R703</t>
  </si>
  <si>
    <t>R704</t>
  </si>
  <si>
    <t>R705</t>
  </si>
  <si>
    <t>岡部吉ノ本</t>
  </si>
  <si>
    <t>107-S-3090</t>
  </si>
  <si>
    <t>R706</t>
  </si>
  <si>
    <t>R707</t>
  </si>
  <si>
    <t>R708</t>
  </si>
  <si>
    <t>R709</t>
  </si>
  <si>
    <t>内谷佛体飼戸</t>
  </si>
  <si>
    <t>107-S-3092</t>
  </si>
  <si>
    <t>R710</t>
  </si>
  <si>
    <t>R711</t>
  </si>
  <si>
    <t>R712</t>
  </si>
  <si>
    <t>R713</t>
  </si>
  <si>
    <t>R714</t>
  </si>
  <si>
    <t>R715</t>
  </si>
  <si>
    <t>R716</t>
  </si>
  <si>
    <t>R717</t>
  </si>
  <si>
    <t>R718</t>
  </si>
  <si>
    <t>R719</t>
  </si>
  <si>
    <t>岡部西ノ山C</t>
  </si>
  <si>
    <t>107-S-3093</t>
  </si>
  <si>
    <t>R720</t>
  </si>
  <si>
    <t>R721</t>
  </si>
  <si>
    <t>R722</t>
  </si>
  <si>
    <t>R723</t>
  </si>
  <si>
    <t>R724</t>
  </si>
  <si>
    <t>R725</t>
  </si>
  <si>
    <t>R726</t>
  </si>
  <si>
    <t>桂島谷川口G</t>
  </si>
  <si>
    <t>107-S-3094</t>
  </si>
  <si>
    <t>R727</t>
  </si>
  <si>
    <t>R728</t>
  </si>
  <si>
    <t>桂島谷川口H</t>
  </si>
  <si>
    <t>107-S-3095</t>
  </si>
  <si>
    <t>R729</t>
  </si>
  <si>
    <t>R730</t>
  </si>
  <si>
    <t>R731</t>
  </si>
  <si>
    <t>桂島大畑C</t>
  </si>
  <si>
    <t>107-S-3096</t>
  </si>
  <si>
    <t>R732</t>
  </si>
  <si>
    <t>子持坂和田</t>
  </si>
  <si>
    <t>107-S-3097</t>
  </si>
  <si>
    <t>R733</t>
  </si>
  <si>
    <t>R734</t>
  </si>
  <si>
    <t>R735</t>
  </si>
  <si>
    <t>R736</t>
  </si>
  <si>
    <t>入野マガリタ</t>
  </si>
  <si>
    <t>107-S-3104</t>
  </si>
  <si>
    <t>S001</t>
  </si>
  <si>
    <t>急傾斜地の崩壊警戒区域</t>
    <rPh sb="0" eb="1">
      <t>キュウ</t>
    </rPh>
    <rPh sb="1" eb="4">
      <t>ケイシャチ</t>
    </rPh>
    <rPh sb="5" eb="7">
      <t>ホウカイ</t>
    </rPh>
    <rPh sb="7" eb="9">
      <t>ケイカイ</t>
    </rPh>
    <rPh sb="9" eb="11">
      <t>クイキ</t>
    </rPh>
    <phoneticPr fontId="4"/>
  </si>
  <si>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</si>
  <si>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</si>
  <si>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</si>
  <si>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</si>
  <si>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</si>
  <si>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</si>
  <si>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</si>
  <si>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</si>
  <si>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</si>
  <si>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</si>
  <si>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</si>
  <si>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</si>
  <si>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</si>
  <si>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</si>
  <si>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</si>
  <si>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</si>
  <si>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</si>
  <si>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</si>
  <si>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</si>
  <si>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</si>
  <si>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</si>
  <si>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</si>
  <si>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</si>
  <si>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</si>
  <si>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</si>
  <si>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</si>
  <si>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</si>
  <si>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</si>
  <si>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</si>
  <si>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</si>
  <si>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</si>
  <si>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</si>
  <si>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</si>
  <si>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</si>
  <si>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</si>
  <si>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</si>
  <si>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</si>
  <si>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</si>
  <si>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</si>
  <si>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</si>
  <si>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</si>
  <si>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</si>
  <si>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</si>
  <si>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</si>
  <si>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</si>
  <si>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107-Ⅰ-1568</t>
  </si>
  <si>
    <t>S047</t>
  </si>
  <si>
    <t>107-Ⅰ-1569</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</si>
  <si>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</si>
  <si>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</si>
  <si>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</si>
  <si>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</si>
  <si>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</si>
  <si>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</si>
  <si>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</si>
  <si>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</si>
  <si>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</si>
  <si>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</si>
  <si>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</si>
  <si>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</si>
  <si>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</si>
  <si>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</si>
  <si>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</si>
  <si>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</si>
  <si>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</si>
  <si>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</si>
  <si>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</si>
  <si>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</si>
  <si>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</si>
  <si>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</si>
  <si>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</si>
  <si>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花倉当地ケ谷A</t>
  </si>
  <si>
    <t>107-Ⅰ-1590</t>
  </si>
  <si>
    <t>S071</t>
  </si>
  <si>
    <t>花倉当地ケ谷B</t>
  </si>
  <si>
    <t>107-Ⅰ-1591</t>
  </si>
  <si>
    <t>S072</t>
  </si>
  <si>
    <t>S073</t>
  </si>
  <si>
    <t>S074</t>
  </si>
  <si>
    <t>S075</t>
  </si>
  <si>
    <t>S076</t>
  </si>
  <si>
    <t>S077</t>
  </si>
  <si>
    <t>S078</t>
  </si>
  <si>
    <t>S079</t>
  </si>
  <si>
    <t>S080</t>
  </si>
  <si>
    <t>S081</t>
  </si>
  <si>
    <t>S082</t>
  </si>
  <si>
    <t>S083</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</si>
  <si>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</si>
  <si>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</si>
  <si>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</si>
  <si>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</si>
  <si>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</si>
  <si>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</si>
  <si>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</si>
  <si>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</si>
  <si>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</si>
  <si>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</si>
  <si>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</si>
  <si>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</si>
  <si>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</si>
  <si>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</si>
  <si>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</si>
  <si>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</si>
  <si>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</si>
  <si>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</si>
  <si>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</si>
  <si>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</si>
  <si>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</si>
  <si>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</si>
  <si>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</si>
  <si>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</si>
  <si>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</si>
  <si>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</si>
  <si>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</si>
  <si>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</si>
  <si>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</si>
  <si>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</si>
  <si>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</si>
  <si>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</si>
  <si>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</si>
  <si>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</si>
  <si>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</si>
  <si>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</si>
  <si>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</si>
  <si>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</si>
  <si>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十二社</t>
  </si>
  <si>
    <t>107-Ⅰ-1643</t>
  </si>
  <si>
    <t>S122</t>
  </si>
  <si>
    <t>S123</t>
  </si>
  <si>
    <t>S124</t>
  </si>
  <si>
    <t>S125</t>
  </si>
  <si>
    <t>S126</t>
  </si>
  <si>
    <t>S127</t>
  </si>
  <si>
    <t>S128</t>
  </si>
  <si>
    <t>S129</t>
  </si>
  <si>
    <t>S130</t>
  </si>
  <si>
    <t>S131</t>
  </si>
  <si>
    <t>S132</t>
  </si>
  <si>
    <t>S133</t>
  </si>
  <si>
    <t>S134</t>
  </si>
  <si>
    <t>107-Ⅰ-1652</t>
  </si>
  <si>
    <t>S135</t>
  </si>
  <si>
    <t>S136</t>
  </si>
  <si>
    <t>S137</t>
  </si>
  <si>
    <t>S138</t>
  </si>
  <si>
    <t>S139</t>
  </si>
  <si>
    <t>S140</t>
  </si>
  <si>
    <t>S141</t>
  </si>
  <si>
    <t>桂島札ノ辻</t>
  </si>
  <si>
    <t>S142</t>
  </si>
  <si>
    <t>S143</t>
  </si>
  <si>
    <t>S144</t>
  </si>
  <si>
    <t>S145</t>
  </si>
  <si>
    <t>S146</t>
  </si>
  <si>
    <t>S147</t>
  </si>
  <si>
    <t>S148</t>
  </si>
  <si>
    <t>S149</t>
  </si>
  <si>
    <t>S150</t>
  </si>
  <si>
    <t>S151</t>
  </si>
  <si>
    <t>S152</t>
  </si>
  <si>
    <t>S153</t>
  </si>
  <si>
    <t>S154</t>
  </si>
  <si>
    <t>S155</t>
  </si>
  <si>
    <t>S156</t>
  </si>
  <si>
    <t>S157</t>
  </si>
  <si>
    <t>S158</t>
  </si>
  <si>
    <t>S159</t>
  </si>
  <si>
    <t>S160</t>
  </si>
  <si>
    <t>S161</t>
  </si>
  <si>
    <t>S162</t>
  </si>
  <si>
    <t>S163</t>
  </si>
  <si>
    <t>S164</t>
  </si>
  <si>
    <t>S165</t>
  </si>
  <si>
    <t>S166</t>
  </si>
  <si>
    <t>S167</t>
  </si>
  <si>
    <t>S168</t>
  </si>
  <si>
    <t>S169</t>
  </si>
  <si>
    <t>S170</t>
  </si>
  <si>
    <t>S171</t>
  </si>
  <si>
    <t>S172</t>
  </si>
  <si>
    <t>S173</t>
  </si>
  <si>
    <t>S174</t>
  </si>
  <si>
    <t>S175</t>
  </si>
  <si>
    <t>S176</t>
  </si>
  <si>
    <t>S177</t>
  </si>
  <si>
    <t>S178</t>
  </si>
  <si>
    <t>S179</t>
  </si>
  <si>
    <t>S180</t>
  </si>
  <si>
    <t>瀬戸ノ谷下田ガイトB</t>
  </si>
  <si>
    <t>107-Ⅱ-1928</t>
  </si>
  <si>
    <t>S181</t>
  </si>
  <si>
    <t>S182</t>
  </si>
  <si>
    <t>S183</t>
  </si>
  <si>
    <t>S184</t>
  </si>
  <si>
    <t>S185</t>
  </si>
  <si>
    <t>S186</t>
  </si>
  <si>
    <t>S187</t>
  </si>
  <si>
    <t>S188</t>
  </si>
  <si>
    <t>S189</t>
  </si>
  <si>
    <t>S190</t>
  </si>
  <si>
    <t>S191</t>
  </si>
  <si>
    <t>S192</t>
  </si>
  <si>
    <t>S193</t>
  </si>
  <si>
    <t>S194</t>
  </si>
  <si>
    <t>S195</t>
  </si>
  <si>
    <t>S196</t>
  </si>
  <si>
    <t>S197</t>
  </si>
  <si>
    <t>S198</t>
  </si>
  <si>
    <t>S199</t>
  </si>
  <si>
    <t>S200</t>
  </si>
  <si>
    <t>S201</t>
  </si>
  <si>
    <t>S202</t>
  </si>
  <si>
    <t>S203</t>
  </si>
  <si>
    <t>S204</t>
  </si>
  <si>
    <t>S205</t>
  </si>
  <si>
    <t>S206</t>
  </si>
  <si>
    <t>S207</t>
  </si>
  <si>
    <t>S208</t>
  </si>
  <si>
    <t>S209</t>
  </si>
  <si>
    <t>S210</t>
  </si>
  <si>
    <t>S211</t>
  </si>
  <si>
    <t>S212</t>
  </si>
  <si>
    <t>S213</t>
  </si>
  <si>
    <t>S214</t>
  </si>
  <si>
    <t>S215</t>
  </si>
  <si>
    <t>S216</t>
  </si>
  <si>
    <t>S217</t>
  </si>
  <si>
    <t>S218</t>
  </si>
  <si>
    <t>S219</t>
  </si>
  <si>
    <t>S220</t>
  </si>
  <si>
    <t>S221</t>
  </si>
  <si>
    <t>S222</t>
  </si>
  <si>
    <t>107-Ⅱ-1988</t>
  </si>
  <si>
    <t>S223</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</si>
  <si>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</si>
  <si>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</si>
  <si>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</si>
  <si>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</si>
  <si>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</si>
  <si>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</si>
  <si>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</si>
  <si>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</si>
  <si>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</si>
  <si>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</si>
  <si>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</si>
  <si>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</si>
  <si>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</si>
  <si>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</si>
  <si>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</si>
  <si>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</si>
  <si>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</si>
  <si>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</si>
  <si>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</si>
  <si>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</si>
  <si>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</si>
  <si>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</si>
  <si>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</si>
  <si>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</si>
  <si>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</si>
  <si>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</si>
  <si>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</si>
  <si>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</si>
  <si>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S252</t>
  </si>
  <si>
    <t>S253</t>
  </si>
  <si>
    <t>S254</t>
  </si>
  <si>
    <t>S255</t>
  </si>
  <si>
    <t>S256</t>
  </si>
  <si>
    <t>S257</t>
  </si>
  <si>
    <t>S258</t>
  </si>
  <si>
    <t>S259</t>
  </si>
  <si>
    <t>S260</t>
  </si>
  <si>
    <t>S261</t>
  </si>
  <si>
    <t>S262</t>
  </si>
  <si>
    <t>S263</t>
  </si>
  <si>
    <t>S264</t>
  </si>
  <si>
    <t>S265</t>
  </si>
  <si>
    <t>S266</t>
  </si>
  <si>
    <t>S267</t>
  </si>
  <si>
    <t>S268</t>
  </si>
  <si>
    <t>S269</t>
  </si>
  <si>
    <t>S270</t>
  </si>
  <si>
    <t>S271</t>
  </si>
  <si>
    <t>S272</t>
  </si>
  <si>
    <t>S273</t>
  </si>
  <si>
    <t>S274</t>
  </si>
  <si>
    <t>S275</t>
  </si>
  <si>
    <t>S276</t>
  </si>
  <si>
    <t>S277</t>
  </si>
  <si>
    <t>S278</t>
  </si>
  <si>
    <t>S279</t>
  </si>
  <si>
    <t>S280</t>
  </si>
  <si>
    <t>S281</t>
  </si>
  <si>
    <t>S282</t>
  </si>
  <si>
    <t>S283</t>
  </si>
  <si>
    <t>S284</t>
  </si>
  <si>
    <t>S285</t>
  </si>
  <si>
    <t>S286</t>
  </si>
  <si>
    <t>S287</t>
  </si>
  <si>
    <t>S288</t>
  </si>
  <si>
    <t>S289</t>
  </si>
  <si>
    <t>S290</t>
  </si>
  <si>
    <t>S291</t>
  </si>
  <si>
    <t>S292</t>
  </si>
  <si>
    <t>S293</t>
  </si>
  <si>
    <t>S294</t>
  </si>
  <si>
    <t>S295</t>
  </si>
  <si>
    <t>S296</t>
  </si>
  <si>
    <t>S297</t>
  </si>
  <si>
    <t>S298</t>
  </si>
  <si>
    <t>S299</t>
  </si>
  <si>
    <t>S300</t>
  </si>
  <si>
    <t>S301</t>
  </si>
  <si>
    <t>S302</t>
  </si>
  <si>
    <t>S303</t>
  </si>
  <si>
    <t>S304</t>
  </si>
  <si>
    <t>S305</t>
  </si>
  <si>
    <t>S306</t>
  </si>
  <si>
    <t>S307</t>
  </si>
  <si>
    <t>S308</t>
  </si>
  <si>
    <t>S309</t>
  </si>
  <si>
    <t>S310</t>
  </si>
  <si>
    <t>S311</t>
  </si>
  <si>
    <t>S312</t>
  </si>
  <si>
    <t>S313</t>
  </si>
  <si>
    <t>S314</t>
  </si>
  <si>
    <t>S315</t>
  </si>
  <si>
    <t>S316</t>
  </si>
  <si>
    <t>S317</t>
  </si>
  <si>
    <t>S318</t>
  </si>
  <si>
    <t>S319</t>
  </si>
  <si>
    <t>S320</t>
  </si>
  <si>
    <t>S321</t>
  </si>
  <si>
    <t>S322</t>
  </si>
  <si>
    <t>S323</t>
  </si>
  <si>
    <t>S324</t>
  </si>
  <si>
    <t>S325</t>
  </si>
  <si>
    <t>S326</t>
  </si>
  <si>
    <t>S327</t>
  </si>
  <si>
    <t>S328</t>
  </si>
  <si>
    <t>S329</t>
  </si>
  <si>
    <t>S330</t>
  </si>
  <si>
    <t>S331</t>
  </si>
  <si>
    <t>S332</t>
  </si>
  <si>
    <t>S333</t>
  </si>
  <si>
    <t>桂島谷川口D</t>
  </si>
  <si>
    <t>107-Ⅱ-2070</t>
  </si>
  <si>
    <t>S334</t>
  </si>
  <si>
    <t>S335</t>
  </si>
  <si>
    <t>S336</t>
  </si>
  <si>
    <t>桂島谷川口F</t>
  </si>
  <si>
    <t>107-Ⅱ-2073</t>
  </si>
  <si>
    <t>S337</t>
  </si>
  <si>
    <t>S338</t>
  </si>
  <si>
    <t>S339</t>
  </si>
  <si>
    <t>S340</t>
  </si>
  <si>
    <t>S341</t>
  </si>
  <si>
    <t>S342</t>
  </si>
  <si>
    <t>S343</t>
  </si>
  <si>
    <t>S344</t>
  </si>
  <si>
    <t>S345</t>
  </si>
  <si>
    <t>S346</t>
  </si>
  <si>
    <t>S347</t>
  </si>
  <si>
    <t>S348</t>
  </si>
  <si>
    <t>S349</t>
  </si>
  <si>
    <t>S350</t>
  </si>
  <si>
    <t>S351</t>
  </si>
  <si>
    <t>S352</t>
  </si>
  <si>
    <t>S353</t>
  </si>
  <si>
    <t>S354</t>
  </si>
  <si>
    <t>S355</t>
  </si>
  <si>
    <t>S356</t>
  </si>
  <si>
    <t>S357</t>
  </si>
  <si>
    <t>S358</t>
  </si>
  <si>
    <t>S359</t>
  </si>
  <si>
    <t>S360</t>
  </si>
  <si>
    <t>S361</t>
  </si>
  <si>
    <t>S362</t>
  </si>
  <si>
    <t>S363</t>
  </si>
  <si>
    <t>S364</t>
  </si>
  <si>
    <t>S365</t>
  </si>
  <si>
    <t>S366</t>
  </si>
  <si>
    <t>S367</t>
  </si>
  <si>
    <t>S368</t>
  </si>
  <si>
    <t>S369</t>
  </si>
  <si>
    <t>S370</t>
  </si>
  <si>
    <t>S371</t>
  </si>
  <si>
    <t>S372</t>
  </si>
  <si>
    <t>S373</t>
  </si>
  <si>
    <t>S374</t>
  </si>
  <si>
    <t>S375</t>
  </si>
  <si>
    <t>S376</t>
  </si>
  <si>
    <t>S377</t>
  </si>
  <si>
    <t>S378</t>
  </si>
  <si>
    <t>S379</t>
  </si>
  <si>
    <t>S380</t>
  </si>
  <si>
    <t>S381</t>
  </si>
  <si>
    <t>S382</t>
  </si>
  <si>
    <t>S383</t>
  </si>
  <si>
    <t>S384</t>
  </si>
  <si>
    <t>S385</t>
  </si>
  <si>
    <t>S386</t>
  </si>
  <si>
    <t>S387</t>
  </si>
  <si>
    <t>S388</t>
  </si>
  <si>
    <t>S389</t>
  </si>
  <si>
    <t>S390</t>
  </si>
  <si>
    <t>S391</t>
  </si>
  <si>
    <t>S392</t>
  </si>
  <si>
    <t>S393</t>
  </si>
  <si>
    <t>S394</t>
  </si>
  <si>
    <t>S395</t>
  </si>
  <si>
    <t>S396</t>
  </si>
  <si>
    <t>S397</t>
  </si>
  <si>
    <t>S398</t>
  </si>
  <si>
    <t>S399</t>
  </si>
  <si>
    <t>S400</t>
  </si>
  <si>
    <t>S401</t>
  </si>
  <si>
    <t>S402</t>
  </si>
  <si>
    <t>S403</t>
  </si>
  <si>
    <t>S404</t>
  </si>
  <si>
    <t>S405</t>
  </si>
  <si>
    <t>S406</t>
  </si>
  <si>
    <t>S407</t>
  </si>
  <si>
    <t>S408</t>
  </si>
  <si>
    <t>S409</t>
  </si>
  <si>
    <t>S410</t>
  </si>
  <si>
    <t>S411</t>
  </si>
  <si>
    <t>S412</t>
  </si>
  <si>
    <t>S413</t>
  </si>
  <si>
    <t>S414</t>
  </si>
  <si>
    <t>S415</t>
  </si>
  <si>
    <t>S416</t>
  </si>
  <si>
    <t>S417</t>
  </si>
  <si>
    <t>S418</t>
  </si>
  <si>
    <t>策牛笠石</t>
  </si>
  <si>
    <t>107-S-2017</t>
  </si>
  <si>
    <t>S419</t>
  </si>
  <si>
    <t>S420</t>
  </si>
  <si>
    <t>S421</t>
  </si>
  <si>
    <t>S422</t>
  </si>
  <si>
    <t>S423</t>
  </si>
  <si>
    <t>S424</t>
  </si>
  <si>
    <t>S425</t>
  </si>
  <si>
    <t>S426</t>
  </si>
  <si>
    <t>S427</t>
  </si>
  <si>
    <t>S428</t>
  </si>
  <si>
    <t>S429</t>
  </si>
  <si>
    <t>S430</t>
  </si>
  <si>
    <t>S431</t>
  </si>
  <si>
    <t>S432</t>
  </si>
  <si>
    <t>S433</t>
  </si>
  <si>
    <t>S434</t>
  </si>
  <si>
    <t>S435</t>
  </si>
  <si>
    <t>S436</t>
  </si>
  <si>
    <t>S437</t>
  </si>
  <si>
    <t>S438</t>
  </si>
  <si>
    <t>S439</t>
  </si>
  <si>
    <t>S440</t>
  </si>
  <si>
    <t>S441</t>
  </si>
  <si>
    <t>S442</t>
  </si>
  <si>
    <t>S443</t>
  </si>
  <si>
    <t>S444</t>
  </si>
  <si>
    <t>S445</t>
  </si>
  <si>
    <t>S446</t>
  </si>
  <si>
    <t>S447</t>
  </si>
  <si>
    <t>S448</t>
  </si>
  <si>
    <t>S449</t>
  </si>
  <si>
    <t>S450</t>
  </si>
  <si>
    <t>S451</t>
  </si>
  <si>
    <t>S452</t>
  </si>
  <si>
    <t>S453</t>
  </si>
  <si>
    <t>S454</t>
  </si>
  <si>
    <t>S455</t>
  </si>
  <si>
    <t>S456</t>
  </si>
  <si>
    <t>S457</t>
  </si>
  <si>
    <t>S458</t>
  </si>
  <si>
    <t>S459</t>
  </si>
  <si>
    <t>S460</t>
  </si>
  <si>
    <t>S461</t>
  </si>
  <si>
    <t>S462</t>
  </si>
  <si>
    <t>S463</t>
  </si>
  <si>
    <t>S464</t>
  </si>
  <si>
    <t>S465</t>
  </si>
  <si>
    <t>S466</t>
  </si>
  <si>
    <t>S467</t>
  </si>
  <si>
    <t>S468</t>
  </si>
  <si>
    <t>S469</t>
  </si>
  <si>
    <t>S470</t>
  </si>
  <si>
    <t>S471</t>
  </si>
  <si>
    <t>S472</t>
  </si>
  <si>
    <t>T001</t>
  </si>
  <si>
    <t>地すべりの警戒区域</t>
    <rPh sb="0" eb="1">
      <t>ジ</t>
    </rPh>
    <rPh sb="5" eb="7">
      <t>ケイカイ</t>
    </rPh>
    <rPh sb="7" eb="9">
      <t>クイキ</t>
    </rPh>
    <phoneticPr fontId="4"/>
  </si>
  <si>
    <t>谷稲葉上</t>
  </si>
  <si>
    <t>174</t>
  </si>
  <si>
    <t>T002</t>
  </si>
  <si>
    <t>T003</t>
  </si>
  <si>
    <t>千葉沢</t>
  </si>
  <si>
    <t>175</t>
  </si>
  <si>
    <t>T004</t>
  </si>
  <si>
    <t>T005</t>
  </si>
  <si>
    <t>T006</t>
  </si>
  <si>
    <t>176</t>
  </si>
  <si>
    <t>T007</t>
  </si>
  <si>
    <t>T008</t>
  </si>
  <si>
    <t>T009</t>
  </si>
  <si>
    <t>T010</t>
  </si>
  <si>
    <t>T011</t>
  </si>
  <si>
    <t>T012</t>
  </si>
  <si>
    <t>T013</t>
  </si>
  <si>
    <t>194</t>
  </si>
  <si>
    <t>T014</t>
  </si>
  <si>
    <t>T015</t>
  </si>
  <si>
    <t>201</t>
  </si>
  <si>
    <t>T016</t>
  </si>
  <si>
    <t>T017</t>
  </si>
  <si>
    <t>T018</t>
  </si>
  <si>
    <t>徳波沢</t>
  </si>
  <si>
    <t>214-005</t>
  </si>
  <si>
    <t>T019</t>
  </si>
  <si>
    <t>蛇バミ</t>
  </si>
  <si>
    <t>214-006</t>
  </si>
  <si>
    <t>T020</t>
  </si>
  <si>
    <t>39</t>
  </si>
  <si>
    <t>T021</t>
  </si>
  <si>
    <t>T022</t>
  </si>
  <si>
    <t>T023</t>
  </si>
  <si>
    <t>T024</t>
  </si>
  <si>
    <t>横見西</t>
  </si>
  <si>
    <t>40</t>
  </si>
  <si>
    <t>T025</t>
  </si>
  <si>
    <t>T026</t>
  </si>
  <si>
    <t>T027</t>
  </si>
  <si>
    <t>鹿鳴渡</t>
  </si>
  <si>
    <t>41</t>
  </si>
  <si>
    <t>T028</t>
  </si>
  <si>
    <t>T029</t>
  </si>
  <si>
    <t>勝グリ谷</t>
  </si>
  <si>
    <t>42</t>
  </si>
  <si>
    <t>T030</t>
  </si>
  <si>
    <t>T031</t>
  </si>
  <si>
    <t>T032</t>
  </si>
  <si>
    <t>T033</t>
  </si>
  <si>
    <t>T034</t>
  </si>
  <si>
    <t>43</t>
  </si>
  <si>
    <t>T035</t>
  </si>
  <si>
    <t>T036</t>
  </si>
  <si>
    <t>北方中</t>
  </si>
  <si>
    <t>44</t>
  </si>
  <si>
    <t>T037</t>
  </si>
  <si>
    <t>T038</t>
  </si>
  <si>
    <t>篭ノ谷</t>
  </si>
  <si>
    <t>45</t>
  </si>
  <si>
    <t>T039</t>
  </si>
  <si>
    <t>T040</t>
  </si>
  <si>
    <t>志太</t>
  </si>
  <si>
    <t>47</t>
  </si>
  <si>
    <t>T041</t>
  </si>
  <si>
    <t>T042</t>
  </si>
  <si>
    <t>T043</t>
  </si>
  <si>
    <t>T044</t>
  </si>
  <si>
    <t>T045</t>
  </si>
  <si>
    <t>T046</t>
  </si>
  <si>
    <t>T047</t>
  </si>
  <si>
    <t>T048</t>
  </si>
  <si>
    <t>T049</t>
  </si>
  <si>
    <t>T050</t>
  </si>
  <si>
    <t>T051</t>
  </si>
  <si>
    <t>T052</t>
  </si>
  <si>
    <t>T053</t>
  </si>
  <si>
    <t>T054</t>
  </si>
  <si>
    <t>T055</t>
  </si>
  <si>
    <t>T056</t>
  </si>
  <si>
    <t>48</t>
  </si>
  <si>
    <t>T057</t>
  </si>
  <si>
    <t>T058</t>
  </si>
  <si>
    <t>T059</t>
  </si>
  <si>
    <t>T060</t>
  </si>
  <si>
    <t>T061</t>
  </si>
  <si>
    <t>T062</t>
  </si>
  <si>
    <t>T063</t>
  </si>
  <si>
    <t>T064</t>
  </si>
  <si>
    <t>T065</t>
  </si>
  <si>
    <t>T066</t>
  </si>
  <si>
    <t>T067</t>
  </si>
  <si>
    <t>T068</t>
  </si>
  <si>
    <t>堀之内</t>
  </si>
  <si>
    <t>49</t>
  </si>
  <si>
    <t>T069</t>
  </si>
  <si>
    <t>T070</t>
  </si>
  <si>
    <t>T071</t>
  </si>
  <si>
    <t>T072</t>
  </si>
  <si>
    <t>T073</t>
  </si>
  <si>
    <t>T074</t>
  </si>
  <si>
    <t>T075</t>
  </si>
  <si>
    <t>T076</t>
  </si>
  <si>
    <t>氷坂北</t>
  </si>
  <si>
    <t>50</t>
  </si>
  <si>
    <t>T077</t>
  </si>
  <si>
    <t>T078</t>
  </si>
  <si>
    <t>T079</t>
  </si>
  <si>
    <t>T080</t>
  </si>
  <si>
    <t>T081</t>
  </si>
  <si>
    <t>T082</t>
  </si>
  <si>
    <t>T083</t>
  </si>
  <si>
    <t>滝沢中</t>
  </si>
  <si>
    <t>51</t>
  </si>
  <si>
    <t>T084</t>
  </si>
  <si>
    <t>T085</t>
  </si>
  <si>
    <t>T086</t>
  </si>
  <si>
    <t>T087</t>
  </si>
  <si>
    <t>T088</t>
  </si>
  <si>
    <t>T089</t>
  </si>
  <si>
    <t>T090</t>
  </si>
  <si>
    <t>T091</t>
  </si>
  <si>
    <t>T092</t>
  </si>
  <si>
    <t>T093</t>
  </si>
  <si>
    <t>60</t>
  </si>
  <si>
    <t>T094</t>
  </si>
  <si>
    <t>N39</t>
  </si>
  <si>
    <t>T095</t>
  </si>
  <si>
    <t>T096</t>
  </si>
  <si>
    <t>T097</t>
  </si>
  <si>
    <t>T098</t>
  </si>
  <si>
    <t>T099</t>
  </si>
  <si>
    <t>T100</t>
  </si>
  <si>
    <t>T101</t>
  </si>
  <si>
    <t>T102</t>
  </si>
  <si>
    <t>T103</t>
  </si>
  <si>
    <t>R18</t>
  </si>
  <si>
    <t>T104</t>
  </si>
  <si>
    <t>静岡県の都市計画_資料編（R2.3）、島田土木事務所管内図（H29年9月作成）</t>
    <phoneticPr fontId="5"/>
  </si>
  <si>
    <t>静岡県地域計画森林書（R2.4）、静岡県河川砂防局GISデータ（R2.3）</t>
    <phoneticPr fontId="5"/>
  </si>
  <si>
    <t>R2森林簿及び林班図データ、保安林データ、土地利用計画図附図（H30.12）</t>
    <phoneticPr fontId="5"/>
  </si>
  <si>
    <t>静岡県森林情報共有システム、国交省国土数値情報、都市計画用途図（R1.6）</t>
    <phoneticPr fontId="5"/>
  </si>
  <si>
    <t>過年度都市計画基礎調査</t>
    <phoneticPr fontId="5"/>
  </si>
  <si>
    <t>令和2年度調査：</t>
  </si>
  <si>
    <t>静岡県統合基盤地理情報システム（指定区域(砂防三法)マップ）、（鳥獣保護区）、　（災害-土砂災害（特別）警戒区域）、（人口・国土）</t>
    <phoneticPr fontId="5"/>
  </si>
  <si>
    <t>藤枝市農業振興地域整備計画書（R2.2）</t>
    <phoneticPr fontId="5"/>
  </si>
  <si>
    <t xml:space="preserve">      </t>
    <phoneticPr fontId="5"/>
  </si>
  <si>
    <t>3-5-2　条例・協定等</t>
    <rPh sb="6" eb="8">
      <t>ジョウレイ</t>
    </rPh>
    <rPh sb="9" eb="11">
      <t>キョウテイ</t>
    </rPh>
    <rPh sb="11" eb="12">
      <t>トウ</t>
    </rPh>
    <phoneticPr fontId="5"/>
  </si>
  <si>
    <t>①都市計画に関する条例・要綱等</t>
    <rPh sb="1" eb="3">
      <t>トシ</t>
    </rPh>
    <rPh sb="3" eb="5">
      <t>ケイカク</t>
    </rPh>
    <rPh sb="6" eb="7">
      <t>カン</t>
    </rPh>
    <rPh sb="9" eb="11">
      <t>ジョウレイ</t>
    </rPh>
    <rPh sb="12" eb="14">
      <t>ヨウコウ</t>
    </rPh>
    <rPh sb="14" eb="15">
      <t>トウ</t>
    </rPh>
    <phoneticPr fontId="5"/>
  </si>
  <si>
    <t>決定主体</t>
    <rPh sb="0" eb="2">
      <t>ケッテイ</t>
    </rPh>
    <rPh sb="2" eb="4">
      <t>シュタイ</t>
    </rPh>
    <phoneticPr fontId="5"/>
  </si>
  <si>
    <t>条例・要綱等の名称</t>
    <rPh sb="0" eb="2">
      <t>ジョウレイ</t>
    </rPh>
    <rPh sb="3" eb="5">
      <t>ヨウコウ</t>
    </rPh>
    <rPh sb="5" eb="6">
      <t>トウ</t>
    </rPh>
    <rPh sb="7" eb="9">
      <t>メイショウ</t>
    </rPh>
    <phoneticPr fontId="5"/>
  </si>
  <si>
    <t>公布・決定年月日</t>
    <rPh sb="0" eb="2">
      <t>コウフ</t>
    </rPh>
    <rPh sb="3" eb="5">
      <t>ケッテイ</t>
    </rPh>
    <rPh sb="5" eb="8">
      <t>ネンガッピ</t>
    </rPh>
    <phoneticPr fontId="5"/>
  </si>
  <si>
    <t>対象範囲</t>
    <rPh sb="0" eb="1">
      <t>タイ</t>
    </rPh>
    <rPh sb="1" eb="2">
      <t>ゾウ</t>
    </rPh>
    <rPh sb="2" eb="3">
      <t>ハン</t>
    </rPh>
    <rPh sb="3" eb="4">
      <t>カコイ</t>
    </rPh>
    <phoneticPr fontId="5"/>
  </si>
  <si>
    <t>概要・主旨等</t>
    <rPh sb="0" eb="2">
      <t>ガイヨウ</t>
    </rPh>
    <rPh sb="3" eb="5">
      <t>シュシ</t>
    </rPh>
    <rPh sb="5" eb="6">
      <t>トウ</t>
    </rPh>
    <phoneticPr fontId="5"/>
  </si>
  <si>
    <t>最終変更</t>
    <rPh sb="0" eb="2">
      <t>サイシュウ</t>
    </rPh>
    <rPh sb="2" eb="4">
      <t>ヘンコウ</t>
    </rPh>
    <phoneticPr fontId="5"/>
  </si>
  <si>
    <t>（1）都市計画全般</t>
    <rPh sb="3" eb="5">
      <t>トシ</t>
    </rPh>
    <rPh sb="5" eb="7">
      <t>ケイカク</t>
    </rPh>
    <rPh sb="7" eb="9">
      <t>ゼンパン</t>
    </rPh>
    <phoneticPr fontId="5"/>
  </si>
  <si>
    <t>県</t>
    <rPh sb="0" eb="1">
      <t>ケン</t>
    </rPh>
    <phoneticPr fontId="49"/>
  </si>
  <si>
    <t>都市計画法施行細則</t>
    <rPh sb="0" eb="2">
      <t>トシ</t>
    </rPh>
    <rPh sb="2" eb="5">
      <t>ケイカクホウ</t>
    </rPh>
    <rPh sb="5" eb="7">
      <t>シコウ</t>
    </rPh>
    <rPh sb="7" eb="9">
      <t>サイソク</t>
    </rPh>
    <phoneticPr fontId="49"/>
  </si>
  <si>
    <t>S45.7.1
規則第48号</t>
    <rPh sb="8" eb="10">
      <t>キソク</t>
    </rPh>
    <rPh sb="10" eb="11">
      <t>ダイ</t>
    </rPh>
    <rPh sb="13" eb="14">
      <t>ゴウ</t>
    </rPh>
    <phoneticPr fontId="49"/>
  </si>
  <si>
    <t>R1.7.1
規則第4号</t>
    <rPh sb="7" eb="9">
      <t>キソク</t>
    </rPh>
    <rPh sb="9" eb="10">
      <t>ダイ</t>
    </rPh>
    <rPh sb="11" eb="12">
      <t>ゴウ</t>
    </rPh>
    <phoneticPr fontId="49"/>
  </si>
  <si>
    <t>静岡県</t>
    <rPh sb="0" eb="3">
      <t>シズオカケン</t>
    </rPh>
    <phoneticPr fontId="49"/>
  </si>
  <si>
    <t>都市計画法、同法施行令、同法施行規則及び静岡県開発行為等の規制に関する条例の施行に関し、必要な事項を定める。</t>
    <rPh sb="6" eb="7">
      <t>ドウ</t>
    </rPh>
    <rPh sb="12" eb="13">
      <t>ドウ</t>
    </rPh>
    <phoneticPr fontId="49"/>
  </si>
  <si>
    <t>静岡県都市計画公聴会規則</t>
    <rPh sb="0" eb="3">
      <t>シズオカケン</t>
    </rPh>
    <rPh sb="3" eb="7">
      <t>トシケイカク</t>
    </rPh>
    <rPh sb="7" eb="10">
      <t>コウチョウカイ</t>
    </rPh>
    <rPh sb="10" eb="12">
      <t>キソク</t>
    </rPh>
    <phoneticPr fontId="49"/>
  </si>
  <si>
    <t>S44.12.12
規則第55号</t>
    <rPh sb="10" eb="12">
      <t>キソク</t>
    </rPh>
    <rPh sb="12" eb="13">
      <t>ダイ</t>
    </rPh>
    <rPh sb="15" eb="16">
      <t>ゴウ</t>
    </rPh>
    <phoneticPr fontId="49"/>
  </si>
  <si>
    <t>－</t>
    <phoneticPr fontId="49"/>
  </si>
  <si>
    <t>都市計画法第16条の規定に基づき、知事が開催する静岡県都市計画公聴会に関し、必要な事項を定める。</t>
    <phoneticPr fontId="49"/>
  </si>
  <si>
    <t>静岡県都市計画審議会条例</t>
    <rPh sb="0" eb="3">
      <t>シズオカケン</t>
    </rPh>
    <rPh sb="3" eb="7">
      <t>トシケイカク</t>
    </rPh>
    <rPh sb="7" eb="10">
      <t>シンギカイ</t>
    </rPh>
    <rPh sb="10" eb="12">
      <t>ジョウレイ</t>
    </rPh>
    <phoneticPr fontId="49"/>
  </si>
  <si>
    <t>S44.7.12
条例第25号</t>
    <rPh sb="9" eb="11">
      <t>ジョウレイ</t>
    </rPh>
    <rPh sb="11" eb="12">
      <t>ダイ</t>
    </rPh>
    <rPh sb="14" eb="15">
      <t>ゴウ</t>
    </rPh>
    <phoneticPr fontId="49"/>
  </si>
  <si>
    <t xml:space="preserve">H22.3.26
条例第4号 </t>
    <phoneticPr fontId="49"/>
  </si>
  <si>
    <t>静岡県都市計画審議会の組織及び運営について必要な事項を定める。</t>
    <phoneticPr fontId="49"/>
  </si>
  <si>
    <t>市</t>
    <rPh sb="0" eb="1">
      <t>シ</t>
    </rPh>
    <phoneticPr fontId="5"/>
  </si>
  <si>
    <t>藤枝市都市計画審議会条例</t>
    <phoneticPr fontId="5"/>
  </si>
  <si>
    <t>H 4. 3.23　　　　　　　　条例第23号</t>
    <phoneticPr fontId="5"/>
  </si>
  <si>
    <t>H20.12.25　　　　　　　　　　　条例第100号</t>
    <phoneticPr fontId="5"/>
  </si>
  <si>
    <t>藤枝市都市計画区域</t>
    <phoneticPr fontId="5"/>
  </si>
  <si>
    <t>都市計画行政の円滑な運営を図るため、都市計画審議会を置く</t>
    <phoneticPr fontId="5"/>
  </si>
  <si>
    <t>藤枝市都市計画審議会条例施行規則</t>
  </si>
  <si>
    <t>H 4. 3.30　　　　　　　規則第13号</t>
    <phoneticPr fontId="5"/>
  </si>
  <si>
    <t>H23.3.31　　　　　　　　　　　規則第12号</t>
    <phoneticPr fontId="5"/>
  </si>
  <si>
    <t>藤枝市都市計画審議会条例の施行に関する必要事項を定める</t>
    <phoneticPr fontId="5"/>
  </si>
  <si>
    <t>藤枝市都市計画公聴会規則</t>
  </si>
  <si>
    <t>H 6. 3.29　　　　　　　　　　　　　規則第 7号</t>
    <phoneticPr fontId="5"/>
  </si>
  <si>
    <t>－</t>
  </si>
  <si>
    <t>都市計画法の規定に基づき、市が開催する都市計画公聴会に関して、必要な事項を定める</t>
  </si>
  <si>
    <t>（2）地域地区</t>
    <rPh sb="3" eb="5">
      <t>チイキ</t>
    </rPh>
    <rPh sb="5" eb="7">
      <t>チク</t>
    </rPh>
    <phoneticPr fontId="5"/>
  </si>
  <si>
    <t>藤枝市特別工業地区建築条例</t>
  </si>
  <si>
    <t>S49. 3.20　　　　　　　条例第12号</t>
    <phoneticPr fontId="5"/>
  </si>
  <si>
    <t>H19.7.3　　　　　　　　　　　条例第19号　</t>
    <phoneticPr fontId="5"/>
  </si>
  <si>
    <t>特別工業地区</t>
    <phoneticPr fontId="5"/>
  </si>
  <si>
    <t>建築基準法の規定に基づき、特別工業地区内の建築制限を緩和すると共に、構造等を制限することにより、生活環境との調和を図りつつ地場産業の保護育成を図る</t>
    <phoneticPr fontId="5"/>
  </si>
  <si>
    <t>藤枝市娯楽・レクリエーション地区建築条例</t>
  </si>
  <si>
    <t>H 7. 9.29　　　　　　　　　　　条例第30号</t>
  </si>
  <si>
    <t>H9.3.26　　　　　　　条例第17号</t>
    <phoneticPr fontId="5"/>
  </si>
  <si>
    <t>娯楽・レクリエーション地区</t>
  </si>
  <si>
    <t>建築基準法第49条第２項の規定に基づき、「娯楽・レクリエーション地区」内のスポーツ施設の建築物の制限を緩和する</t>
  </si>
  <si>
    <t>藤枝市大規模集客施設制限地区建築条例</t>
  </si>
  <si>
    <t>H 19. 12.21　　　　　　　　　　　条例第32号</t>
    <phoneticPr fontId="5"/>
  </si>
  <si>
    <t>H30.3.30　　　　　　　　　　　条例第18号</t>
    <phoneticPr fontId="5"/>
  </si>
  <si>
    <t>大規模集客施設
制限地区</t>
    <phoneticPr fontId="5"/>
  </si>
  <si>
    <t>建築基準法第49条第1項の規定に基づき、「大規模集客施設制限地区」内における建築物の建築について定める</t>
    <rPh sb="42" eb="44">
      <t>ケンチク</t>
    </rPh>
    <rPh sb="48" eb="49">
      <t>サダ</t>
    </rPh>
    <phoneticPr fontId="5"/>
  </si>
  <si>
    <t>藤枝市住環境保全型工業地区建築条例</t>
  </si>
  <si>
    <t>H 20. 12.25　　　　　　　　　　　条例第42号</t>
    <phoneticPr fontId="5"/>
  </si>
  <si>
    <t>H30.3.30　　　　　　　　　　条例第19号</t>
    <phoneticPr fontId="5"/>
  </si>
  <si>
    <t>住環境保全型
工業地区</t>
    <phoneticPr fontId="5"/>
  </si>
  <si>
    <t>建築基準法第49条第1項の規定に基づき、「住環境保全型工業地区」内における建築物の建築について定める</t>
    <rPh sb="41" eb="43">
      <t>ケンチク</t>
    </rPh>
    <rPh sb="47" eb="48">
      <t>サダ</t>
    </rPh>
    <phoneticPr fontId="5"/>
  </si>
  <si>
    <t>（3）都市施設（公園等を除く）</t>
    <rPh sb="3" eb="5">
      <t>トシ</t>
    </rPh>
    <rPh sb="5" eb="7">
      <t>シセツ</t>
    </rPh>
    <rPh sb="8" eb="10">
      <t>コウエン</t>
    </rPh>
    <rPh sb="10" eb="11">
      <t>トウ</t>
    </rPh>
    <rPh sb="12" eb="13">
      <t>ノゾ</t>
    </rPh>
    <phoneticPr fontId="5"/>
  </si>
  <si>
    <t>静岡県地下道等の設置に関する指導要綱</t>
    <rPh sb="0" eb="3">
      <t>シズオカケン</t>
    </rPh>
    <rPh sb="3" eb="6">
      <t>チカドウ</t>
    </rPh>
    <rPh sb="6" eb="7">
      <t>トウ</t>
    </rPh>
    <rPh sb="8" eb="10">
      <t>セッチ</t>
    </rPh>
    <rPh sb="11" eb="12">
      <t>カン</t>
    </rPh>
    <rPh sb="14" eb="16">
      <t>シドウ</t>
    </rPh>
    <rPh sb="16" eb="18">
      <t>ヨウコウ</t>
    </rPh>
    <phoneticPr fontId="49"/>
  </si>
  <si>
    <t>S56.8.14
告示第766号</t>
    <rPh sb="9" eb="11">
      <t>コクジ</t>
    </rPh>
    <rPh sb="11" eb="12">
      <t>ダイ</t>
    </rPh>
    <rPh sb="15" eb="16">
      <t>ゴウ</t>
    </rPh>
    <phoneticPr fontId="49"/>
  </si>
  <si>
    <t>R1.7.1
告示第125号の2抄</t>
    <rPh sb="7" eb="9">
      <t>コクジ</t>
    </rPh>
    <rPh sb="9" eb="10">
      <t>ダイ</t>
    </rPh>
    <rPh sb="13" eb="14">
      <t>ゴウ</t>
    </rPh>
    <rPh sb="16" eb="17">
      <t>ショウ</t>
    </rPh>
    <phoneticPr fontId="49"/>
  </si>
  <si>
    <t>地下道、地下街及び準地下街(以下「地下道等」という。)を設置する場合の要件並びに地下道等の構造、設備及び維持管理等に関する基準を定める。</t>
  </si>
  <si>
    <t>静岡県道路法施行細則</t>
    <rPh sb="0" eb="3">
      <t>シズオカケン</t>
    </rPh>
    <rPh sb="3" eb="6">
      <t>ドウロホウ</t>
    </rPh>
    <rPh sb="6" eb="10">
      <t>シコウサイソク</t>
    </rPh>
    <phoneticPr fontId="49"/>
  </si>
  <si>
    <t xml:space="preserve">S50.3.31
規則第21号 </t>
  </si>
  <si>
    <t>R1.7.1
規則第4号</t>
    <phoneticPr fontId="49"/>
  </si>
  <si>
    <t>道路法、同法施行令及び同法施行規則の施行に関し必要な事項を定める。</t>
    <rPh sb="4" eb="5">
      <t>ドウ</t>
    </rPh>
    <rPh sb="11" eb="12">
      <t>ドウ</t>
    </rPh>
    <phoneticPr fontId="49"/>
  </si>
  <si>
    <t>国道及び県道の沿道区域指定の基準に関する条例</t>
    <rPh sb="0" eb="2">
      <t>コクドウ</t>
    </rPh>
    <rPh sb="2" eb="3">
      <t>オヨ</t>
    </rPh>
    <rPh sb="4" eb="6">
      <t>ケンドウ</t>
    </rPh>
    <rPh sb="7" eb="9">
      <t>エンドウ</t>
    </rPh>
    <rPh sb="9" eb="11">
      <t>クイキ</t>
    </rPh>
    <rPh sb="11" eb="13">
      <t>シテイ</t>
    </rPh>
    <rPh sb="14" eb="16">
      <t>キジュン</t>
    </rPh>
    <rPh sb="17" eb="18">
      <t>カン</t>
    </rPh>
    <rPh sb="20" eb="22">
      <t>ジョウレイ</t>
    </rPh>
    <phoneticPr fontId="49"/>
  </si>
  <si>
    <t xml:space="preserve">S32.12.10
条例第50号 </t>
  </si>
  <si>
    <t xml:space="preserve">S33.12.15
条例第53号 </t>
  </si>
  <si>
    <t>道路法第44条の規定に基づき、道路に接続する必要な区域を沿道区域として指定する場合の基準を定める。</t>
  </si>
  <si>
    <t>静岡県河川管理条例</t>
    <rPh sb="0" eb="3">
      <t>シズオカケン</t>
    </rPh>
    <rPh sb="3" eb="5">
      <t>カセン</t>
    </rPh>
    <rPh sb="5" eb="7">
      <t>カンリ</t>
    </rPh>
    <rPh sb="7" eb="9">
      <t>ジョウレイ</t>
    </rPh>
    <phoneticPr fontId="73"/>
  </si>
  <si>
    <t xml:space="preserve">H14.12.25
条例第66号 </t>
  </si>
  <si>
    <t xml:space="preserve">R1.7.23
条例第9号   </t>
    <phoneticPr fontId="49"/>
  </si>
  <si>
    <t>河川法の規定に基づき、河川の利用及び管理に関し、必要な事項を定める。</t>
  </si>
  <si>
    <t>静岡県河川管理規則</t>
    <rPh sb="0" eb="3">
      <t>シズオカケン</t>
    </rPh>
    <rPh sb="3" eb="5">
      <t>カセン</t>
    </rPh>
    <rPh sb="5" eb="7">
      <t>カンリ</t>
    </rPh>
    <rPh sb="7" eb="9">
      <t>キソク</t>
    </rPh>
    <phoneticPr fontId="73"/>
  </si>
  <si>
    <t xml:space="preserve">H14.12.25
規則第62号 </t>
  </si>
  <si>
    <t>河川法及び静岡県河川管理条例の施行に関し、必要な事項を定める。</t>
  </si>
  <si>
    <t>藤枝市道路の位置の指定基準</t>
    <phoneticPr fontId="5"/>
  </si>
  <si>
    <t>H10. 3.26　　　　　　　　　　　告示第20号</t>
    <phoneticPr fontId="5"/>
  </si>
  <si>
    <t>建築基準法第42条第１項第５号の規定に基づき、位置の指定を受けようとする道路に関する具体的な基準を定める</t>
    <phoneticPr fontId="5"/>
  </si>
  <si>
    <t>藤枝市普通河川条例</t>
  </si>
  <si>
    <t>Ｓ45.12.25　　　　　　　条例第28号</t>
    <phoneticPr fontId="5"/>
  </si>
  <si>
    <t>H23.12.21　　　　　　　　　　　　　　条例第27号</t>
    <phoneticPr fontId="5"/>
  </si>
  <si>
    <t>普通河川及び
河川付属物</t>
    <phoneticPr fontId="5"/>
  </si>
  <si>
    <t>普通河川における工事その他の行為を取り締まり、その利用を規制し、もって公共の福祉に寄与する</t>
  </si>
  <si>
    <t>藤枝市普通河川条例施行規則</t>
    <phoneticPr fontId="5"/>
  </si>
  <si>
    <t>Ｓ45.12.25　　　　　　　規則第19号</t>
    <phoneticPr fontId="5"/>
  </si>
  <si>
    <t>H23.12.21　　　　　　　　　　　　　規則第34号</t>
    <phoneticPr fontId="5"/>
  </si>
  <si>
    <t>藤枝市普通河川条例に定めるもののほか必要事項を定める</t>
  </si>
  <si>
    <t>藤枝市準用河川流水占用料等徴収条例</t>
    <rPh sb="0" eb="3">
      <t>フジエダシ</t>
    </rPh>
    <rPh sb="3" eb="5">
      <t>ジュンヨウ</t>
    </rPh>
    <rPh sb="5" eb="7">
      <t>カセン</t>
    </rPh>
    <rPh sb="7" eb="9">
      <t>リュウスイ</t>
    </rPh>
    <rPh sb="9" eb="11">
      <t>センヨウ</t>
    </rPh>
    <rPh sb="11" eb="12">
      <t>リョウ</t>
    </rPh>
    <rPh sb="12" eb="13">
      <t>トウ</t>
    </rPh>
    <rPh sb="13" eb="15">
      <t>チョウシュウ</t>
    </rPh>
    <rPh sb="15" eb="17">
      <t>ジョウレイ</t>
    </rPh>
    <phoneticPr fontId="5"/>
  </si>
  <si>
    <t>Ｈ12.3.28　　　　　　　　　　条例第4号</t>
    <rPh sb="18" eb="20">
      <t>ジョウレイ</t>
    </rPh>
    <rPh sb="20" eb="21">
      <t>ダイ</t>
    </rPh>
    <rPh sb="22" eb="23">
      <t>ゴウ</t>
    </rPh>
    <phoneticPr fontId="5"/>
  </si>
  <si>
    <t>河川の利用及び管理に関し、必要な事項を定める</t>
    <phoneticPr fontId="5"/>
  </si>
  <si>
    <t>枝市が管理する準用河川に設ける河川管理施設等の構造の技術的基準を定める条例</t>
    <phoneticPr fontId="5"/>
  </si>
  <si>
    <t>H25.3.29　　　　　　　条例第16号</t>
    <phoneticPr fontId="5"/>
  </si>
  <si>
    <t>準用河川及び
河川管理施設等</t>
    <rPh sb="0" eb="2">
      <t>ジュンヨウ</t>
    </rPh>
    <rPh sb="9" eb="11">
      <t>カンリ</t>
    </rPh>
    <rPh sb="11" eb="13">
      <t>シセツ</t>
    </rPh>
    <rPh sb="13" eb="14">
      <t>トウ</t>
    </rPh>
    <phoneticPr fontId="5"/>
  </si>
  <si>
    <t>河川法第100条第1項において準用する法第13条第2項の規定に基づき、市長が指定した河川に設ける河川管理施設又は法第26条第1項の許可を受けて設置される工作物のうち、堤防その他の主要なものの構造について河川管理上必要とされる技術的基準を定めるものとする。</t>
    <phoneticPr fontId="5"/>
  </si>
  <si>
    <t>藤枝市が管理する準用河川に設ける河川管理施設等の構造の技術的基準を定める条例施行規則</t>
    <phoneticPr fontId="5"/>
  </si>
  <si>
    <t>H25.3.29　　　　　　　　規則第15号</t>
    <phoneticPr fontId="5"/>
  </si>
  <si>
    <t>藤枝市が管理する準用河川に設ける河川管理施設等の構造の技術的基準を定める条例第3条の規定に基づき、河川管理施設等の構造の技術的基準を定めるものとする。</t>
    <phoneticPr fontId="5"/>
  </si>
  <si>
    <t>藤枝市下水道条例</t>
    <phoneticPr fontId="5"/>
  </si>
  <si>
    <t>S60. 6.27　　　　　　　　条例第19号</t>
    <phoneticPr fontId="5"/>
  </si>
  <si>
    <t>R1.12.20　　　　　　　　　条例第23号</t>
    <phoneticPr fontId="5"/>
  </si>
  <si>
    <t>公共下水道の管理及び使用について下水道法その他の法令に定めるもののほか、必要な事項を定める</t>
  </si>
  <si>
    <t>藤枝市下水道条例施行規程</t>
    <rPh sb="10" eb="12">
      <t>キテイ</t>
    </rPh>
    <phoneticPr fontId="5"/>
  </si>
  <si>
    <t>R2.4.1　　　　　　　　下水道規程第2号</t>
    <rPh sb="14" eb="17">
      <t>ゲスイドウ</t>
    </rPh>
    <rPh sb="17" eb="19">
      <t>キテイ</t>
    </rPh>
    <phoneticPr fontId="5"/>
  </si>
  <si>
    <t>藤枝市下水道条例の施行に関する必要事項を定める</t>
  </si>
  <si>
    <t>藤枝市公共下水道施設の設置及び管理に関する条例</t>
    <phoneticPr fontId="5"/>
  </si>
  <si>
    <t>S40. 9.30　　　　　　　　　　　　条例第28号</t>
    <phoneticPr fontId="5"/>
  </si>
  <si>
    <t>H 2. 3.22　　　　　　　　　　　　条例第8号</t>
    <phoneticPr fontId="5"/>
  </si>
  <si>
    <t>下水道法第25条の規定に基づき、公共下水道施設の設置及び管理について必要事項を定める（昭和40年藤枝市条例第28号)は、廃止。）</t>
    <phoneticPr fontId="5"/>
  </si>
  <si>
    <t>藤枝市都市下水路条例</t>
    <phoneticPr fontId="5"/>
  </si>
  <si>
    <t>Ｓ58.12.24　　　　　　　条例第22号</t>
    <phoneticPr fontId="5"/>
  </si>
  <si>
    <t>H12.12.21　　　　　　　　　　　　　条例第35号</t>
    <phoneticPr fontId="5"/>
  </si>
  <si>
    <t>都市下水路の管理について、下水道法その他法令に定めるもののほか、必要な事項を定める</t>
    <phoneticPr fontId="5"/>
  </si>
  <si>
    <t>藤枝市都市下水路条例施行規則</t>
  </si>
  <si>
    <t>Ｓ58.12.24　　　　　　　規則第27号</t>
  </si>
  <si>
    <t>H28.3.28　　　　　　　規則第41号</t>
    <phoneticPr fontId="5"/>
  </si>
  <si>
    <t>藤枝市</t>
    <rPh sb="0" eb="2">
      <t>フジエダ</t>
    </rPh>
    <rPh sb="2" eb="3">
      <t>シ</t>
    </rPh>
    <phoneticPr fontId="49"/>
  </si>
  <si>
    <t>藤枝市都市下水路条例の施行に関する必要事項を定める</t>
  </si>
  <si>
    <t>藤枝市公共下水道及び都市下水路の構造等の基準を定める条例</t>
    <phoneticPr fontId="5"/>
  </si>
  <si>
    <t>H24.12.20　　　　　　　条例第47号</t>
    <phoneticPr fontId="5"/>
  </si>
  <si>
    <t>R1.12.20　　　　　　　条例第24号</t>
    <phoneticPr fontId="5"/>
  </si>
  <si>
    <t>下水道法第7条第2項、第21条第2項及び第28条第2項の規定に基づき、公共下水道の構造、終末処理場の維持管理並びに都市下水路の構造及び維持管理の基準を定めるものとする。</t>
    <phoneticPr fontId="5"/>
  </si>
  <si>
    <t>藤枝市公共下水道及び都市下水路の構造等の基準を定める条例施行規程</t>
    <rPh sb="30" eb="32">
      <t>キテイ</t>
    </rPh>
    <phoneticPr fontId="5"/>
  </si>
  <si>
    <t>R2.4.1　　　　　　　　下水道規程第8号</t>
    <rPh sb="14" eb="17">
      <t>ゲスイドウ</t>
    </rPh>
    <rPh sb="17" eb="19">
      <t>キテイ</t>
    </rPh>
    <phoneticPr fontId="5"/>
  </si>
  <si>
    <t>藤枝市公共下水道及び都市下水路の構造等の基準を定める条例の施行について、必要な事項を定めるものとする。</t>
    <phoneticPr fontId="5"/>
  </si>
  <si>
    <t>（4）公園、緑地、みどり</t>
    <rPh sb="3" eb="5">
      <t>コウエン</t>
    </rPh>
    <rPh sb="6" eb="7">
      <t>ミドリ</t>
    </rPh>
    <rPh sb="7" eb="8">
      <t>チ</t>
    </rPh>
    <phoneticPr fontId="5"/>
  </si>
  <si>
    <t>静岡県都市公園条例</t>
    <rPh sb="0" eb="3">
      <t>シズオカケン</t>
    </rPh>
    <rPh sb="3" eb="5">
      <t>トシ</t>
    </rPh>
    <rPh sb="5" eb="7">
      <t>コウエン</t>
    </rPh>
    <rPh sb="7" eb="9">
      <t>ジョウレイ</t>
    </rPh>
    <phoneticPr fontId="73"/>
  </si>
  <si>
    <t>S38.3.15
条例第22号</t>
    <rPh sb="9" eb="11">
      <t>ジョウレイ</t>
    </rPh>
    <rPh sb="11" eb="12">
      <t>ダイ</t>
    </rPh>
    <rPh sb="14" eb="15">
      <t>ゴウ</t>
    </rPh>
    <phoneticPr fontId="49"/>
  </si>
  <si>
    <t>H31.3.26
条例第40号</t>
    <phoneticPr fontId="49"/>
  </si>
  <si>
    <t>都市公園法及び都市公園(浜名湖ｶﾞｰﾃﾞﾝﾊﾟｰｸの設置、管理及び使用料に関する条例第4条に規定する都市公園を除く。）の設置及び管理に関し、必要な事項を定める。</t>
  </si>
  <si>
    <t>静岡県都市公園条例施行規則</t>
    <rPh sb="0" eb="3">
      <t>シズオカケン</t>
    </rPh>
    <rPh sb="3" eb="5">
      <t>トシ</t>
    </rPh>
    <rPh sb="5" eb="7">
      <t>コウエン</t>
    </rPh>
    <rPh sb="7" eb="9">
      <t>ジョウレイ</t>
    </rPh>
    <rPh sb="9" eb="11">
      <t>シコウ</t>
    </rPh>
    <rPh sb="11" eb="13">
      <t>キソク</t>
    </rPh>
    <phoneticPr fontId="73"/>
  </si>
  <si>
    <t>S38.4.1
規則第21号</t>
    <rPh sb="8" eb="10">
      <t>キソク</t>
    </rPh>
    <rPh sb="10" eb="11">
      <t>ダイ</t>
    </rPh>
    <rPh sb="13" eb="14">
      <t>ゴウ</t>
    </rPh>
    <phoneticPr fontId="49"/>
  </si>
  <si>
    <t>静岡県都市公園条例の施行に関し必要な事項を定める。</t>
  </si>
  <si>
    <t>静岡県が設置する都市公園の設置基準等を定める条例</t>
    <phoneticPr fontId="49"/>
  </si>
  <si>
    <t>H25.3.28
条例第44号</t>
    <rPh sb="9" eb="11">
      <t>ジョウレイ</t>
    </rPh>
    <rPh sb="11" eb="12">
      <t>ダイ</t>
    </rPh>
    <rPh sb="14" eb="15">
      <t>ゴウ</t>
    </rPh>
    <phoneticPr fontId="49"/>
  </si>
  <si>
    <t>H30.3.28
条例第34号</t>
    <phoneticPr fontId="49"/>
  </si>
  <si>
    <t>都市公園法第3条第1項及び第4条第1項並びに高齢者、障害者等の移動等の円滑化の促進に関する法律第13条第2項の規定に基づき、県が設置する都市公園の設置基準等を定めるものとする。</t>
    <phoneticPr fontId="49"/>
  </si>
  <si>
    <t>静岡県が設置する都市公園の設置基準等を定める規則</t>
    <phoneticPr fontId="49"/>
  </si>
  <si>
    <r>
      <t>H25.3.28
規則第29</t>
    </r>
    <r>
      <rPr>
        <sz val="10"/>
        <rFont val="ＭＳ 明朝"/>
        <family val="1"/>
        <charset val="128"/>
      </rPr>
      <t>号</t>
    </r>
    <rPh sb="9" eb="11">
      <t>キソク</t>
    </rPh>
    <rPh sb="11" eb="12">
      <t>ダイ</t>
    </rPh>
    <rPh sb="14" eb="15">
      <t>ゴウ</t>
    </rPh>
    <phoneticPr fontId="49"/>
  </si>
  <si>
    <t>H30.3.28
規則第9号</t>
    <phoneticPr fontId="49"/>
  </si>
  <si>
    <t>静岡県が設置する都市公園の設置基準等を定める条例第2条及び第3条第2項の規定に基づき、県が設置する都市公園の設置基準及び公園施設の設置基準を定めるものとする。</t>
    <phoneticPr fontId="49"/>
  </si>
  <si>
    <t>都市緑地法施行細則</t>
    <rPh sb="0" eb="2">
      <t>トシ</t>
    </rPh>
    <rPh sb="2" eb="4">
      <t>リョクチ</t>
    </rPh>
    <rPh sb="4" eb="5">
      <t>ホウ</t>
    </rPh>
    <rPh sb="5" eb="7">
      <t>シコウ</t>
    </rPh>
    <rPh sb="7" eb="9">
      <t>サイソク</t>
    </rPh>
    <phoneticPr fontId="73"/>
  </si>
  <si>
    <t>H14.3.29
規則第20号</t>
    <rPh sb="9" eb="11">
      <t>キソク</t>
    </rPh>
    <rPh sb="11" eb="12">
      <t>ダイ</t>
    </rPh>
    <rPh sb="14" eb="15">
      <t>ゴウ</t>
    </rPh>
    <phoneticPr fontId="49"/>
  </si>
  <si>
    <t>都市緑地法の施行に関し必要な事項を定める。</t>
  </si>
  <si>
    <t>藤枝市が設置する都市公園の設置基準等を定める条例</t>
    <phoneticPr fontId="5"/>
  </si>
  <si>
    <t>H25.3.29              条例第15号</t>
    <phoneticPr fontId="5"/>
  </si>
  <si>
    <t>H30.6.29              条例第27号</t>
    <phoneticPr fontId="5"/>
  </si>
  <si>
    <t>都市公園法第3条第1項及び第4条第1項並びに高齢者、障害者等の移動等の円滑化の促進に関する法律第13条第1項の規定に基づき、市が設置する都市公園の設置基準等を定めるものとする。</t>
    <phoneticPr fontId="5"/>
  </si>
  <si>
    <t>藤枝市移動等円滑化のために必要な特定公園施設の設置に関する基準を定める規則</t>
    <phoneticPr fontId="5"/>
  </si>
  <si>
    <t>H25.3.29              規則第14号</t>
    <phoneticPr fontId="5"/>
  </si>
  <si>
    <t>藤枝市が設置する都市公園の設置基準等を定める条例第7条の規定に基づき、市が設置する都市公園の都市公園移動等円滑化基準を定めるものとする。</t>
    <phoneticPr fontId="5"/>
  </si>
  <si>
    <t>藤枝市都市公園条例</t>
    <phoneticPr fontId="5"/>
  </si>
  <si>
    <t>S40.12.25              条例第32号</t>
    <phoneticPr fontId="5"/>
  </si>
  <si>
    <t>H31.3.20             条例第3号抄</t>
    <phoneticPr fontId="5"/>
  </si>
  <si>
    <t>藤枝市が設置する都市公園の設置及び管理について、必要事項を定める</t>
    <phoneticPr fontId="5"/>
  </si>
  <si>
    <t>藤枝市都市公園条例施行規則</t>
    <phoneticPr fontId="5"/>
  </si>
  <si>
    <t>S41. 3.14              規則第3号</t>
    <phoneticPr fontId="5"/>
  </si>
  <si>
    <t>H31.3.29           規則第21号</t>
    <phoneticPr fontId="5"/>
  </si>
  <si>
    <t>藤枝市都市公園条例の施行に関する必要事項を定める</t>
    <phoneticPr fontId="5"/>
  </si>
  <si>
    <t>（5）市街地開発事業</t>
    <rPh sb="3" eb="6">
      <t>シガイチ</t>
    </rPh>
    <rPh sb="6" eb="8">
      <t>カイハツ</t>
    </rPh>
    <rPh sb="8" eb="10">
      <t>ジギョウ</t>
    </rPh>
    <phoneticPr fontId="5"/>
  </si>
  <si>
    <t>土地区画整理事業施行地区内における建築行為等の制限に関する規則</t>
    <rPh sb="0" eb="8">
      <t>トチクカクセイリジギョウ</t>
    </rPh>
    <rPh sb="8" eb="10">
      <t>シコウ</t>
    </rPh>
    <rPh sb="10" eb="12">
      <t>チク</t>
    </rPh>
    <rPh sb="12" eb="13">
      <t>ナイ</t>
    </rPh>
    <rPh sb="17" eb="19">
      <t>ケンチク</t>
    </rPh>
    <rPh sb="19" eb="21">
      <t>コウイ</t>
    </rPh>
    <rPh sb="21" eb="22">
      <t>トウ</t>
    </rPh>
    <rPh sb="23" eb="25">
      <t>セイゲン</t>
    </rPh>
    <rPh sb="26" eb="27">
      <t>カン</t>
    </rPh>
    <rPh sb="29" eb="31">
      <t>キソク</t>
    </rPh>
    <phoneticPr fontId="49"/>
  </si>
  <si>
    <t>S30.5.24
規則第22号</t>
    <rPh sb="9" eb="11">
      <t>キソク</t>
    </rPh>
    <rPh sb="11" eb="12">
      <t>ダイ</t>
    </rPh>
    <rPh sb="14" eb="15">
      <t>ゴウ</t>
    </rPh>
    <phoneticPr fontId="49"/>
  </si>
  <si>
    <t>土地区画整理事業施行地区等における行為制限に関する規則を定める。</t>
    <rPh sb="28" eb="29">
      <t>サダ</t>
    </rPh>
    <phoneticPr fontId="49"/>
  </si>
  <si>
    <t>静岡県都市開発資金貸付規則</t>
    <rPh sb="0" eb="3">
      <t>シズオカケン</t>
    </rPh>
    <rPh sb="3" eb="5">
      <t>トシ</t>
    </rPh>
    <rPh sb="5" eb="7">
      <t>カイハツ</t>
    </rPh>
    <rPh sb="7" eb="9">
      <t>シキン</t>
    </rPh>
    <rPh sb="9" eb="11">
      <t>カシツケ</t>
    </rPh>
    <rPh sb="11" eb="13">
      <t>キソク</t>
    </rPh>
    <phoneticPr fontId="49"/>
  </si>
  <si>
    <t>H12.12.26
規則第133号</t>
    <rPh sb="10" eb="12">
      <t>キソク</t>
    </rPh>
    <rPh sb="12" eb="13">
      <t>ダイ</t>
    </rPh>
    <rPh sb="16" eb="17">
      <t>ゴウ</t>
    </rPh>
    <phoneticPr fontId="49"/>
  </si>
  <si>
    <t>H28.10.21
規則第55号</t>
    <rPh sb="10" eb="12">
      <t>キソク</t>
    </rPh>
    <rPh sb="12" eb="13">
      <t>ダイ</t>
    </rPh>
    <rPh sb="15" eb="16">
      <t>ゴウ</t>
    </rPh>
    <phoneticPr fontId="49"/>
  </si>
  <si>
    <t>土地区画整理組合等に対する土地区画整理事業に要する資金の貸付に関する必要事項を定める。</t>
  </si>
  <si>
    <t>藤枝市土地区画整理事業施行地区内における建築行為等の手続に関する規則</t>
    <phoneticPr fontId="5"/>
  </si>
  <si>
    <t>H24.2.27
規則第3号</t>
    <phoneticPr fontId="5"/>
  </si>
  <si>
    <t>H27.12.28
規則第42号</t>
    <phoneticPr fontId="5"/>
  </si>
  <si>
    <t>土地区画整理法第76条第1項に規定する土地区画整理事業の施行地区内における建築行為等の許可(以下「建築行為等の許可」という。)の手続について必要な事項を定める。</t>
    <phoneticPr fontId="5"/>
  </si>
  <si>
    <t>藤枝市が施行する土地区画整理事業清算金取扱規則</t>
    <rPh sb="0" eb="2">
      <t>フジエダ</t>
    </rPh>
    <rPh sb="2" eb="3">
      <t>シ</t>
    </rPh>
    <rPh sb="4" eb="6">
      <t>セコウ</t>
    </rPh>
    <rPh sb="8" eb="10">
      <t>トチ</t>
    </rPh>
    <rPh sb="10" eb="12">
      <t>クカク</t>
    </rPh>
    <rPh sb="12" eb="14">
      <t>セイリ</t>
    </rPh>
    <rPh sb="14" eb="16">
      <t>ジギョウ</t>
    </rPh>
    <rPh sb="16" eb="18">
      <t>セイサン</t>
    </rPh>
    <rPh sb="18" eb="19">
      <t>キン</t>
    </rPh>
    <rPh sb="19" eb="21">
      <t>トリアツカイ</t>
    </rPh>
    <rPh sb="21" eb="23">
      <t>キソク</t>
    </rPh>
    <phoneticPr fontId="5"/>
  </si>
  <si>
    <t>S58.08.24
規則第16号</t>
    <rPh sb="10" eb="12">
      <t>キソク</t>
    </rPh>
    <rPh sb="12" eb="13">
      <t>ダイ</t>
    </rPh>
    <rPh sb="15" eb="16">
      <t>ゴウ</t>
    </rPh>
    <phoneticPr fontId="49"/>
  </si>
  <si>
    <t>H27.12.28
規則第56号</t>
    <rPh sb="10" eb="12">
      <t>キソク</t>
    </rPh>
    <rPh sb="12" eb="13">
      <t>ダイ</t>
    </rPh>
    <rPh sb="15" eb="16">
      <t>ゴウ</t>
    </rPh>
    <phoneticPr fontId="49"/>
  </si>
  <si>
    <t>藤枝市が施行する土地区画整理事業における精算金の徴収及び交付について、別に定めのあるもののほか必要な事項を定める。</t>
    <rPh sb="20" eb="22">
      <t>セイサン</t>
    </rPh>
    <phoneticPr fontId="5"/>
  </si>
  <si>
    <t>（6）地区計画</t>
    <rPh sb="3" eb="5">
      <t>チク</t>
    </rPh>
    <rPh sb="5" eb="7">
      <t>ケイカク</t>
    </rPh>
    <phoneticPr fontId="5"/>
  </si>
  <si>
    <t>藤枝市地区計画区域における建築物の制限に関する条例</t>
    <phoneticPr fontId="5"/>
  </si>
  <si>
    <t>H 6. 3.29　　　　　　　　　　　条例第４号</t>
  </si>
  <si>
    <t>R2.3.23　　　　　　　　　　　条例第13号</t>
    <phoneticPr fontId="5"/>
  </si>
  <si>
    <t>地区計画区域</t>
    <phoneticPr fontId="5"/>
  </si>
  <si>
    <t>建築基準法の規定に基づき、建築物の用途、構造及び敷地に関する制限により、都市機能と健全な都市環境を確保する</t>
  </si>
  <si>
    <t>藤枝市地区計画区域における建築物の制限に関する条例施行規則</t>
    <phoneticPr fontId="5"/>
  </si>
  <si>
    <t>H 6. 3.29　　　　　　　　規則第１号</t>
    <phoneticPr fontId="5"/>
  </si>
  <si>
    <t>H17.9.30　　　　　　　　　　　規則第35号</t>
    <rPh sb="19" eb="21">
      <t>キソク</t>
    </rPh>
    <phoneticPr fontId="5"/>
  </si>
  <si>
    <t>藤枝市地区計画区域における建築物の制限に関する条例の施行に関する必要事項を定める</t>
  </si>
  <si>
    <t>藤枝市地区計画等の案の作成手続に関する条例</t>
  </si>
  <si>
    <t>H4.7.17　　　　　　　条例第29号</t>
    <phoneticPr fontId="5"/>
  </si>
  <si>
    <t>当該地区計画区域</t>
  </si>
  <si>
    <t>都市計画法の規定に基づき、地区計画等の案の内容となるべき事項の提示方法及び意見の提出方法を定める</t>
    <phoneticPr fontId="5"/>
  </si>
  <si>
    <t>（7）宅地開発指導</t>
    <rPh sb="3" eb="5">
      <t>タクチ</t>
    </rPh>
    <rPh sb="5" eb="7">
      <t>カイハツ</t>
    </rPh>
    <rPh sb="7" eb="9">
      <t>シドウ</t>
    </rPh>
    <phoneticPr fontId="5"/>
  </si>
  <si>
    <t>静岡県土地利用事業の適正化に関する指導要綱</t>
    <rPh sb="0" eb="3">
      <t>シズオカケン</t>
    </rPh>
    <rPh sb="3" eb="7">
      <t>トチリヨウ</t>
    </rPh>
    <rPh sb="7" eb="9">
      <t>ジギョウ</t>
    </rPh>
    <rPh sb="10" eb="13">
      <t>テキセイカ</t>
    </rPh>
    <rPh sb="14" eb="15">
      <t>カン</t>
    </rPh>
    <rPh sb="17" eb="19">
      <t>シドウ</t>
    </rPh>
    <rPh sb="19" eb="21">
      <t>ヨウコウ</t>
    </rPh>
    <phoneticPr fontId="73"/>
  </si>
  <si>
    <t>S49.12.24
告示第1209号</t>
    <rPh sb="10" eb="12">
      <t>コクジ</t>
    </rPh>
    <rPh sb="12" eb="13">
      <t>ダイ</t>
    </rPh>
    <rPh sb="17" eb="18">
      <t>ゴウ</t>
    </rPh>
    <phoneticPr fontId="49"/>
  </si>
  <si>
    <t>R1.7.1
告示第125号の2</t>
    <phoneticPr fontId="49"/>
  </si>
  <si>
    <t>土地利用事業の施行に関し、必要な基準を定めてその適正な施行を誘導する。</t>
  </si>
  <si>
    <t>静岡県土採取等規制条例</t>
  </si>
  <si>
    <t>S50.10.20
条例第42号</t>
    <rPh sb="10" eb="12">
      <t>ジョウレイ</t>
    </rPh>
    <rPh sb="12" eb="13">
      <t>ダイ</t>
    </rPh>
    <rPh sb="15" eb="16">
      <t>ゴウ</t>
    </rPh>
    <phoneticPr fontId="49"/>
  </si>
  <si>
    <t>H19.3.20
条例第42号</t>
    <rPh sb="9" eb="11">
      <t>ジョウレイ</t>
    </rPh>
    <rPh sb="11" eb="12">
      <t>ダイ</t>
    </rPh>
    <rPh sb="14" eb="15">
      <t>ゴウ</t>
    </rPh>
    <phoneticPr fontId="49"/>
  </si>
  <si>
    <t>土の採取等について必要な規制を行う。</t>
  </si>
  <si>
    <t>静岡県土採取等規制条例施行規則</t>
    <rPh sb="13" eb="15">
      <t>キソク</t>
    </rPh>
    <phoneticPr fontId="49"/>
  </si>
  <si>
    <t>S51.2.24
規則第4号</t>
    <rPh sb="9" eb="11">
      <t>キソク</t>
    </rPh>
    <rPh sb="11" eb="12">
      <t>ダイ</t>
    </rPh>
    <rPh sb="13" eb="14">
      <t>ゴウ</t>
    </rPh>
    <phoneticPr fontId="49"/>
  </si>
  <si>
    <t>静岡県土採取等規制条例の施行に関し必要な事項を定める。</t>
  </si>
  <si>
    <t>静岡県開発行為等の規制に関する条例</t>
    <rPh sb="0" eb="3">
      <t>シズオカケン</t>
    </rPh>
    <rPh sb="3" eb="5">
      <t>カイハツ</t>
    </rPh>
    <rPh sb="5" eb="8">
      <t>コウイトウ</t>
    </rPh>
    <rPh sb="9" eb="11">
      <t>キセイ</t>
    </rPh>
    <rPh sb="12" eb="13">
      <t>カン</t>
    </rPh>
    <rPh sb="15" eb="17">
      <t>ジョウレイ</t>
    </rPh>
    <phoneticPr fontId="49"/>
  </si>
  <si>
    <t>H17.3.25
条例第32号</t>
    <rPh sb="9" eb="11">
      <t>ジョウレイ</t>
    </rPh>
    <rPh sb="11" eb="12">
      <t>ダイ</t>
    </rPh>
    <rPh sb="14" eb="15">
      <t>ゴウ</t>
    </rPh>
    <phoneticPr fontId="49"/>
  </si>
  <si>
    <t>H19.10.19
条例第68号</t>
    <rPh sb="10" eb="12">
      <t>ジョウレイ</t>
    </rPh>
    <rPh sb="12" eb="13">
      <t>ダイ</t>
    </rPh>
    <rPh sb="15" eb="16">
      <t>ゴウ</t>
    </rPh>
    <phoneticPr fontId="49"/>
  </si>
  <si>
    <t>都市計画法第3章第1節に規定する開発行為等の規制に関し必要な事項を定める。</t>
  </si>
  <si>
    <t>宅地造成等規制法施行細則</t>
    <rPh sb="0" eb="2">
      <t>タクチ</t>
    </rPh>
    <rPh sb="2" eb="4">
      <t>ゾウセイ</t>
    </rPh>
    <rPh sb="4" eb="5">
      <t>トウ</t>
    </rPh>
    <rPh sb="5" eb="8">
      <t>キセイホウ</t>
    </rPh>
    <rPh sb="8" eb="10">
      <t>セコウ</t>
    </rPh>
    <rPh sb="10" eb="12">
      <t>サイソク</t>
    </rPh>
    <phoneticPr fontId="73"/>
  </si>
  <si>
    <t>S39.4.24
規則第32号</t>
    <rPh sb="9" eb="11">
      <t>キソク</t>
    </rPh>
    <rPh sb="11" eb="12">
      <t>ダイ</t>
    </rPh>
    <rPh sb="14" eb="15">
      <t>ゴウ</t>
    </rPh>
    <phoneticPr fontId="49"/>
  </si>
  <si>
    <t>宅地造成等規制法、同法施行令及び同法施行規則の施行に関し、必要な事項を定める</t>
    <rPh sb="9" eb="10">
      <t>ドウ</t>
    </rPh>
    <rPh sb="16" eb="17">
      <t>ドウ</t>
    </rPh>
    <phoneticPr fontId="49"/>
  </si>
  <si>
    <t>静岡県住宅地造成事業に関する法律施行細則</t>
  </si>
  <si>
    <t xml:space="preserve">S42.3.7
規則第3号 </t>
  </si>
  <si>
    <t>住宅地造成事業に関する法律、同法施行令及び同法施行規則に定めるもののほか、必要な事項を定める。</t>
    <rPh sb="14" eb="16">
      <t>ドウホウ</t>
    </rPh>
    <rPh sb="21" eb="23">
      <t>ドウホウ</t>
    </rPh>
    <phoneticPr fontId="49"/>
  </si>
  <si>
    <t>宅地建物取引業法施行細則</t>
    <rPh sb="0" eb="2">
      <t>タクチ</t>
    </rPh>
    <rPh sb="2" eb="4">
      <t>タテモノ</t>
    </rPh>
    <rPh sb="4" eb="6">
      <t>トリヒキ</t>
    </rPh>
    <rPh sb="6" eb="7">
      <t>ギョウ</t>
    </rPh>
    <rPh sb="7" eb="8">
      <t>ホウ</t>
    </rPh>
    <rPh sb="8" eb="10">
      <t>シコウ</t>
    </rPh>
    <rPh sb="10" eb="12">
      <t>サイソク</t>
    </rPh>
    <phoneticPr fontId="73"/>
  </si>
  <si>
    <t xml:space="preserve">S56.3.31
規則第21号 </t>
  </si>
  <si>
    <t>宅地建物取引業法、同法施行規則及び宅地建物取引業者営業保証金規則の施行に関し、必要な事項を定める。</t>
    <rPh sb="9" eb="10">
      <t>ドウ</t>
    </rPh>
    <phoneticPr fontId="49"/>
  </si>
  <si>
    <t>静岡県開発審査会条例</t>
    <rPh sb="0" eb="3">
      <t>シズオカケン</t>
    </rPh>
    <rPh sb="3" eb="5">
      <t>カイハツ</t>
    </rPh>
    <rPh sb="5" eb="8">
      <t>シンサカイ</t>
    </rPh>
    <rPh sb="8" eb="10">
      <t>ジョウレイ</t>
    </rPh>
    <phoneticPr fontId="73"/>
  </si>
  <si>
    <t xml:space="preserve">S44.12.10
条例第44号 </t>
  </si>
  <si>
    <t xml:space="preserve">H22.3.26
条例第4号紗 </t>
    <rPh sb="9" eb="11">
      <t>ジョウレイ</t>
    </rPh>
    <rPh sb="11" eb="12">
      <t>ダイ</t>
    </rPh>
    <rPh sb="13" eb="14">
      <t>ゴウ</t>
    </rPh>
    <rPh sb="14" eb="15">
      <t>サ</t>
    </rPh>
    <phoneticPr fontId="49"/>
  </si>
  <si>
    <t>静岡県開発審査会の組織及び運営に関し、必要な事項を定める。</t>
  </si>
  <si>
    <t>静岡県砂防指定地管理条例</t>
  </si>
  <si>
    <t xml:space="preserve">H15.3.20
条例第35号 </t>
  </si>
  <si>
    <t>砂防法及び砂防法施行規程の規定に基づき、砂防指定地及び砂防設備の管理に関し、必要な事項を定める。</t>
  </si>
  <si>
    <t>静岡県砂防指定地管理条例施行規則</t>
  </si>
  <si>
    <t xml:space="preserve">H15.3.28
規則第25号 </t>
  </si>
  <si>
    <t>静岡県砂防指定地管理条例の施行に関し、必要な事項を定める。</t>
  </si>
  <si>
    <t>急傾斜地の崩壊による災害の防止に関する法律施行細則</t>
    <rPh sb="0" eb="1">
      <t>キュウ</t>
    </rPh>
    <rPh sb="1" eb="3">
      <t>ケイシャ</t>
    </rPh>
    <rPh sb="3" eb="4">
      <t>チ</t>
    </rPh>
    <rPh sb="5" eb="7">
      <t>ホウカイ</t>
    </rPh>
    <rPh sb="10" eb="12">
      <t>サイガイ</t>
    </rPh>
    <rPh sb="13" eb="17">
      <t>ボウシニカン</t>
    </rPh>
    <rPh sb="19" eb="21">
      <t>ホウリツ</t>
    </rPh>
    <rPh sb="21" eb="25">
      <t>シコウサイソク</t>
    </rPh>
    <phoneticPr fontId="49"/>
  </si>
  <si>
    <t xml:space="preserve">S45.3.3
規則第9号 </t>
  </si>
  <si>
    <t>急傾斜地の崩壊による災害の防止に関する法律の施行に関し、同法施行令等に定めるもののほか、必要な事項を定める。</t>
    <rPh sb="28" eb="29">
      <t>ドウ</t>
    </rPh>
    <rPh sb="29" eb="30">
      <t>ホウ</t>
    </rPh>
    <rPh sb="33" eb="34">
      <t>トウ</t>
    </rPh>
    <phoneticPr fontId="49"/>
  </si>
  <si>
    <t>土砂災害警戒区域等における土砂災害防止対策の推進に関する法律施行細則</t>
  </si>
  <si>
    <t xml:space="preserve">H13.12.28
規則第80号 </t>
  </si>
  <si>
    <t>土砂災害警戒区域等における土砂災害防止対策の推進に関する法律の施行に関し、同法施行令等に定めるもののほか、必要な事項を定める。</t>
  </si>
  <si>
    <t>都市計画法に基づく開発行為等に関する規則</t>
  </si>
  <si>
    <t>H 8. 2.22　　　　　　　　　　　　　規則第 1号</t>
    <phoneticPr fontId="5"/>
  </si>
  <si>
    <t>R1.10.3　　　　　　　　　　規則第11号</t>
    <phoneticPr fontId="5"/>
  </si>
  <si>
    <t>藤枝市都市計画区域</t>
  </si>
  <si>
    <t>都市計画法、都市計画法施行令及び都市計画法施行規則の施行に関する必要事項を定める</t>
  </si>
  <si>
    <t>藤枝市土地利用対策委員会設置規則</t>
    <rPh sb="0" eb="2">
      <t>フジエダ</t>
    </rPh>
    <rPh sb="2" eb="3">
      <t>シ</t>
    </rPh>
    <rPh sb="3" eb="5">
      <t>トチ</t>
    </rPh>
    <rPh sb="5" eb="7">
      <t>リヨウ</t>
    </rPh>
    <rPh sb="7" eb="9">
      <t>タイサク</t>
    </rPh>
    <rPh sb="9" eb="12">
      <t>イインカイ</t>
    </rPh>
    <rPh sb="12" eb="14">
      <t>セッチ</t>
    </rPh>
    <rPh sb="14" eb="16">
      <t>キソク</t>
    </rPh>
    <phoneticPr fontId="5"/>
  </si>
  <si>
    <t>S60.07.10
規則第37号</t>
    <rPh sb="10" eb="12">
      <t>キソク</t>
    </rPh>
    <rPh sb="12" eb="13">
      <t>ダイ</t>
    </rPh>
    <rPh sb="15" eb="16">
      <t>ゴウ</t>
    </rPh>
    <phoneticPr fontId="49"/>
  </si>
  <si>
    <t>R2.3.31
規則第21号</t>
    <rPh sb="8" eb="10">
      <t>キソク</t>
    </rPh>
    <rPh sb="10" eb="11">
      <t>ダイ</t>
    </rPh>
    <rPh sb="13" eb="14">
      <t>ゴウ</t>
    </rPh>
    <phoneticPr fontId="49"/>
  </si>
  <si>
    <t>内全域にわたる合理的な土地利用の調整を行い、生活環境及び自然環境の保全と市の均衡ある発展を図り、もって市民の福祉の向上を期するため、藤枝市土地利用対策委員会(以下「委員会」という。)を設置する</t>
    <phoneticPr fontId="5"/>
  </si>
  <si>
    <t>（8）建築指導</t>
    <rPh sb="3" eb="5">
      <t>ケンチク</t>
    </rPh>
    <rPh sb="5" eb="7">
      <t>シドウ</t>
    </rPh>
    <phoneticPr fontId="5"/>
  </si>
  <si>
    <t>静岡県建築基準条例</t>
    <rPh sb="0" eb="3">
      <t>シズオカケン</t>
    </rPh>
    <rPh sb="3" eb="5">
      <t>ケンチク</t>
    </rPh>
    <rPh sb="5" eb="7">
      <t>キジュン</t>
    </rPh>
    <rPh sb="7" eb="9">
      <t>ジョウレイ</t>
    </rPh>
    <phoneticPr fontId="73"/>
  </si>
  <si>
    <t>S48.3.23
条例第17号</t>
    <rPh sb="9" eb="11">
      <t>ジョウレイ</t>
    </rPh>
    <rPh sb="11" eb="12">
      <t>ダイ</t>
    </rPh>
    <rPh sb="14" eb="15">
      <t>ゴウ</t>
    </rPh>
    <phoneticPr fontId="49"/>
  </si>
  <si>
    <t>R1.10.25
条例第16号</t>
    <phoneticPr fontId="49"/>
  </si>
  <si>
    <t>災害危険区域の指定及びその区域内における建築物の建築に関する制限、建築物の敷地、構造及び建築設備に関する制限の付加、建築物又はその敷地と道路との関係についての制限の付加並びに日影による中高層の建築物の高さの制限に係る区域等の指定に関し、必要な事項を定める。</t>
  </si>
  <si>
    <t>建築基準法施行細則</t>
    <rPh sb="0" eb="2">
      <t>ケンチク</t>
    </rPh>
    <rPh sb="2" eb="5">
      <t>キジュンホウ</t>
    </rPh>
    <rPh sb="5" eb="7">
      <t>シコウ</t>
    </rPh>
    <rPh sb="7" eb="9">
      <t>サイソク</t>
    </rPh>
    <phoneticPr fontId="73"/>
  </si>
  <si>
    <t>S49.1.25
規則第6号</t>
    <rPh sb="9" eb="11">
      <t>キソク</t>
    </rPh>
    <rPh sb="11" eb="12">
      <t>ダイ</t>
    </rPh>
    <rPh sb="13" eb="14">
      <t>ゴウ</t>
    </rPh>
    <phoneticPr fontId="49"/>
  </si>
  <si>
    <t>R1.10.25
条例第15号</t>
    <phoneticPr fontId="49"/>
  </si>
  <si>
    <t>建築基準法、建築基準法施行令、建築基準法施行規則及び静岡県建築基準条例の施行に関し、必要な事項を定める。</t>
  </si>
  <si>
    <t>建築基準法令取扱規程</t>
    <rPh sb="0" eb="2">
      <t>ケンチク</t>
    </rPh>
    <rPh sb="2" eb="4">
      <t>キジュン</t>
    </rPh>
    <rPh sb="4" eb="6">
      <t>ホウレイ</t>
    </rPh>
    <rPh sb="6" eb="8">
      <t>トリアツカイ</t>
    </rPh>
    <rPh sb="8" eb="10">
      <t>キテイ</t>
    </rPh>
    <phoneticPr fontId="73"/>
  </si>
  <si>
    <t>S49.4.1
訓令甲第2号</t>
    <rPh sb="8" eb="10">
      <t>クンレイ</t>
    </rPh>
    <rPh sb="10" eb="11">
      <t>コウ</t>
    </rPh>
    <rPh sb="11" eb="12">
      <t>ダイ</t>
    </rPh>
    <rPh sb="13" eb="14">
      <t>ゴウ</t>
    </rPh>
    <phoneticPr fontId="49"/>
  </si>
  <si>
    <t>R1.10.25
訓令甲第12号</t>
    <rPh sb="9" eb="11">
      <t>クンレイ</t>
    </rPh>
    <rPh sb="11" eb="12">
      <t>コウ</t>
    </rPh>
    <rPh sb="12" eb="13">
      <t>ダイ</t>
    </rPh>
    <rPh sb="15" eb="16">
      <t>ゴウ</t>
    </rPh>
    <phoneticPr fontId="49"/>
  </si>
  <si>
    <t>建築基準法、建築基準法施行令、建築基準法施行規則、静岡県建築基準条例及び建築基準法施行細則の施行について必要な事項を定める。</t>
  </si>
  <si>
    <t>建築基準法の規定による公開による意見の聴取に関する規則</t>
    <rPh sb="0" eb="2">
      <t>ケンチク</t>
    </rPh>
    <rPh sb="2" eb="5">
      <t>キジュンホウ</t>
    </rPh>
    <rPh sb="6" eb="8">
      <t>キテイ</t>
    </rPh>
    <rPh sb="11" eb="13">
      <t>コウカイ</t>
    </rPh>
    <rPh sb="16" eb="18">
      <t>イケン</t>
    </rPh>
    <rPh sb="19" eb="21">
      <t>チョウシュ</t>
    </rPh>
    <rPh sb="22" eb="23">
      <t>カン</t>
    </rPh>
    <rPh sb="25" eb="27">
      <t>キソク</t>
    </rPh>
    <phoneticPr fontId="73"/>
  </si>
  <si>
    <t>H7.11.21
規則第58号</t>
    <rPh sb="9" eb="11">
      <t>キソク</t>
    </rPh>
    <rPh sb="11" eb="12">
      <t>ダイ</t>
    </rPh>
    <rPh sb="14" eb="15">
      <t>ゴウ</t>
    </rPh>
    <phoneticPr fontId="49"/>
  </si>
  <si>
    <t>建築基準法の規定による公開による意見の聴取に関する規則を定める。</t>
  </si>
  <si>
    <t>建築基準法第22条第1項の規定による区域の指定</t>
    <rPh sb="0" eb="2">
      <t>ケンチク</t>
    </rPh>
    <rPh sb="2" eb="4">
      <t>キジュン</t>
    </rPh>
    <rPh sb="4" eb="6">
      <t>ホウダイ</t>
    </rPh>
    <rPh sb="8" eb="9">
      <t>ジョウ</t>
    </rPh>
    <rPh sb="9" eb="10">
      <t>ダイ</t>
    </rPh>
    <rPh sb="11" eb="12">
      <t>コウ</t>
    </rPh>
    <rPh sb="13" eb="15">
      <t>キテイ</t>
    </rPh>
    <rPh sb="18" eb="20">
      <t>クイキ</t>
    </rPh>
    <rPh sb="21" eb="23">
      <t>シテイ</t>
    </rPh>
    <phoneticPr fontId="73"/>
  </si>
  <si>
    <t>S50.4.1
告示第294号</t>
    <rPh sb="8" eb="10">
      <t>コクジ</t>
    </rPh>
    <rPh sb="10" eb="11">
      <t>ダイ</t>
    </rPh>
    <rPh sb="14" eb="15">
      <t>ゴウ</t>
    </rPh>
    <phoneticPr fontId="49"/>
  </si>
  <si>
    <t>H21.2.27
告示第154号</t>
    <rPh sb="9" eb="11">
      <t>コクジ</t>
    </rPh>
    <rPh sb="11" eb="12">
      <t>ダイ</t>
    </rPh>
    <rPh sb="15" eb="16">
      <t>ゴウ</t>
    </rPh>
    <phoneticPr fontId="49"/>
  </si>
  <si>
    <t>建築基準法第22条第1項の規定による建築物の屋根の構造に制限を加える地域を指定する。</t>
    <rPh sb="37" eb="39">
      <t>シテイ</t>
    </rPh>
    <phoneticPr fontId="49"/>
  </si>
  <si>
    <t>静岡県建築基準条例第50号に規定する知事が定める建築物の増築等の範囲</t>
    <rPh sb="0" eb="3">
      <t>シズオカケン</t>
    </rPh>
    <rPh sb="3" eb="5">
      <t>ケンチク</t>
    </rPh>
    <rPh sb="5" eb="7">
      <t>キジュン</t>
    </rPh>
    <rPh sb="7" eb="9">
      <t>ジョウレイ</t>
    </rPh>
    <rPh sb="9" eb="10">
      <t>ダイ</t>
    </rPh>
    <rPh sb="12" eb="13">
      <t>ゴウ</t>
    </rPh>
    <rPh sb="14" eb="16">
      <t>キテイ</t>
    </rPh>
    <rPh sb="18" eb="20">
      <t>チジ</t>
    </rPh>
    <rPh sb="21" eb="22">
      <t>サダ</t>
    </rPh>
    <rPh sb="24" eb="27">
      <t>ケンチクブツ</t>
    </rPh>
    <rPh sb="28" eb="30">
      <t>ゾウチク</t>
    </rPh>
    <rPh sb="30" eb="31">
      <t>トウ</t>
    </rPh>
    <rPh sb="32" eb="34">
      <t>ハンイ</t>
    </rPh>
    <phoneticPr fontId="73"/>
  </si>
  <si>
    <t>S48.6.15
告示第575号</t>
    <rPh sb="9" eb="11">
      <t>コクジ</t>
    </rPh>
    <rPh sb="11" eb="12">
      <t>ダイ</t>
    </rPh>
    <rPh sb="15" eb="16">
      <t>ゴウ</t>
    </rPh>
    <phoneticPr fontId="49"/>
  </si>
  <si>
    <t>H29.3.28
告示第220号</t>
    <rPh sb="9" eb="11">
      <t>コクジ</t>
    </rPh>
    <rPh sb="11" eb="12">
      <t>ダイ</t>
    </rPh>
    <rPh sb="15" eb="16">
      <t>ゴウ</t>
    </rPh>
    <phoneticPr fontId="49"/>
  </si>
  <si>
    <t>静岡県建築基準条例第50条に規定する知事が定める建築物の増築等の範囲を定める。</t>
    <rPh sb="35" eb="36">
      <t>サダ</t>
    </rPh>
    <phoneticPr fontId="49"/>
  </si>
  <si>
    <t>長期優良住宅の普及の促進に関する法律施行細則</t>
    <rPh sb="0" eb="2">
      <t>チョウキ</t>
    </rPh>
    <rPh sb="2" eb="4">
      <t>ユウリョウ</t>
    </rPh>
    <rPh sb="4" eb="6">
      <t>ジュウタク</t>
    </rPh>
    <rPh sb="7" eb="9">
      <t>フキュウ</t>
    </rPh>
    <rPh sb="10" eb="12">
      <t>ソクシン</t>
    </rPh>
    <rPh sb="13" eb="14">
      <t>カン</t>
    </rPh>
    <rPh sb="16" eb="18">
      <t>ホウリツ</t>
    </rPh>
    <rPh sb="18" eb="20">
      <t>セコウ</t>
    </rPh>
    <rPh sb="20" eb="22">
      <t>サイソク</t>
    </rPh>
    <phoneticPr fontId="49"/>
  </si>
  <si>
    <t>H21.5.12
規則第31号</t>
    <rPh sb="9" eb="11">
      <t>キソク</t>
    </rPh>
    <rPh sb="11" eb="12">
      <t>ダイ</t>
    </rPh>
    <rPh sb="14" eb="15">
      <t>ゴウ</t>
    </rPh>
    <phoneticPr fontId="49"/>
  </si>
  <si>
    <t>長期優良住宅の普及の促進に関する法律、同法施行令及び同法施行規則の施行に関し必要な事項を定める。</t>
    <rPh sb="19" eb="21">
      <t>ドウホウ</t>
    </rPh>
    <rPh sb="26" eb="28">
      <t>ドウホウ</t>
    </rPh>
    <phoneticPr fontId="49"/>
  </si>
  <si>
    <t>長期優良住宅の普及の促進に関する法律第6条第1項第3号に規定する良好な景観の形成その他の地域における居住環境の維持及び向上に配慮されたものであることの基準</t>
  </si>
  <si>
    <t xml:space="preserve">H21.5.19
告示第521号 </t>
  </si>
  <si>
    <t>長期優良住宅の普及の促進に関する法律第6条第1項第3号に規定する良好な景観の形成その他の地域における居住環境の維持及び向上に配慮されたものであることの基準を定める。</t>
    <rPh sb="78" eb="79">
      <t>サダ</t>
    </rPh>
    <phoneticPr fontId="49"/>
  </si>
  <si>
    <t>用途地域の指定のない区域内における建築物の容積率、建ぺい率及び建築物の各部分の高さの制限を定める区域の指定と数値の決定</t>
    <phoneticPr fontId="5"/>
  </si>
  <si>
    <t>H23.3.29
告示第224号</t>
    <phoneticPr fontId="5"/>
  </si>
  <si>
    <t>H25.4.5
告示第376号</t>
    <phoneticPr fontId="5"/>
  </si>
  <si>
    <t>藤枝市の
該当区域</t>
    <rPh sb="0" eb="3">
      <t>フジエダシ</t>
    </rPh>
    <rPh sb="5" eb="7">
      <t>ガイトウ</t>
    </rPh>
    <rPh sb="7" eb="9">
      <t>クイキ</t>
    </rPh>
    <phoneticPr fontId="5"/>
  </si>
  <si>
    <t>建築基準法第52条第1項第6号、第53条第1項第6号並びに別表第3(に)欄5の項及び第56条第1項第2号ニの規定に基づき、建築物の容積率、建ぺい率及び建築物の各部分の高さの制限を定める区域の指定及び数値を決定する。</t>
    <phoneticPr fontId="5"/>
  </si>
  <si>
    <t>静岡県建築審査会条例</t>
    <rPh sb="0" eb="3">
      <t>シズオカケン</t>
    </rPh>
    <rPh sb="3" eb="5">
      <t>ケンチク</t>
    </rPh>
    <rPh sb="5" eb="8">
      <t>シンサカイ</t>
    </rPh>
    <rPh sb="8" eb="10">
      <t>ジョウレイ</t>
    </rPh>
    <phoneticPr fontId="73"/>
  </si>
  <si>
    <t xml:space="preserve">S29.3.24
条例第9号 </t>
  </si>
  <si>
    <t xml:space="preserve">H28.3.29
条例第2号 </t>
    <phoneticPr fontId="49"/>
  </si>
  <si>
    <t>静岡県建築審査会の組織、議事その他審査会に関して必要な事項を定める。</t>
  </si>
  <si>
    <t>建築基準法施行細則</t>
    <phoneticPr fontId="5"/>
  </si>
  <si>
    <t>H 9. 2.26　　　　　　　　　規則第１号</t>
    <phoneticPr fontId="5"/>
  </si>
  <si>
    <t>R1.8.23　　　　　　規則第3号</t>
    <phoneticPr fontId="5"/>
  </si>
  <si>
    <t>建築基準法、建築基準法施行令及び建築基準法施行規則の施行に関する必要事項を定める</t>
    <phoneticPr fontId="5"/>
  </si>
  <si>
    <t>藤枝市建築審議会条例</t>
    <phoneticPr fontId="5"/>
  </si>
  <si>
    <t>H 5. 3.23　　　　　　　　条例第13号</t>
    <phoneticPr fontId="5"/>
  </si>
  <si>
    <t>H14.3.28　　　　　　　条例第15号</t>
    <rPh sb="15" eb="17">
      <t>ジョウレイ</t>
    </rPh>
    <phoneticPr fontId="5"/>
  </si>
  <si>
    <t>建築行政の円滑な運営を図るため、建築審議会を置く</t>
    <phoneticPr fontId="5"/>
  </si>
  <si>
    <t>藤枝市建築協定条例</t>
    <phoneticPr fontId="5"/>
  </si>
  <si>
    <t>S46.10. 1　　　　　　　　条例第31号</t>
    <phoneticPr fontId="5"/>
  </si>
  <si>
    <t>H20.12.25　　　　　　　規則第102号</t>
    <phoneticPr fontId="5"/>
  </si>
  <si>
    <t>建築基準法に規定する建築物に関する協定の実施に関して、必要な事項を定める</t>
    <phoneticPr fontId="5"/>
  </si>
  <si>
    <t>旅館業を目的とした建築の規制に関する条例</t>
    <phoneticPr fontId="5"/>
  </si>
  <si>
    <t>Ｓ47.12.25　　　　　　　条例第28号</t>
    <phoneticPr fontId="5"/>
  </si>
  <si>
    <t>H 5. 3.23　　　　　　　条例第13号抄</t>
    <phoneticPr fontId="5"/>
  </si>
  <si>
    <t>市民の清潔な生活環境を阻害し、又は阻害する恐れのある旅館業を目的とした建築の規制を行うことにより善良な風俗を保持し、もって公共の福祉の増進を図る</t>
    <phoneticPr fontId="5"/>
  </si>
  <si>
    <t>旅館業を目的とした建築の規制に関する条例施行規則</t>
    <phoneticPr fontId="5"/>
  </si>
  <si>
    <t>S48. 2.28　　　　　　　規則第１号</t>
    <phoneticPr fontId="5"/>
  </si>
  <si>
    <t>H29.3.31　　　　　　　規則第18号</t>
    <phoneticPr fontId="5"/>
  </si>
  <si>
    <t>旅館業を目的とした建築の規制に関する条例の施行に関する必要事項を定める</t>
    <phoneticPr fontId="5"/>
  </si>
  <si>
    <t>建築基準法の規定による公開による意見の聴取に関する規則</t>
  </si>
  <si>
    <t>H9.2.26　　　　　　　　　　　規則第2号</t>
    <rPh sb="18" eb="20">
      <t>キソク</t>
    </rPh>
    <rPh sb="20" eb="21">
      <t>ダイ</t>
    </rPh>
    <rPh sb="22" eb="23">
      <t>ゴウ</t>
    </rPh>
    <phoneticPr fontId="5"/>
  </si>
  <si>
    <t>Ｈ17.9.30　　　　　　　　　規則第33号</t>
    <rPh sb="17" eb="19">
      <t>キソク</t>
    </rPh>
    <rPh sb="19" eb="20">
      <t>ダイ</t>
    </rPh>
    <rPh sb="22" eb="23">
      <t>ゴウ</t>
    </rPh>
    <phoneticPr fontId="5"/>
  </si>
  <si>
    <t>市長が行う建築基準法第9条第4項の規定による公開による意見の聴取及び法第72条第1項の規定による公開による意見の聴取の手続きについては、法に定めるもののほか、この規則の定める。</t>
    <phoneticPr fontId="5"/>
  </si>
  <si>
    <t>藤枝市建築関係縦覧規則</t>
    <phoneticPr fontId="5"/>
  </si>
  <si>
    <t>Ｈ09.2.26　　　　　　　　　　規則第3号</t>
    <rPh sb="18" eb="20">
      <t>キソク</t>
    </rPh>
    <rPh sb="20" eb="21">
      <t>ダイ</t>
    </rPh>
    <rPh sb="22" eb="23">
      <t>ゴウ</t>
    </rPh>
    <phoneticPr fontId="5"/>
  </si>
  <si>
    <t>Ｈ22. 3.23　　　　　　　　規則第17号</t>
    <rPh sb="17" eb="19">
      <t>キソク</t>
    </rPh>
    <rPh sb="19" eb="20">
      <t>ダイ</t>
    </rPh>
    <rPh sb="22" eb="23">
      <t>ゴウ</t>
    </rPh>
    <phoneticPr fontId="5"/>
  </si>
  <si>
    <t>建築基準法第71条及び第73条第3項の規定による建築協定書並びに法第86条第8項の規定による図書の縦覧に関し必要な事項を定めるものとする。</t>
    <phoneticPr fontId="5"/>
  </si>
  <si>
    <t>（9）景観、環境</t>
    <rPh sb="3" eb="5">
      <t>ケイカン</t>
    </rPh>
    <rPh sb="6" eb="8">
      <t>カンキョウ</t>
    </rPh>
    <phoneticPr fontId="5"/>
  </si>
  <si>
    <t>静岡県屋外広告物条例</t>
    <rPh sb="0" eb="3">
      <t>シズオカケン</t>
    </rPh>
    <rPh sb="3" eb="7">
      <t>オクガイコウコク</t>
    </rPh>
    <rPh sb="7" eb="8">
      <t>ブツ</t>
    </rPh>
    <rPh sb="8" eb="10">
      <t>ジョウレイ</t>
    </rPh>
    <phoneticPr fontId="49"/>
  </si>
  <si>
    <t>S49.3.22
条例第16号</t>
    <rPh sb="9" eb="11">
      <t>ジョウレイ</t>
    </rPh>
    <rPh sb="11" eb="12">
      <t>ダイ</t>
    </rPh>
    <rPh sb="14" eb="15">
      <t>ゴウ</t>
    </rPh>
    <phoneticPr fontId="49"/>
  </si>
  <si>
    <t>H29.10.24
条例第39号</t>
    <phoneticPr fontId="49"/>
  </si>
  <si>
    <t>屋外広告物法の規定に基づき、屋外広告物及び広告物を掲出する物件並びに屋外広告業について必要な規制を行う。</t>
  </si>
  <si>
    <t>静岡県屋外広告物条例施行規則</t>
    <rPh sb="0" eb="3">
      <t>シズオカケン</t>
    </rPh>
    <rPh sb="3" eb="7">
      <t>オクガイコウコク</t>
    </rPh>
    <rPh sb="7" eb="8">
      <t>ブツ</t>
    </rPh>
    <rPh sb="8" eb="10">
      <t>ジョウレイ</t>
    </rPh>
    <rPh sb="10" eb="12">
      <t>シコウ</t>
    </rPh>
    <rPh sb="12" eb="14">
      <t>キソク</t>
    </rPh>
    <phoneticPr fontId="49"/>
  </si>
  <si>
    <t>S49.3.30
規則第31号</t>
    <rPh sb="9" eb="11">
      <t>キソク</t>
    </rPh>
    <rPh sb="11" eb="12">
      <t>ダイ</t>
    </rPh>
    <rPh sb="14" eb="15">
      <t>ゴウ</t>
    </rPh>
    <phoneticPr fontId="49"/>
  </si>
  <si>
    <t>R2.4.17
規則第37号</t>
    <rPh sb="8" eb="10">
      <t>キソク</t>
    </rPh>
    <rPh sb="10" eb="11">
      <t>ダイ</t>
    </rPh>
    <rPh sb="13" eb="14">
      <t>ゴウ</t>
    </rPh>
    <phoneticPr fontId="49"/>
  </si>
  <si>
    <t>静岡県屋外広告物条例の施行に関し、必要な事項を定める。</t>
  </si>
  <si>
    <t>静岡県屋外広告物条例による地域又は場所の指定</t>
  </si>
  <si>
    <t>H10.3.31
告示第345号</t>
    <rPh sb="9" eb="11">
      <t>コクジ</t>
    </rPh>
    <rPh sb="11" eb="12">
      <t>ダイ</t>
    </rPh>
    <rPh sb="15" eb="16">
      <t>ゴウ</t>
    </rPh>
    <phoneticPr fontId="49"/>
  </si>
  <si>
    <t>R1.9.17
告示第254号</t>
    <rPh sb="8" eb="10">
      <t>コクジ</t>
    </rPh>
    <rPh sb="10" eb="11">
      <t>ダイ</t>
    </rPh>
    <rPh sb="14" eb="15">
      <t>ゴウ</t>
    </rPh>
    <phoneticPr fontId="49"/>
  </si>
  <si>
    <t>静岡県屋外広告物条例の規定により、特別規制地域又は普通規制地域として知事が指定する区域、区間等を定める。</t>
    <rPh sb="23" eb="24">
      <t>マタ</t>
    </rPh>
    <rPh sb="25" eb="27">
      <t>フツウ</t>
    </rPh>
    <rPh sb="27" eb="29">
      <t>キセイ</t>
    </rPh>
    <rPh sb="29" eb="31">
      <t>チイキ</t>
    </rPh>
    <rPh sb="34" eb="36">
      <t>チジ</t>
    </rPh>
    <rPh sb="37" eb="39">
      <t>シテイ</t>
    </rPh>
    <rPh sb="41" eb="43">
      <t>クイキ</t>
    </rPh>
    <rPh sb="44" eb="47">
      <t>クカントウ</t>
    </rPh>
    <rPh sb="48" eb="49">
      <t>サダ</t>
    </rPh>
    <phoneticPr fontId="49"/>
  </si>
  <si>
    <t>静岡県屋外広告物条例による物件の指定</t>
    <rPh sb="0" eb="3">
      <t>シズオカケン</t>
    </rPh>
    <rPh sb="3" eb="5">
      <t>オクガイ</t>
    </rPh>
    <rPh sb="5" eb="7">
      <t>コウコク</t>
    </rPh>
    <rPh sb="7" eb="8">
      <t>ブツ</t>
    </rPh>
    <rPh sb="8" eb="10">
      <t>ジョウレイ</t>
    </rPh>
    <rPh sb="13" eb="15">
      <t>ブッケン</t>
    </rPh>
    <rPh sb="16" eb="18">
      <t>シテイ</t>
    </rPh>
    <phoneticPr fontId="49"/>
  </si>
  <si>
    <t>H10.3.31
告示第346号</t>
    <rPh sb="9" eb="11">
      <t>コクジ</t>
    </rPh>
    <rPh sb="11" eb="12">
      <t>ダイ</t>
    </rPh>
    <rPh sb="15" eb="16">
      <t>ゴウ</t>
    </rPh>
    <phoneticPr fontId="49"/>
  </si>
  <si>
    <t>静岡県屋外広告物条例の規定により、特別規制地域等の規制について適用除外を受けるものとして知事が指定する物件を定める。</t>
    <rPh sb="21" eb="23">
      <t>チイキ</t>
    </rPh>
    <rPh sb="23" eb="24">
      <t>トウ</t>
    </rPh>
    <rPh sb="25" eb="27">
      <t>キセイ</t>
    </rPh>
    <rPh sb="31" eb="33">
      <t>テキヨウ</t>
    </rPh>
    <rPh sb="33" eb="35">
      <t>ジョガイ</t>
    </rPh>
    <rPh sb="36" eb="37">
      <t>ウ</t>
    </rPh>
    <rPh sb="44" eb="46">
      <t>チジ</t>
    </rPh>
    <rPh sb="47" eb="49">
      <t>シテイ</t>
    </rPh>
    <rPh sb="51" eb="53">
      <t>ブッケン</t>
    </rPh>
    <rPh sb="54" eb="55">
      <t>サダ</t>
    </rPh>
    <phoneticPr fontId="49"/>
  </si>
  <si>
    <t>静岡県屋外広告物条例施行規則による地域又は場所の指定</t>
  </si>
  <si>
    <t>H10.3.31
告示第347号</t>
    <rPh sb="9" eb="11">
      <t>コクジ</t>
    </rPh>
    <rPh sb="11" eb="12">
      <t>ダイ</t>
    </rPh>
    <rPh sb="15" eb="16">
      <t>ゴウ</t>
    </rPh>
    <phoneticPr fontId="49"/>
  </si>
  <si>
    <t>H23.10.25
告示第793号</t>
    <rPh sb="10" eb="12">
      <t>コクジ</t>
    </rPh>
    <rPh sb="12" eb="13">
      <t>ダイ</t>
    </rPh>
    <rPh sb="16" eb="17">
      <t>ゴウ</t>
    </rPh>
    <phoneticPr fontId="49"/>
  </si>
  <si>
    <t>静岡県屋外広告物条例施行規則の規定により、第2種普通規制地域として知事が指定する区域を定める。</t>
    <rPh sb="10" eb="12">
      <t>セコウ</t>
    </rPh>
    <rPh sb="12" eb="14">
      <t>キソク</t>
    </rPh>
    <rPh sb="21" eb="22">
      <t>ダイ</t>
    </rPh>
    <rPh sb="23" eb="24">
      <t>シュ</t>
    </rPh>
    <rPh sb="24" eb="28">
      <t>フツウキセイ</t>
    </rPh>
    <rPh sb="28" eb="30">
      <t>チイキ</t>
    </rPh>
    <rPh sb="33" eb="35">
      <t>チジ</t>
    </rPh>
    <rPh sb="36" eb="38">
      <t>シテイ</t>
    </rPh>
    <rPh sb="40" eb="42">
      <t>クイキ</t>
    </rPh>
    <rPh sb="43" eb="44">
      <t>サダ</t>
    </rPh>
    <phoneticPr fontId="49"/>
  </si>
  <si>
    <t>令和2年4月1日に、県内全ての市町が景観行政団体に移行。
（景観法に規定する景観整備機構の指定等に関する規則）</t>
    <phoneticPr fontId="5"/>
  </si>
  <si>
    <t>H18.1.10
規則第1号</t>
    <rPh sb="9" eb="11">
      <t>キソク</t>
    </rPh>
    <rPh sb="11" eb="12">
      <t>ダイ</t>
    </rPh>
    <rPh sb="13" eb="14">
      <t>ゴウ</t>
    </rPh>
    <phoneticPr fontId="49"/>
  </si>
  <si>
    <t>H27.2.20
規則第5号</t>
    <rPh sb="9" eb="11">
      <t>キソク</t>
    </rPh>
    <rPh sb="11" eb="12">
      <t>ダイ</t>
    </rPh>
    <rPh sb="13" eb="14">
      <t>ゴウ</t>
    </rPh>
    <phoneticPr fontId="49"/>
  </si>
  <si>
    <t>景観法第5章の規定による景観整備機構の指定等に関し、必要な事項を定める。</t>
  </si>
  <si>
    <t>静岡県自然環境保全条例</t>
    <rPh sb="0" eb="3">
      <t>シズオカケン</t>
    </rPh>
    <rPh sb="3" eb="5">
      <t>シゼン</t>
    </rPh>
    <rPh sb="5" eb="7">
      <t>カンキョウ</t>
    </rPh>
    <rPh sb="7" eb="9">
      <t>ホゼン</t>
    </rPh>
    <rPh sb="9" eb="11">
      <t>ジョウレイ</t>
    </rPh>
    <phoneticPr fontId="49"/>
  </si>
  <si>
    <t xml:space="preserve">S48.3.23
条例第9号 </t>
  </si>
  <si>
    <t xml:space="preserve">H23.3.18
条例第22号 </t>
    <phoneticPr fontId="49"/>
  </si>
  <si>
    <t>自然環境保全法等とあいまって、自然環境を保全することが特に必要な区域等の自然環境の適正な保全を総合的に推進する。</t>
    <rPh sb="7" eb="8">
      <t>トウ</t>
    </rPh>
    <phoneticPr fontId="49"/>
  </si>
  <si>
    <t>静岡県自然環境保全条例施行規則</t>
    <rPh sb="0" eb="3">
      <t>シズオカケン</t>
    </rPh>
    <rPh sb="3" eb="5">
      <t>シゼン</t>
    </rPh>
    <rPh sb="5" eb="7">
      <t>カンキョウ</t>
    </rPh>
    <rPh sb="7" eb="9">
      <t>ホゼン</t>
    </rPh>
    <rPh sb="9" eb="11">
      <t>ジョウレイ</t>
    </rPh>
    <rPh sb="11" eb="13">
      <t>セコウ</t>
    </rPh>
    <rPh sb="13" eb="15">
      <t>キソク</t>
    </rPh>
    <phoneticPr fontId="49"/>
  </si>
  <si>
    <t xml:space="preserve">S48.9.1
規則第49号 </t>
  </si>
  <si>
    <t xml:space="preserve">R2.1.31
規則第3号 </t>
    <phoneticPr fontId="49"/>
  </si>
  <si>
    <t>静岡県自然環境保全条例の施行に関し、必要な事項を定める。</t>
  </si>
  <si>
    <t>静岡県環境影響評価条例</t>
  </si>
  <si>
    <t xml:space="preserve">H11.3.19
条例第36号 </t>
  </si>
  <si>
    <t xml:space="preserve">H27.12.25
条例第61号 </t>
    <phoneticPr fontId="49"/>
  </si>
  <si>
    <t>環境影響の程度が著しいものとなるおそれがある事業について、環境影響評価等が適切かつ円滑に行われるための手続その他必要な事項を定める。</t>
  </si>
  <si>
    <t>静岡県環境影響評価条例施行規則</t>
  </si>
  <si>
    <t xml:space="preserve">H11.4.20
規則第51号 </t>
  </si>
  <si>
    <t>静岡県環境影響評価条例の施行に関し、必要な事項を定める。</t>
  </si>
  <si>
    <t>静岡県環境影響評価技術指針</t>
    <rPh sb="0" eb="3">
      <t>シズオカケン</t>
    </rPh>
    <rPh sb="3" eb="5">
      <t>カンキョウ</t>
    </rPh>
    <rPh sb="5" eb="7">
      <t>エイキョウ</t>
    </rPh>
    <rPh sb="7" eb="9">
      <t>ヒョウカ</t>
    </rPh>
    <rPh sb="9" eb="11">
      <t>ギジュツ</t>
    </rPh>
    <rPh sb="11" eb="13">
      <t>シシン</t>
    </rPh>
    <phoneticPr fontId="49"/>
  </si>
  <si>
    <t xml:space="preserve">H11.6.11
告示第525号 </t>
  </si>
  <si>
    <t xml:space="preserve">R1.7.1
告示第125号の2抄 </t>
    <phoneticPr fontId="49"/>
  </si>
  <si>
    <t>静岡県環境影響評価条例の規定に基づき、対象事業に係る環境影響評価等を適切に行うために必要な事項を定めるとともに、同条例施行規則の規定に基づき、第2種事業の判定の基準を定める。</t>
    <rPh sb="56" eb="57">
      <t>ドウ</t>
    </rPh>
    <phoneticPr fontId="49"/>
  </si>
  <si>
    <t>市</t>
    <rPh sb="0" eb="1">
      <t>シ</t>
    </rPh>
    <phoneticPr fontId="49"/>
  </si>
  <si>
    <t>静岡県屋外広告物条例施行細則</t>
    <phoneticPr fontId="5"/>
  </si>
  <si>
    <t>H11. 3.23　　　　　　　　規則第12号</t>
    <phoneticPr fontId="5"/>
  </si>
  <si>
    <t>H23.3.31　　　　　　　規則第13号</t>
    <phoneticPr fontId="5"/>
  </si>
  <si>
    <t>静岡県屋外広告物条例及び静岡県屋外広告物条例施行規則の施行に関する必要事項を定める</t>
  </si>
  <si>
    <t>（10）その他</t>
    <rPh sb="6" eb="7">
      <t>タ</t>
    </rPh>
    <phoneticPr fontId="49"/>
  </si>
  <si>
    <t>静岡県国土利用計画審議会条例</t>
  </si>
  <si>
    <t xml:space="preserve">S49.10.19
条例第43号 </t>
  </si>
  <si>
    <t xml:space="preserve">H12.3.21
条例第2号 </t>
  </si>
  <si>
    <t>静岡県国土利用計画審議会の組織及び運営に関し必要な事項を定める。</t>
  </si>
  <si>
    <t>公有水面埋立法施行細則</t>
  </si>
  <si>
    <t xml:space="preserve">S49.5.17
規則第43号 </t>
  </si>
  <si>
    <t>R1.7.1
規則第4号</t>
    <phoneticPr fontId="5"/>
  </si>
  <si>
    <t>公有水面埋立法、同法施行令及び同法施行規則の施行に関し、必要な事項を定める。</t>
    <rPh sb="8" eb="9">
      <t>ドウ</t>
    </rPh>
    <rPh sb="15" eb="16">
      <t>ドウ</t>
    </rPh>
    <phoneticPr fontId="49"/>
  </si>
  <si>
    <t>静岡県福祉のまちづくり条例</t>
    <rPh sb="0" eb="3">
      <t>シズオカケン</t>
    </rPh>
    <rPh sb="3" eb="5">
      <t>フクシ</t>
    </rPh>
    <rPh sb="11" eb="13">
      <t>ジョウレイ</t>
    </rPh>
    <phoneticPr fontId="49"/>
  </si>
  <si>
    <t xml:space="preserve">H7.10.18
条例第47号 </t>
  </si>
  <si>
    <t xml:space="preserve">H19.3.20
条例第42号抄 </t>
    <phoneticPr fontId="5"/>
  </si>
  <si>
    <t>福祉のまちづくりを推進するため、県、市町、事業者及び県民の責務を明らかにするとともに、施策を総合的に実施する。</t>
  </si>
  <si>
    <t>静岡県福祉のまちづくり条例施行規則</t>
    <rPh sb="0" eb="3">
      <t>シズオカケン</t>
    </rPh>
    <rPh sb="3" eb="5">
      <t>フクシ</t>
    </rPh>
    <rPh sb="11" eb="13">
      <t>ジョウレイ</t>
    </rPh>
    <rPh sb="13" eb="15">
      <t>セコウ</t>
    </rPh>
    <rPh sb="15" eb="17">
      <t>キソク</t>
    </rPh>
    <phoneticPr fontId="49"/>
  </si>
  <si>
    <t xml:space="preserve">H8.1.12
規則第1号 </t>
  </si>
  <si>
    <t>静岡県福祉のまちづくり条例の施行に関し、必要な事項を定める。</t>
  </si>
  <si>
    <t>静岡県地球温暖化防止条例</t>
  </si>
  <si>
    <t xml:space="preserve">H19.3.20
条例第31号 </t>
  </si>
  <si>
    <t>地球温暖化の防止について、県、事業者、建築主、県民等の責務を明らかにするとともに、地球温暖化対策の推進を図る。</t>
    <rPh sb="25" eb="26">
      <t>トウ</t>
    </rPh>
    <phoneticPr fontId="49"/>
  </si>
  <si>
    <t>静岡県地球温暖化防止条例施行規則</t>
    <rPh sb="12" eb="14">
      <t>セコウ</t>
    </rPh>
    <rPh sb="14" eb="16">
      <t>キソク</t>
    </rPh>
    <phoneticPr fontId="49"/>
  </si>
  <si>
    <t xml:space="preserve">H19.3.30
規則第24号 </t>
  </si>
  <si>
    <t xml:space="preserve">H30.11.6
規則第61号 </t>
    <phoneticPr fontId="5"/>
  </si>
  <si>
    <t>静岡県地球温暖化防止条例の施行に関し、必要な事項を定める。</t>
  </si>
  <si>
    <t>静岡県立自然公園条例</t>
    <rPh sb="0" eb="4">
      <t>シズオカケンリツ</t>
    </rPh>
    <rPh sb="4" eb="6">
      <t>シゼン</t>
    </rPh>
    <rPh sb="6" eb="8">
      <t>コウエン</t>
    </rPh>
    <rPh sb="8" eb="10">
      <t>ジョウレイ</t>
    </rPh>
    <phoneticPr fontId="73"/>
  </si>
  <si>
    <t xml:space="preserve">S36.10.4
条例第53号 </t>
  </si>
  <si>
    <t xml:space="preserve">R1.10.25
条例第15号 </t>
    <phoneticPr fontId="49"/>
  </si>
  <si>
    <t>県内にある優れた自然の風景地を保護するとともに、その利用の増進を図る。</t>
  </si>
  <si>
    <t>静岡県立自然公園条例施行規則</t>
    <rPh sb="0" eb="4">
      <t>シズオカケンリツ</t>
    </rPh>
    <rPh sb="4" eb="6">
      <t>シゼン</t>
    </rPh>
    <rPh sb="6" eb="8">
      <t>コウエン</t>
    </rPh>
    <rPh sb="8" eb="10">
      <t>ジョウレイ</t>
    </rPh>
    <rPh sb="12" eb="14">
      <t>キソク</t>
    </rPh>
    <phoneticPr fontId="73"/>
  </si>
  <si>
    <t xml:space="preserve">S36.11.1
規則第49号 </t>
  </si>
  <si>
    <t xml:space="preserve">R2.1.31
規則第3号抄 </t>
    <phoneticPr fontId="49"/>
  </si>
  <si>
    <t>静岡県立自然公園条例の施行に関し、必要な事項を定める。</t>
  </si>
  <si>
    <t>静岡県文化財保護条例</t>
    <rPh sb="0" eb="3">
      <t>シズオカケン</t>
    </rPh>
    <rPh sb="3" eb="6">
      <t>ブンカザイ</t>
    </rPh>
    <rPh sb="6" eb="8">
      <t>ホゴ</t>
    </rPh>
    <rPh sb="8" eb="10">
      <t>ジョウレイ</t>
    </rPh>
    <phoneticPr fontId="49"/>
  </si>
  <si>
    <t xml:space="preserve">S36.3.28
条例第23号 </t>
  </si>
  <si>
    <t xml:space="preserve">H31.3.26
条例第9号抄 </t>
    <phoneticPr fontId="49"/>
  </si>
  <si>
    <t>県にとつて重要な文化財について、その保存及び活用のため必要な措置を講じる。</t>
    <rPh sb="8" eb="11">
      <t>ブンカザイ</t>
    </rPh>
    <phoneticPr fontId="49"/>
  </si>
  <si>
    <t>②建築協定・緑化協定調書</t>
    <rPh sb="1" eb="3">
      <t>ケンチク</t>
    </rPh>
    <rPh sb="3" eb="5">
      <t>キョウテイ</t>
    </rPh>
    <rPh sb="6" eb="8">
      <t>リョクカ</t>
    </rPh>
    <rPh sb="8" eb="10">
      <t>キョウテイ</t>
    </rPh>
    <rPh sb="10" eb="12">
      <t>チョウショ</t>
    </rPh>
    <phoneticPr fontId="5"/>
  </si>
  <si>
    <t>対照　　　番号</t>
    <rPh sb="0" eb="2">
      <t>タイショウ</t>
    </rPh>
    <rPh sb="5" eb="7">
      <t>バンゴウ</t>
    </rPh>
    <phoneticPr fontId="5"/>
  </si>
  <si>
    <t>協定の名称</t>
    <rPh sb="0" eb="2">
      <t>キョウテイ</t>
    </rPh>
    <rPh sb="3" eb="5">
      <t>メイショウ</t>
    </rPh>
    <phoneticPr fontId="5"/>
  </si>
  <si>
    <t>決定年月日</t>
    <rPh sb="0" eb="2">
      <t>ケッテイ</t>
    </rPh>
    <rPh sb="2" eb="5">
      <t>ネンガッピ</t>
    </rPh>
    <phoneticPr fontId="5"/>
  </si>
  <si>
    <t>期　限</t>
    <rPh sb="0" eb="1">
      <t>キ</t>
    </rPh>
    <rPh sb="2" eb="3">
      <t>キリ</t>
    </rPh>
    <phoneticPr fontId="5"/>
  </si>
  <si>
    <t>協定の内容</t>
    <rPh sb="0" eb="2">
      <t>キョウテイ</t>
    </rPh>
    <rPh sb="3" eb="5">
      <t>ナイヨウ</t>
    </rPh>
    <phoneticPr fontId="5"/>
  </si>
  <si>
    <t>藤枝市第3大谷川地区</t>
    <phoneticPr fontId="5"/>
  </si>
  <si>
    <t>S52. 9.14(認可)</t>
    <phoneticPr fontId="5"/>
  </si>
  <si>
    <t>失効</t>
    <phoneticPr fontId="5"/>
  </si>
  <si>
    <t>1. 敷地の盛土高の変更制限　　2. 北側隣地境界から一定範囲の建築制限　　3. 角地における構囲(塀)の制限(見直しの確保)　　
4. 樹木、花の植栽の推進</t>
    <rPh sb="3" eb="5">
      <t>シキチ</t>
    </rPh>
    <rPh sb="6" eb="8">
      <t>モリツチ</t>
    </rPh>
    <rPh sb="8" eb="9">
      <t>ダカ</t>
    </rPh>
    <rPh sb="10" eb="12">
      <t>ヘンコウ</t>
    </rPh>
    <rPh sb="12" eb="14">
      <t>セイゲン</t>
    </rPh>
    <rPh sb="19" eb="21">
      <t>キタガワ</t>
    </rPh>
    <rPh sb="21" eb="23">
      <t>リンチ</t>
    </rPh>
    <rPh sb="23" eb="25">
      <t>キョウカイ</t>
    </rPh>
    <rPh sb="27" eb="29">
      <t>イッテイ</t>
    </rPh>
    <rPh sb="29" eb="31">
      <t>ハンイ</t>
    </rPh>
    <rPh sb="32" eb="34">
      <t>ケンチク</t>
    </rPh>
    <rPh sb="34" eb="36">
      <t>セイゲン</t>
    </rPh>
    <rPh sb="41" eb="43">
      <t>カドチ</t>
    </rPh>
    <rPh sb="47" eb="48">
      <t>カマエ</t>
    </rPh>
    <rPh sb="48" eb="49">
      <t>カコイ</t>
    </rPh>
    <rPh sb="50" eb="51">
      <t>ヘイ</t>
    </rPh>
    <rPh sb="53" eb="55">
      <t>セイゲン</t>
    </rPh>
    <rPh sb="56" eb="58">
      <t>ミナオ</t>
    </rPh>
    <rPh sb="60" eb="62">
      <t>カクホ</t>
    </rPh>
    <rPh sb="69" eb="71">
      <t>ジュモク</t>
    </rPh>
    <rPh sb="72" eb="73">
      <t>ハナ</t>
    </rPh>
    <rPh sb="74" eb="76">
      <t>ショクサイ</t>
    </rPh>
    <rPh sb="77" eb="79">
      <t>スイシン</t>
    </rPh>
    <phoneticPr fontId="5"/>
  </si>
  <si>
    <t>面積　146,494㎡　　　　　　　　　　　　
戸数　　　320戸</t>
    <phoneticPr fontId="5"/>
  </si>
  <si>
    <t>藤枝東町建築協定</t>
    <phoneticPr fontId="5"/>
  </si>
  <si>
    <t>S57.11.18(認可)　　　　　　　　　　　　S57.11.24(告示)</t>
    <phoneticPr fontId="5"/>
  </si>
  <si>
    <t>告示日より10ヶ年
（以後5年継続）</t>
    <rPh sb="11" eb="13">
      <t>イゴ</t>
    </rPh>
    <rPh sb="14" eb="15">
      <t>ネン</t>
    </rPh>
    <rPh sb="15" eb="17">
      <t>ケイゾク</t>
    </rPh>
    <phoneticPr fontId="5"/>
  </si>
  <si>
    <t>1. 敷地の盛土の制限　　2. 北側隣地境界から一定範囲の建築制限　　3. 角地における構囲(塀)の制限(見直しの確保)　　
4. 樹木、花の植栽の推進　　5. 既存建築物の適用除外</t>
    <rPh sb="3" eb="5">
      <t>シキチ</t>
    </rPh>
    <rPh sb="6" eb="8">
      <t>モリツチ</t>
    </rPh>
    <rPh sb="9" eb="11">
      <t>セイゲン</t>
    </rPh>
    <rPh sb="16" eb="18">
      <t>キタガワ</t>
    </rPh>
    <rPh sb="18" eb="20">
      <t>リンチ</t>
    </rPh>
    <rPh sb="20" eb="22">
      <t>キョウカイ</t>
    </rPh>
    <rPh sb="24" eb="26">
      <t>イッテイ</t>
    </rPh>
    <rPh sb="26" eb="28">
      <t>ハンイ</t>
    </rPh>
    <rPh sb="29" eb="31">
      <t>ケンチク</t>
    </rPh>
    <rPh sb="31" eb="33">
      <t>セイゲン</t>
    </rPh>
    <rPh sb="38" eb="40">
      <t>カドチ</t>
    </rPh>
    <rPh sb="44" eb="45">
      <t>カマエ</t>
    </rPh>
    <rPh sb="45" eb="46">
      <t>カコイ</t>
    </rPh>
    <rPh sb="47" eb="48">
      <t>ヘイ</t>
    </rPh>
    <rPh sb="50" eb="52">
      <t>セイゲン</t>
    </rPh>
    <rPh sb="53" eb="55">
      <t>ミナオ</t>
    </rPh>
    <rPh sb="57" eb="59">
      <t>カクホ</t>
    </rPh>
    <rPh sb="66" eb="68">
      <t>ジュモク</t>
    </rPh>
    <rPh sb="69" eb="70">
      <t>ハナ</t>
    </rPh>
    <rPh sb="71" eb="73">
      <t>ショクサイ</t>
    </rPh>
    <rPh sb="74" eb="76">
      <t>スイシン</t>
    </rPh>
    <rPh sb="81" eb="83">
      <t>キソン</t>
    </rPh>
    <rPh sb="83" eb="86">
      <t>ケンチクブツ</t>
    </rPh>
    <rPh sb="87" eb="89">
      <t>テキヨウ</t>
    </rPh>
    <rPh sb="89" eb="91">
      <t>ジョガイ</t>
    </rPh>
    <phoneticPr fontId="5"/>
  </si>
  <si>
    <t>面積　57,626.95㎡　　　　　　　　　　　
戸数　　　　 53戸</t>
    <phoneticPr fontId="5"/>
  </si>
  <si>
    <t>ふじえだ変更駿河台</t>
    <rPh sb="4" eb="6">
      <t>ヘンコウ</t>
    </rPh>
    <phoneticPr fontId="5"/>
  </si>
  <si>
    <t>H11.2.19（認可）　　　　　　　　　　　　　　　　　　　　　　H11.2.26（告示）</t>
    <phoneticPr fontId="5"/>
  </si>
  <si>
    <t>告示日より15ヶ年
（以後5年継続）</t>
    <rPh sb="11" eb="13">
      <t>イゴ</t>
    </rPh>
    <rPh sb="14" eb="15">
      <t>ネン</t>
    </rPh>
    <rPh sb="15" eb="17">
      <t>ケイゾク</t>
    </rPh>
    <phoneticPr fontId="5"/>
  </si>
  <si>
    <t>1. 最低敷地規模　200㎡以上　　2. 敷地の基盤の高さの変更制限　　3. 建築物等の後退制限　　4. 垣、柵の制限　　
5. 敷地保全のための擁壁の制限　　6. 広告版及び看板の制限　　7. 緑化の推進及び管理</t>
    <phoneticPr fontId="5"/>
  </si>
  <si>
    <t>面積　236,368.78㎡　　　　　　　　
戸数　　　 1,201戸</t>
    <phoneticPr fontId="5"/>
  </si>
  <si>
    <t>藤枝サニーヒルズ建築協定</t>
    <phoneticPr fontId="5"/>
  </si>
  <si>
    <t>H11.1.29（認可）　
H11.2.5（告示）</t>
    <phoneticPr fontId="5"/>
  </si>
  <si>
    <t>1. 敷地の基盤の高さの変更制限　　2. 建築物の壁面位置の制限　　3. 建築物の壁面色の制限　　　4. 汚水処理方法　　
5. 看板、自動販売機等の制限</t>
    <rPh sb="21" eb="24">
      <t>ケンチクブツ</t>
    </rPh>
    <rPh sb="25" eb="27">
      <t>ヘキメン</t>
    </rPh>
    <rPh sb="27" eb="29">
      <t>イチ</t>
    </rPh>
    <rPh sb="30" eb="32">
      <t>セイゲン</t>
    </rPh>
    <rPh sb="53" eb="55">
      <t>オスイ</t>
    </rPh>
    <rPh sb="55" eb="57">
      <t>ショリ</t>
    </rPh>
    <rPh sb="57" eb="59">
      <t>ホウホウ</t>
    </rPh>
    <phoneticPr fontId="5"/>
  </si>
  <si>
    <t>面積　20,767.2㎡
戸数　　　127戸</t>
    <rPh sb="0" eb="2">
      <t>メンセキ</t>
    </rPh>
    <rPh sb="13" eb="15">
      <t>コスウ</t>
    </rPh>
    <rPh sb="21" eb="22">
      <t>コ</t>
    </rPh>
    <phoneticPr fontId="5"/>
  </si>
  <si>
    <t>藤枝サニーヒルズ緑化協定</t>
    <phoneticPr fontId="5"/>
  </si>
  <si>
    <t>1. 生垣設置の推進　　2. 周辺との調和のとれた緑化の推進</t>
    <phoneticPr fontId="5"/>
  </si>
  <si>
    <t>都市緑地保全法に基づかない協定</t>
    <phoneticPr fontId="5"/>
  </si>
  <si>
    <t>藤枝ビュータウン緑化協定</t>
    <rPh sb="0" eb="2">
      <t>フジエダ</t>
    </rPh>
    <phoneticPr fontId="5"/>
  </si>
  <si>
    <t>Ｈ14.7.17（認可）</t>
    <rPh sb="9" eb="11">
      <t>ニンカ</t>
    </rPh>
    <phoneticPr fontId="5"/>
  </si>
  <si>
    <t>告示日より10ヶ年
（以後10年継続）</t>
    <rPh sb="11" eb="13">
      <t>イゴ</t>
    </rPh>
    <rPh sb="15" eb="16">
      <t>ネン</t>
    </rPh>
    <rPh sb="16" eb="18">
      <t>ケイゾク</t>
    </rPh>
    <phoneticPr fontId="5"/>
  </si>
  <si>
    <r>
      <t>面積　85,619㎡　　　　　　
区域　光洋台2011-6　外70筆</t>
    </r>
    <r>
      <rPr>
        <sz val="7"/>
        <color indexed="10"/>
        <rFont val="ＭＳ 明朝"/>
        <family val="1"/>
        <charset val="128"/>
      </rPr>
      <t xml:space="preserve"> </t>
    </r>
    <rPh sb="17" eb="19">
      <t>クイキ</t>
    </rPh>
    <rPh sb="20" eb="23">
      <t>コウヨウダイ</t>
    </rPh>
    <rPh sb="30" eb="31">
      <t>ホカ</t>
    </rPh>
    <rPh sb="33" eb="34">
      <t>フデ</t>
    </rPh>
    <phoneticPr fontId="5"/>
  </si>
  <si>
    <t>清里第一地区</t>
    <rPh sb="0" eb="2">
      <t>キヨサト</t>
    </rPh>
    <rPh sb="2" eb="3">
      <t>ダイ</t>
    </rPh>
    <rPh sb="3" eb="4">
      <t>イチ</t>
    </rPh>
    <rPh sb="4" eb="6">
      <t>チク</t>
    </rPh>
    <phoneticPr fontId="5"/>
  </si>
  <si>
    <t>Ｈ17.8.17（再認可）</t>
    <rPh sb="9" eb="10">
      <t>サイ</t>
    </rPh>
    <rPh sb="10" eb="12">
      <t>ニンカ</t>
    </rPh>
    <phoneticPr fontId="5"/>
  </si>
  <si>
    <t>面積　41,114.64㎡　　　　　　　　　　　　区域　清里1丁目21-1外200筆</t>
    <rPh sb="25" eb="27">
      <t>クイキ</t>
    </rPh>
    <rPh sb="28" eb="30">
      <t>キヨサト</t>
    </rPh>
    <rPh sb="31" eb="33">
      <t>チョウメ</t>
    </rPh>
    <rPh sb="37" eb="38">
      <t>ホカ</t>
    </rPh>
    <rPh sb="41" eb="42">
      <t>フデ</t>
    </rPh>
    <phoneticPr fontId="5"/>
  </si>
  <si>
    <t>清里第三地区</t>
    <rPh sb="0" eb="2">
      <t>キヨサト</t>
    </rPh>
    <rPh sb="2" eb="3">
      <t>ダイ</t>
    </rPh>
    <rPh sb="3" eb="4">
      <t>サン</t>
    </rPh>
    <rPh sb="4" eb="6">
      <t>チク</t>
    </rPh>
    <phoneticPr fontId="5"/>
  </si>
  <si>
    <t>Ｈ20.4.28（再認可）</t>
    <rPh sb="9" eb="10">
      <t>サイ</t>
    </rPh>
    <rPh sb="10" eb="12">
      <t>ニンカ</t>
    </rPh>
    <phoneticPr fontId="5"/>
  </si>
  <si>
    <t>面積　57,831.46㎡　　　　　　　　　　　　区域　清里2丁目1-1　外247筆</t>
    <rPh sb="25" eb="27">
      <t>クイキ</t>
    </rPh>
    <rPh sb="28" eb="30">
      <t>キヨサト</t>
    </rPh>
    <rPh sb="31" eb="33">
      <t>チョウメ</t>
    </rPh>
    <rPh sb="37" eb="38">
      <t>ホカ</t>
    </rPh>
    <rPh sb="41" eb="42">
      <t>フデ</t>
    </rPh>
    <phoneticPr fontId="5"/>
  </si>
  <si>
    <t>　　　</t>
    <phoneticPr fontId="5"/>
  </si>
  <si>
    <t>清里第二地区</t>
    <rPh sb="0" eb="2">
      <t>キヨサト</t>
    </rPh>
    <rPh sb="2" eb="3">
      <t>ダイ</t>
    </rPh>
    <rPh sb="3" eb="4">
      <t>ニ</t>
    </rPh>
    <rPh sb="4" eb="6">
      <t>チク</t>
    </rPh>
    <phoneticPr fontId="5"/>
  </si>
  <si>
    <t>Ｈ18.6.16（廃止）</t>
    <rPh sb="9" eb="11">
      <t>ハイシ</t>
    </rPh>
    <phoneticPr fontId="5"/>
  </si>
  <si>
    <t>失効</t>
    <rPh sb="0" eb="2">
      <t>シッコウ</t>
    </rPh>
    <phoneticPr fontId="5"/>
  </si>
  <si>
    <t>面積　57,831.46㎡　　　　　　　　　　　　区域　清里1丁目9-1　　外90筆</t>
    <rPh sb="25" eb="27">
      <t>クイキ</t>
    </rPh>
    <rPh sb="28" eb="30">
      <t>キヨサト</t>
    </rPh>
    <rPh sb="31" eb="33">
      <t>チョウメ</t>
    </rPh>
    <rPh sb="38" eb="39">
      <t>ホカ</t>
    </rPh>
    <rPh sb="41" eb="42">
      <t>フデ</t>
    </rPh>
    <phoneticPr fontId="5"/>
  </si>
  <si>
    <t>第２ふじえだ駿河台建築協定</t>
    <rPh sb="0" eb="1">
      <t>ダイ</t>
    </rPh>
    <rPh sb="6" eb="9">
      <t>スルガダイ</t>
    </rPh>
    <rPh sb="9" eb="11">
      <t>ケンチク</t>
    </rPh>
    <rPh sb="11" eb="13">
      <t>キョウテイ</t>
    </rPh>
    <phoneticPr fontId="5"/>
  </si>
  <si>
    <t>S62.4.30（認可）
S62.5.8(告示)</t>
    <rPh sb="9" eb="11">
      <t>ニンカ</t>
    </rPh>
    <rPh sb="21" eb="23">
      <t>コクジ</t>
    </rPh>
    <phoneticPr fontId="5"/>
  </si>
  <si>
    <t>1.　建築物の最低敷地面積　　2.　敷地の地盤高の制限　　3.建築物の壁面位置の制限　　4.　垣又は柵の構造の制限　　
5.　擁壁の構造の制限　　6. 広告及び看板の制限　　7.敷地内空地の緑化管理</t>
    <rPh sb="3" eb="5">
      <t>ケンチク</t>
    </rPh>
    <rPh sb="5" eb="6">
      <t>ブツ</t>
    </rPh>
    <rPh sb="7" eb="9">
      <t>サイテイ</t>
    </rPh>
    <rPh sb="9" eb="11">
      <t>シキチ</t>
    </rPh>
    <rPh sb="11" eb="13">
      <t>メンセキ</t>
    </rPh>
    <rPh sb="18" eb="20">
      <t>シキチ</t>
    </rPh>
    <rPh sb="21" eb="23">
      <t>ジバン</t>
    </rPh>
    <rPh sb="23" eb="24">
      <t>タカ</t>
    </rPh>
    <rPh sb="25" eb="27">
      <t>セイゲン</t>
    </rPh>
    <rPh sb="31" eb="33">
      <t>ケンチク</t>
    </rPh>
    <rPh sb="33" eb="34">
      <t>ブツ</t>
    </rPh>
    <rPh sb="35" eb="37">
      <t>ヘキメン</t>
    </rPh>
    <rPh sb="37" eb="39">
      <t>イチ</t>
    </rPh>
    <rPh sb="40" eb="42">
      <t>セイゲン</t>
    </rPh>
    <rPh sb="63" eb="65">
      <t>ヨウヘキ</t>
    </rPh>
    <rPh sb="66" eb="68">
      <t>コウゾウ</t>
    </rPh>
    <rPh sb="69" eb="71">
      <t>セイゲン</t>
    </rPh>
    <rPh sb="76" eb="78">
      <t>コウコク</t>
    </rPh>
    <rPh sb="78" eb="79">
      <t>オヨ</t>
    </rPh>
    <rPh sb="80" eb="82">
      <t>カンバン</t>
    </rPh>
    <rPh sb="83" eb="85">
      <t>セイゲン</t>
    </rPh>
    <rPh sb="89" eb="91">
      <t>シキチ</t>
    </rPh>
    <rPh sb="91" eb="92">
      <t>ナイ</t>
    </rPh>
    <rPh sb="92" eb="94">
      <t>クウチ</t>
    </rPh>
    <rPh sb="95" eb="97">
      <t>リョッカ</t>
    </rPh>
    <rPh sb="97" eb="99">
      <t>カンリ</t>
    </rPh>
    <phoneticPr fontId="5"/>
  </si>
  <si>
    <t>面積　68,155㎡　　　　　　　　　　　　
区域　駿河台1丁目3-1　　外</t>
    <rPh sb="23" eb="25">
      <t>クイキ</t>
    </rPh>
    <rPh sb="26" eb="29">
      <t>スルガダイ</t>
    </rPh>
    <rPh sb="30" eb="32">
      <t>チョウメ</t>
    </rPh>
    <rPh sb="37" eb="38">
      <t>ホカ</t>
    </rPh>
    <phoneticPr fontId="5"/>
  </si>
  <si>
    <t>岡部第一自治会建築協定</t>
    <rPh sb="0" eb="2">
      <t>オカベ</t>
    </rPh>
    <rPh sb="2" eb="4">
      <t>ダイイチ</t>
    </rPh>
    <rPh sb="4" eb="7">
      <t>ジチカイ</t>
    </rPh>
    <rPh sb="7" eb="9">
      <t>ケンチク</t>
    </rPh>
    <rPh sb="9" eb="11">
      <t>キョウテイ</t>
    </rPh>
    <phoneticPr fontId="5"/>
  </si>
  <si>
    <t>S56.10.31（認可）
S56.11.10(告示)</t>
    <rPh sb="10" eb="12">
      <t>ニンカ</t>
    </rPh>
    <rPh sb="24" eb="26">
      <t>コクジ</t>
    </rPh>
    <phoneticPr fontId="5"/>
  </si>
  <si>
    <t>告示日より20ヶ年
（以後5年継続）</t>
    <rPh sb="11" eb="13">
      <t>イゴ</t>
    </rPh>
    <rPh sb="14" eb="15">
      <t>ネン</t>
    </rPh>
    <rPh sb="15" eb="17">
      <t>ケイゾク</t>
    </rPh>
    <phoneticPr fontId="5"/>
  </si>
  <si>
    <t>1. 旅館、ホテル等の制限</t>
    <rPh sb="3" eb="5">
      <t>リョカン</t>
    </rPh>
    <rPh sb="9" eb="10">
      <t>トウ</t>
    </rPh>
    <rPh sb="11" eb="13">
      <t>セイゲン</t>
    </rPh>
    <phoneticPr fontId="5"/>
  </si>
  <si>
    <t>面積　58,000㎡　　　　　　　　　　　　
区域　志太郡岡部町岡部1543-1　外</t>
    <rPh sb="23" eb="25">
      <t>クイキ</t>
    </rPh>
    <rPh sb="26" eb="28">
      <t>シダ</t>
    </rPh>
    <rPh sb="28" eb="29">
      <t>グン</t>
    </rPh>
    <rPh sb="29" eb="32">
      <t>オカベチョウ</t>
    </rPh>
    <rPh sb="32" eb="34">
      <t>オカベ</t>
    </rPh>
    <rPh sb="41" eb="42">
      <t>ホカ</t>
    </rPh>
    <phoneticPr fontId="5"/>
  </si>
  <si>
    <t>グリーンタウン三輪建築協定</t>
    <rPh sb="7" eb="9">
      <t>ミワ</t>
    </rPh>
    <rPh sb="9" eb="11">
      <t>ケンチク</t>
    </rPh>
    <rPh sb="11" eb="13">
      <t>キョウテイ</t>
    </rPh>
    <phoneticPr fontId="5"/>
  </si>
  <si>
    <t>H10.5.29（認可）
Ｈ10.6.5（告示）</t>
    <rPh sb="9" eb="11">
      <t>ニンカ</t>
    </rPh>
    <rPh sb="21" eb="23">
      <t>コクジ</t>
    </rPh>
    <phoneticPr fontId="5"/>
  </si>
  <si>
    <t>1.　建築物の最低敷地面積　　2.　敷地の地盤高の制限　　3. 建物用途の制限　　4. 建蔽率の制限　　5. 容積率の制限　　
6. 建築物の壁面位置の制限　　7. 建築物の高さの制限　　8. 建築物の各部分の高さ制限　　9. 垣又は柵の構造の制限　　
10. 外壁及び屋根の色彩の制限　　11. 広告物、張り紙及び看板の制限　　12. 自動販売機類の設置位置の制限　　
13. 敷地内の空地の管理　　14.　汚水処理の方法</t>
    <rPh sb="32" eb="34">
      <t>タテモノ</t>
    </rPh>
    <rPh sb="34" eb="36">
      <t>ヨウト</t>
    </rPh>
    <rPh sb="37" eb="39">
      <t>セイゲン</t>
    </rPh>
    <rPh sb="44" eb="47">
      <t>ケンペイリツ</t>
    </rPh>
    <rPh sb="48" eb="50">
      <t>セイゲン</t>
    </rPh>
    <rPh sb="55" eb="57">
      <t>ヨウセキ</t>
    </rPh>
    <rPh sb="57" eb="58">
      <t>リツ</t>
    </rPh>
    <rPh sb="59" eb="61">
      <t>セイゲン</t>
    </rPh>
    <rPh sb="67" eb="69">
      <t>ケンチク</t>
    </rPh>
    <rPh sb="69" eb="70">
      <t>ブツ</t>
    </rPh>
    <rPh sb="71" eb="73">
      <t>ヘキメン</t>
    </rPh>
    <rPh sb="73" eb="75">
      <t>イチ</t>
    </rPh>
    <rPh sb="76" eb="78">
      <t>セイゲン</t>
    </rPh>
    <rPh sb="83" eb="85">
      <t>ケンチク</t>
    </rPh>
    <rPh sb="85" eb="86">
      <t>ブツ</t>
    </rPh>
    <rPh sb="87" eb="88">
      <t>タカ</t>
    </rPh>
    <rPh sb="90" eb="92">
      <t>セイゲン</t>
    </rPh>
    <rPh sb="97" eb="99">
      <t>ケンチク</t>
    </rPh>
    <rPh sb="99" eb="100">
      <t>ブツ</t>
    </rPh>
    <rPh sb="101" eb="102">
      <t>カク</t>
    </rPh>
    <rPh sb="102" eb="104">
      <t>ブブン</t>
    </rPh>
    <rPh sb="105" eb="106">
      <t>タカ</t>
    </rPh>
    <rPh sb="107" eb="109">
      <t>セイゲン</t>
    </rPh>
    <rPh sb="114" eb="115">
      <t>カキ</t>
    </rPh>
    <rPh sb="115" eb="116">
      <t>マタ</t>
    </rPh>
    <rPh sb="117" eb="118">
      <t>サク</t>
    </rPh>
    <rPh sb="119" eb="121">
      <t>コウゾウ</t>
    </rPh>
    <rPh sb="122" eb="124">
      <t>セイゲン</t>
    </rPh>
    <rPh sb="131" eb="133">
      <t>ガイヘキ</t>
    </rPh>
    <rPh sb="133" eb="134">
      <t>オヨ</t>
    </rPh>
    <rPh sb="135" eb="137">
      <t>ヤネ</t>
    </rPh>
    <rPh sb="138" eb="140">
      <t>シキサイ</t>
    </rPh>
    <rPh sb="141" eb="143">
      <t>セイゲン</t>
    </rPh>
    <rPh sb="149" eb="151">
      <t>コウコク</t>
    </rPh>
    <rPh sb="151" eb="152">
      <t>ブツ</t>
    </rPh>
    <rPh sb="153" eb="154">
      <t>ハ</t>
    </rPh>
    <rPh sb="155" eb="156">
      <t>ガミ</t>
    </rPh>
    <rPh sb="156" eb="157">
      <t>オヨ</t>
    </rPh>
    <rPh sb="158" eb="160">
      <t>カンバン</t>
    </rPh>
    <rPh sb="161" eb="163">
      <t>セイゲン</t>
    </rPh>
    <rPh sb="169" eb="171">
      <t>ジドウ</t>
    </rPh>
    <rPh sb="171" eb="174">
      <t>ハンバイキ</t>
    </rPh>
    <rPh sb="174" eb="175">
      <t>ルイ</t>
    </rPh>
    <rPh sb="176" eb="178">
      <t>セッチ</t>
    </rPh>
    <rPh sb="178" eb="180">
      <t>イチ</t>
    </rPh>
    <rPh sb="181" eb="183">
      <t>セイゲン</t>
    </rPh>
    <rPh sb="190" eb="192">
      <t>シキチ</t>
    </rPh>
    <rPh sb="192" eb="193">
      <t>ナイ</t>
    </rPh>
    <rPh sb="194" eb="196">
      <t>クウチ</t>
    </rPh>
    <rPh sb="197" eb="199">
      <t>カンリ</t>
    </rPh>
    <rPh sb="205" eb="207">
      <t>オスイ</t>
    </rPh>
    <rPh sb="207" eb="209">
      <t>ショリ</t>
    </rPh>
    <rPh sb="210" eb="212">
      <t>ホウホウ</t>
    </rPh>
    <phoneticPr fontId="5"/>
  </si>
  <si>
    <t>面積　5,985.39㎡　　　　　　　　　　　　
区域　志太郡岡部町三輪字大西1235-3　外30筆</t>
    <rPh sb="25" eb="27">
      <t>クイキ</t>
    </rPh>
    <rPh sb="28" eb="30">
      <t>シダ</t>
    </rPh>
    <rPh sb="30" eb="31">
      <t>グン</t>
    </rPh>
    <rPh sb="31" eb="34">
      <t>オカベチョウ</t>
    </rPh>
    <rPh sb="34" eb="36">
      <t>ミワ</t>
    </rPh>
    <rPh sb="36" eb="37">
      <t>アザ</t>
    </rPh>
    <rPh sb="37" eb="39">
      <t>オオニシ</t>
    </rPh>
    <rPh sb="46" eb="47">
      <t>ホカ</t>
    </rPh>
    <rPh sb="49" eb="50">
      <t>フデ</t>
    </rPh>
    <phoneticPr fontId="5"/>
  </si>
  <si>
    <t>藤岡五丁目建築協定</t>
    <rPh sb="0" eb="2">
      <t>フジオカ</t>
    </rPh>
    <rPh sb="2" eb="5">
      <t>ゴチョウメ</t>
    </rPh>
    <rPh sb="5" eb="7">
      <t>ケンチク</t>
    </rPh>
    <rPh sb="7" eb="9">
      <t>キョウテイ</t>
    </rPh>
    <phoneticPr fontId="5"/>
  </si>
  <si>
    <t>H21.8.27（認可）　
H21.9.4（告示）</t>
    <phoneticPr fontId="5"/>
  </si>
  <si>
    <t>1. 建築物の用途制限　　2. 建築物の高さ制限　　3.建築物の色彩の制限</t>
    <rPh sb="3" eb="5">
      <t>ケンチク</t>
    </rPh>
    <rPh sb="5" eb="6">
      <t>ブツ</t>
    </rPh>
    <rPh sb="7" eb="9">
      <t>ヨウト</t>
    </rPh>
    <rPh sb="9" eb="11">
      <t>セイゲン</t>
    </rPh>
    <rPh sb="16" eb="18">
      <t>ケンチク</t>
    </rPh>
    <rPh sb="18" eb="19">
      <t>ブツ</t>
    </rPh>
    <rPh sb="20" eb="21">
      <t>タカ</t>
    </rPh>
    <rPh sb="22" eb="24">
      <t>セイゲン</t>
    </rPh>
    <rPh sb="28" eb="31">
      <t>ケンチクブツ</t>
    </rPh>
    <rPh sb="32" eb="34">
      <t>シキサイ</t>
    </rPh>
    <rPh sb="35" eb="37">
      <t>セイゲン</t>
    </rPh>
    <phoneticPr fontId="5"/>
  </si>
  <si>
    <t>面積　7,906.86㎡　　　　　　　　　　　　
区域　藤岡5丁目1-174　外61筆</t>
    <rPh sb="25" eb="27">
      <t>クイキ</t>
    </rPh>
    <rPh sb="28" eb="30">
      <t>フジオカ</t>
    </rPh>
    <rPh sb="31" eb="33">
      <t>チョウメ</t>
    </rPh>
    <rPh sb="39" eb="40">
      <t>ホカ</t>
    </rPh>
    <rPh sb="42" eb="43">
      <t>フデ</t>
    </rPh>
    <phoneticPr fontId="5"/>
  </si>
  <si>
    <t>エンブルタウン南駿河台建築協定</t>
    <rPh sb="11" eb="13">
      <t>ケンチク</t>
    </rPh>
    <rPh sb="13" eb="15">
      <t>キョウテイ</t>
    </rPh>
    <phoneticPr fontId="5"/>
  </si>
  <si>
    <t>H25.8.20（認可）　
H25.8.20（告示）</t>
    <phoneticPr fontId="5"/>
  </si>
  <si>
    <t>15ヶ年</t>
    <rPh sb="3" eb="4">
      <t>ネン</t>
    </rPh>
    <phoneticPr fontId="5"/>
  </si>
  <si>
    <t>1.　最低敷地　　2.　壁面後退　　3.　広告物制限　　4.　地盤高さ変更の禁止　　5.　垣さく制限　　6.　緑化</t>
    <phoneticPr fontId="5"/>
  </si>
  <si>
    <t>面積　0.86ha
区域　南駿河台六丁目1-2　外</t>
    <rPh sb="0" eb="2">
      <t>メンセキ</t>
    </rPh>
    <phoneticPr fontId="5"/>
  </si>
  <si>
    <t>エンブルタウン南駿河台第3建築協定</t>
    <rPh sb="13" eb="15">
      <t>ケンチク</t>
    </rPh>
    <rPh sb="15" eb="17">
      <t>キョウテイ</t>
    </rPh>
    <phoneticPr fontId="5"/>
  </si>
  <si>
    <t>H24.2.3（認可）　
H24.2.3（告示）</t>
    <phoneticPr fontId="5"/>
  </si>
  <si>
    <t>面積　0.98ha
区域　南駿河台六丁目1-2　外</t>
    <rPh sb="0" eb="2">
      <t>メンセキ</t>
    </rPh>
    <rPh sb="10" eb="12">
      <t>クイキ</t>
    </rPh>
    <rPh sb="13" eb="14">
      <t>ミナミ</t>
    </rPh>
    <rPh sb="14" eb="17">
      <t>スルガダイ</t>
    </rPh>
    <rPh sb="17" eb="20">
      <t>ロクチョウメ</t>
    </rPh>
    <rPh sb="24" eb="25">
      <t>ソト</t>
    </rPh>
    <phoneticPr fontId="5"/>
  </si>
  <si>
    <t>ふじえだ水上・瀬戸新屋建築協定</t>
    <rPh sb="11" eb="13">
      <t>ケンチク</t>
    </rPh>
    <rPh sb="13" eb="15">
      <t>キョウテイ</t>
    </rPh>
    <phoneticPr fontId="5"/>
  </si>
  <si>
    <t>H23.3.8（認可）　
H23.3.8（告示）</t>
    <phoneticPr fontId="5"/>
  </si>
  <si>
    <t>1.　最低敷地　　2.　緑化　　3.　建物用途</t>
    <rPh sb="12" eb="14">
      <t>リョッカ</t>
    </rPh>
    <rPh sb="19" eb="21">
      <t>タテモノ</t>
    </rPh>
    <rPh sb="21" eb="23">
      <t>ヨウト</t>
    </rPh>
    <phoneticPr fontId="5"/>
  </si>
  <si>
    <t>面積　0.76ha
区域　瀬戸新屋天ヶ谷398-1　外</t>
    <rPh sb="0" eb="2">
      <t>メンセキ</t>
    </rPh>
    <rPh sb="10" eb="12">
      <t>クイキ</t>
    </rPh>
    <rPh sb="13" eb="15">
      <t>セト</t>
    </rPh>
    <rPh sb="15" eb="17">
      <t>シンヤ</t>
    </rPh>
    <rPh sb="17" eb="18">
      <t>テン</t>
    </rPh>
    <rPh sb="19" eb="20">
      <t>タニ</t>
    </rPh>
    <rPh sb="26" eb="27">
      <t>ガイ</t>
    </rPh>
    <phoneticPr fontId="5"/>
  </si>
  <si>
    <t>ふじえだ南駿河台6丁目建築協定</t>
    <rPh sb="11" eb="13">
      <t>ケンチク</t>
    </rPh>
    <rPh sb="13" eb="15">
      <t>キョウテイ</t>
    </rPh>
    <phoneticPr fontId="5"/>
  </si>
  <si>
    <t>H23.3.8（認可）　
H23.3.15（告示）</t>
    <phoneticPr fontId="5"/>
  </si>
  <si>
    <t>面積　0.87ha
区域　南駿河台六丁目1-3　外</t>
    <rPh sb="0" eb="2">
      <t>メンセキ</t>
    </rPh>
    <rPh sb="10" eb="12">
      <t>クイキ</t>
    </rPh>
    <rPh sb="13" eb="14">
      <t>ミナミ</t>
    </rPh>
    <rPh sb="14" eb="17">
      <t>スルガダイ</t>
    </rPh>
    <rPh sb="17" eb="20">
      <t>ロクチョウメ</t>
    </rPh>
    <rPh sb="24" eb="25">
      <t>ソト</t>
    </rPh>
    <phoneticPr fontId="5"/>
  </si>
  <si>
    <t>資料：静岡県統合基盤地理情報システム（協定区域）</t>
    <rPh sb="0" eb="2">
      <t>シリョウ</t>
    </rPh>
    <rPh sb="19" eb="23">
      <t>キョウテイクイキ</t>
    </rPh>
    <phoneticPr fontId="5"/>
  </si>
  <si>
    <t>3-6-1　農林漁業関係施策</t>
    <rPh sb="6" eb="8">
      <t>ノウリン</t>
    </rPh>
    <rPh sb="8" eb="10">
      <t>ギョギョウ</t>
    </rPh>
    <rPh sb="10" eb="12">
      <t>カンケイ</t>
    </rPh>
    <rPh sb="12" eb="14">
      <t>シサク</t>
    </rPh>
    <phoneticPr fontId="49"/>
  </si>
  <si>
    <t>②農林漁業関係施策調書</t>
    <rPh sb="1" eb="3">
      <t>ノウリン</t>
    </rPh>
    <rPh sb="3" eb="5">
      <t>ギョギョウ</t>
    </rPh>
    <rPh sb="5" eb="7">
      <t>カンケイ</t>
    </rPh>
    <rPh sb="7" eb="9">
      <t>シサク</t>
    </rPh>
    <rPh sb="9" eb="11">
      <t>チョウショ</t>
    </rPh>
    <phoneticPr fontId="5"/>
  </si>
  <si>
    <t>図面
番号</t>
    <phoneticPr fontId="5"/>
  </si>
  <si>
    <t>事　業　種　別</t>
  </si>
  <si>
    <t>地区名</t>
  </si>
  <si>
    <t>市町村名</t>
  </si>
  <si>
    <t>事業主体</t>
  </si>
  <si>
    <t>受益面積等   (ha)</t>
    <rPh sb="2" eb="4">
      <t>メンセキ</t>
    </rPh>
    <rPh sb="4" eb="5">
      <t>トウ</t>
    </rPh>
    <phoneticPr fontId="5"/>
  </si>
  <si>
    <t>施行年度</t>
  </si>
  <si>
    <t>市街化区域に含まれる   受　益　地</t>
    <rPh sb="13" eb="14">
      <t>ウケ</t>
    </rPh>
    <rPh sb="15" eb="16">
      <t>エキ</t>
    </rPh>
    <rPh sb="17" eb="18">
      <t>チ</t>
    </rPh>
    <phoneticPr fontId="5"/>
  </si>
  <si>
    <t>施策の　　種　別</t>
    <rPh sb="5" eb="6">
      <t>タネ</t>
    </rPh>
    <rPh sb="7" eb="8">
      <t>ベツ</t>
    </rPh>
    <phoneticPr fontId="5"/>
  </si>
  <si>
    <t>備考</t>
    <rPh sb="0" eb="1">
      <t>ソナエ</t>
    </rPh>
    <rPh sb="1" eb="2">
      <t>コウ</t>
    </rPh>
    <phoneticPr fontId="5"/>
  </si>
  <si>
    <t>受益面積等</t>
  </si>
  <si>
    <t>施行状況</t>
  </si>
  <si>
    <t xml:space="preserve">  （農業生産基盤整備計画）</t>
    <rPh sb="3" eb="5">
      <t>ノウギョウ</t>
    </rPh>
    <rPh sb="5" eb="7">
      <t>セイサン</t>
    </rPh>
    <rPh sb="7" eb="9">
      <t>キバン</t>
    </rPh>
    <rPh sb="9" eb="11">
      <t>セイビ</t>
    </rPh>
    <rPh sb="11" eb="13">
      <t>ケイカク</t>
    </rPh>
    <phoneticPr fontId="5"/>
  </si>
  <si>
    <t>図1</t>
    <rPh sb="0" eb="1">
      <t>ズ</t>
    </rPh>
    <phoneticPr fontId="5"/>
  </si>
  <si>
    <t>国営かんがい排水</t>
    <rPh sb="0" eb="2">
      <t>コクエイ</t>
    </rPh>
    <rPh sb="6" eb="8">
      <t>ハイスイ</t>
    </rPh>
    <phoneticPr fontId="5"/>
  </si>
  <si>
    <t>大井川用水</t>
    <rPh sb="0" eb="3">
      <t>オオイガワ</t>
    </rPh>
    <rPh sb="3" eb="5">
      <t>ヨウスイ</t>
    </rPh>
    <phoneticPr fontId="5"/>
  </si>
  <si>
    <t>S22～S43</t>
    <phoneticPr fontId="5"/>
  </si>
  <si>
    <t>完了</t>
    <rPh sb="0" eb="2">
      <t>カンリョウ</t>
    </rPh>
    <phoneticPr fontId="5"/>
  </si>
  <si>
    <t>補　助</t>
  </si>
  <si>
    <t>頭首工 1箇所、取水口 1箇所、
池 3箇所、用水路 L=86,590m</t>
    <rPh sb="0" eb="1">
      <t>ズ</t>
    </rPh>
    <rPh sb="1" eb="2">
      <t>シュ</t>
    </rPh>
    <rPh sb="2" eb="3">
      <t>コウ</t>
    </rPh>
    <rPh sb="5" eb="7">
      <t>カショ</t>
    </rPh>
    <rPh sb="8" eb="11">
      <t>シュスイコウ</t>
    </rPh>
    <rPh sb="13" eb="15">
      <t>カショ</t>
    </rPh>
    <rPh sb="17" eb="18">
      <t>イケ</t>
    </rPh>
    <rPh sb="20" eb="22">
      <t>カショ</t>
    </rPh>
    <rPh sb="23" eb="26">
      <t>ヨウスイロ</t>
    </rPh>
    <phoneticPr fontId="5"/>
  </si>
  <si>
    <t>県営かんがい排水</t>
    <rPh sb="0" eb="1">
      <t>ケン</t>
    </rPh>
    <rPh sb="6" eb="8">
      <t>ハイスイ</t>
    </rPh>
    <phoneticPr fontId="5"/>
  </si>
  <si>
    <t>S27～S48</t>
    <phoneticPr fontId="5"/>
  </si>
  <si>
    <t>用水路 L=136,062m</t>
    <rPh sb="0" eb="3">
      <t>ヨウスイロ</t>
    </rPh>
    <phoneticPr fontId="5"/>
  </si>
  <si>
    <t>団体営圃場整備</t>
    <rPh sb="0" eb="2">
      <t>ダンタイ</t>
    </rPh>
    <rPh sb="2" eb="3">
      <t>エイ</t>
    </rPh>
    <rPh sb="3" eb="5">
      <t>ホジョウ</t>
    </rPh>
    <rPh sb="5" eb="7">
      <t>セイビ</t>
    </rPh>
    <phoneticPr fontId="5"/>
  </si>
  <si>
    <t>高州
土地改良区</t>
    <rPh sb="0" eb="1">
      <t>タカ</t>
    </rPh>
    <rPh sb="1" eb="2">
      <t>シュウ</t>
    </rPh>
    <rPh sb="3" eb="5">
      <t>トチ</t>
    </rPh>
    <rPh sb="5" eb="7">
      <t>カイリョウ</t>
    </rPh>
    <rPh sb="7" eb="8">
      <t>ク</t>
    </rPh>
    <phoneticPr fontId="5"/>
  </si>
  <si>
    <t>S28～S32</t>
    <phoneticPr fontId="5"/>
  </si>
  <si>
    <t>10a 圃場</t>
    <rPh sb="4" eb="6">
      <t>ホジョウ</t>
    </rPh>
    <phoneticPr fontId="5"/>
  </si>
  <si>
    <t>高柳
土地改良区</t>
    <rPh sb="0" eb="1">
      <t>タカ</t>
    </rPh>
    <rPh sb="1" eb="2">
      <t>ヤナギ</t>
    </rPh>
    <rPh sb="3" eb="5">
      <t>トチ</t>
    </rPh>
    <rPh sb="5" eb="7">
      <t>カイリョウ</t>
    </rPh>
    <rPh sb="7" eb="8">
      <t>ク</t>
    </rPh>
    <phoneticPr fontId="5"/>
  </si>
  <si>
    <t>S29～S33</t>
    <phoneticPr fontId="5"/>
  </si>
  <si>
    <t>特別団体営かんがい排水</t>
    <rPh sb="0" eb="2">
      <t>トクベツ</t>
    </rPh>
    <rPh sb="2" eb="4">
      <t>ダンタイ</t>
    </rPh>
    <rPh sb="4" eb="5">
      <t>エイ</t>
    </rPh>
    <rPh sb="9" eb="11">
      <t>ハイスイ</t>
    </rPh>
    <phoneticPr fontId="5"/>
  </si>
  <si>
    <t>六間清水川</t>
    <rPh sb="0" eb="1">
      <t>6</t>
    </rPh>
    <rPh sb="1" eb="2">
      <t>マ</t>
    </rPh>
    <rPh sb="2" eb="4">
      <t>シミズ</t>
    </rPh>
    <rPh sb="4" eb="5">
      <t>カワ</t>
    </rPh>
    <phoneticPr fontId="5"/>
  </si>
  <si>
    <t>S29～S38</t>
    <phoneticPr fontId="5"/>
  </si>
  <si>
    <t>排水路工 L=6,664m</t>
    <rPh sb="0" eb="3">
      <t>ハイスイロ</t>
    </rPh>
    <rPh sb="3" eb="4">
      <t>コウ</t>
    </rPh>
    <phoneticPr fontId="5"/>
  </si>
  <si>
    <t>仮宿・潮
土地改良区</t>
    <rPh sb="0" eb="1">
      <t>カリ</t>
    </rPh>
    <rPh sb="1" eb="2">
      <t>ヤド</t>
    </rPh>
    <rPh sb="3" eb="4">
      <t>シオ</t>
    </rPh>
    <rPh sb="5" eb="10">
      <t>トチカイリョウク</t>
    </rPh>
    <phoneticPr fontId="5"/>
  </si>
  <si>
    <t>S30～S32</t>
    <phoneticPr fontId="5"/>
  </si>
  <si>
    <t>5a圃場</t>
    <rPh sb="2" eb="4">
      <t>ホジョウ</t>
    </rPh>
    <phoneticPr fontId="5"/>
  </si>
  <si>
    <t>稲川
土地改良区</t>
    <rPh sb="0" eb="2">
      <t>イナガワ</t>
    </rPh>
    <rPh sb="3" eb="7">
      <t>トチカイリョウ</t>
    </rPh>
    <rPh sb="7" eb="8">
      <t>ク</t>
    </rPh>
    <phoneticPr fontId="5"/>
  </si>
  <si>
    <t>S32～S34</t>
    <phoneticPr fontId="5"/>
  </si>
  <si>
    <t>平島
土地改良区</t>
    <rPh sb="0" eb="2">
      <t>ヒラジマ</t>
    </rPh>
    <rPh sb="3" eb="7">
      <t>トチカイリョウ</t>
    </rPh>
    <rPh sb="7" eb="8">
      <t>ク</t>
    </rPh>
    <phoneticPr fontId="5"/>
  </si>
  <si>
    <t>S34～S37</t>
    <phoneticPr fontId="5"/>
  </si>
  <si>
    <t>団体営かんがい排水</t>
    <rPh sb="0" eb="2">
      <t>ダンタイ</t>
    </rPh>
    <rPh sb="2" eb="3">
      <t>エイ</t>
    </rPh>
    <rPh sb="7" eb="9">
      <t>ハイスイ</t>
    </rPh>
    <phoneticPr fontId="5"/>
  </si>
  <si>
    <t>上田川
第1・2</t>
    <rPh sb="0" eb="1">
      <t>ウエ</t>
    </rPh>
    <rPh sb="1" eb="2">
      <t>ダ</t>
    </rPh>
    <rPh sb="2" eb="3">
      <t>カワ</t>
    </rPh>
    <rPh sb="4" eb="5">
      <t>ダイ</t>
    </rPh>
    <phoneticPr fontId="5"/>
  </si>
  <si>
    <t>旧藤枝市</t>
    <rPh sb="0" eb="1">
      <t>キュウ</t>
    </rPh>
    <rPh sb="1" eb="3">
      <t>フジエダ</t>
    </rPh>
    <rPh sb="3" eb="4">
      <t>シ</t>
    </rPh>
    <phoneticPr fontId="5"/>
  </si>
  <si>
    <t>S34～S43</t>
    <phoneticPr fontId="5"/>
  </si>
  <si>
    <t>用水路 L=3,018m</t>
    <rPh sb="0" eb="3">
      <t>ヨウスイロ</t>
    </rPh>
    <phoneticPr fontId="5"/>
  </si>
  <si>
    <t>柳久保
1号・3号</t>
    <rPh sb="0" eb="3">
      <t>ヤナギクボ</t>
    </rPh>
    <rPh sb="5" eb="6">
      <t>ゴウ</t>
    </rPh>
    <rPh sb="8" eb="9">
      <t>ゴウ</t>
    </rPh>
    <phoneticPr fontId="5"/>
  </si>
  <si>
    <t>大井川
土地改良区</t>
    <rPh sb="0" eb="3">
      <t>オオイガワ</t>
    </rPh>
    <rPh sb="4" eb="8">
      <t>トチカイリョウ</t>
    </rPh>
    <rPh sb="8" eb="9">
      <t>ク</t>
    </rPh>
    <phoneticPr fontId="5"/>
  </si>
  <si>
    <t>S356～S43</t>
    <phoneticPr fontId="5"/>
  </si>
  <si>
    <t>用水路 L=1,020m</t>
    <rPh sb="0" eb="3">
      <t>ヨウスイロ</t>
    </rPh>
    <phoneticPr fontId="5"/>
  </si>
  <si>
    <t>農地復旧圃場整備</t>
    <rPh sb="0" eb="2">
      <t>ノウチ</t>
    </rPh>
    <rPh sb="2" eb="4">
      <t>フッキュウ</t>
    </rPh>
    <rPh sb="4" eb="8">
      <t>ホジョウセイビ</t>
    </rPh>
    <phoneticPr fontId="5"/>
  </si>
  <si>
    <t>助宗
土地改良区</t>
    <rPh sb="0" eb="1">
      <t>スケ</t>
    </rPh>
    <rPh sb="1" eb="2">
      <t>ムネ</t>
    </rPh>
    <rPh sb="3" eb="7">
      <t>トチカイリョウ</t>
    </rPh>
    <rPh sb="7" eb="8">
      <t>ク</t>
    </rPh>
    <phoneticPr fontId="5"/>
  </si>
  <si>
    <t>S35～S37</t>
    <phoneticPr fontId="5"/>
  </si>
  <si>
    <t>5a 圃場</t>
    <rPh sb="3" eb="5">
      <t>ホジョウ</t>
    </rPh>
    <phoneticPr fontId="5"/>
  </si>
  <si>
    <t>高州西南部
土地改良区</t>
    <rPh sb="0" eb="2">
      <t>タカス</t>
    </rPh>
    <rPh sb="2" eb="3">
      <t>ニシ</t>
    </rPh>
    <rPh sb="3" eb="5">
      <t>ナンブ</t>
    </rPh>
    <rPh sb="6" eb="10">
      <t>トチカイリョウ</t>
    </rPh>
    <rPh sb="10" eb="11">
      <t>ク</t>
    </rPh>
    <phoneticPr fontId="5"/>
  </si>
  <si>
    <t>S36～S40</t>
    <phoneticPr fontId="5"/>
  </si>
  <si>
    <t>柳久保2号</t>
    <rPh sb="0" eb="3">
      <t>ヤナギクボ</t>
    </rPh>
    <rPh sb="4" eb="5">
      <t>ゴウ</t>
    </rPh>
    <phoneticPr fontId="5"/>
  </si>
  <si>
    <t>大井川
土地改良</t>
    <rPh sb="0" eb="3">
      <t>オオイガワ</t>
    </rPh>
    <rPh sb="4" eb="8">
      <t>トチカイリョウ</t>
    </rPh>
    <phoneticPr fontId="5"/>
  </si>
  <si>
    <t>S38～S42</t>
    <phoneticPr fontId="5"/>
  </si>
  <si>
    <t>用排水路 L=637.5m</t>
    <rPh sb="0" eb="1">
      <t>ヨウ</t>
    </rPh>
    <rPh sb="1" eb="4">
      <t>ハイスイロ</t>
    </rPh>
    <phoneticPr fontId="5"/>
  </si>
  <si>
    <t>構造改善圃場整備</t>
    <rPh sb="0" eb="2">
      <t>コウゾウ</t>
    </rPh>
    <rPh sb="2" eb="4">
      <t>カイゼン</t>
    </rPh>
    <rPh sb="4" eb="6">
      <t>ホジョウ</t>
    </rPh>
    <rPh sb="6" eb="8">
      <t>セイビ</t>
    </rPh>
    <phoneticPr fontId="5"/>
  </si>
  <si>
    <t>大州東部
土地改良区</t>
    <rPh sb="0" eb="1">
      <t>オオ</t>
    </rPh>
    <rPh sb="1" eb="2">
      <t>シュウ</t>
    </rPh>
    <rPh sb="2" eb="4">
      <t>トウブ</t>
    </rPh>
    <rPh sb="5" eb="10">
      <t>トチカイリョウク</t>
    </rPh>
    <phoneticPr fontId="5"/>
  </si>
  <si>
    <t>S39～S41</t>
    <phoneticPr fontId="5"/>
  </si>
  <si>
    <t>30a圃場</t>
    <rPh sb="3" eb="5">
      <t>ホジョウ</t>
    </rPh>
    <phoneticPr fontId="5"/>
  </si>
  <si>
    <t>堀之内
・寺島</t>
    <rPh sb="0" eb="3">
      <t>ホリノウチ</t>
    </rPh>
    <rPh sb="5" eb="7">
      <t>テラジマ</t>
    </rPh>
    <phoneticPr fontId="5"/>
  </si>
  <si>
    <t>稲葉
土地改良区</t>
    <rPh sb="0" eb="2">
      <t>イナバ</t>
    </rPh>
    <rPh sb="3" eb="8">
      <t>トチカイリョウク</t>
    </rPh>
    <phoneticPr fontId="5"/>
  </si>
  <si>
    <t>葉梨南部
土地改良区</t>
    <rPh sb="0" eb="1">
      <t>ハ</t>
    </rPh>
    <rPh sb="1" eb="2">
      <t>ナシ</t>
    </rPh>
    <rPh sb="2" eb="4">
      <t>ナンブ</t>
    </rPh>
    <rPh sb="5" eb="10">
      <t>トチカイリョウク</t>
    </rPh>
    <phoneticPr fontId="5"/>
  </si>
  <si>
    <t>第1次構造改善事業</t>
    <rPh sb="0" eb="1">
      <t>ダイ</t>
    </rPh>
    <rPh sb="2" eb="3">
      <t>ジ</t>
    </rPh>
    <rPh sb="3" eb="5">
      <t>コウゾウ</t>
    </rPh>
    <rPh sb="5" eb="7">
      <t>カイゼン</t>
    </rPh>
    <rPh sb="7" eb="9">
      <t>ジギョウ</t>
    </rPh>
    <phoneticPr fontId="5"/>
  </si>
  <si>
    <t>西方・北方
地区</t>
    <rPh sb="0" eb="2">
      <t>ニシカタ</t>
    </rPh>
    <rPh sb="3" eb="5">
      <t>キタカタ</t>
    </rPh>
    <rPh sb="6" eb="8">
      <t>チク</t>
    </rPh>
    <phoneticPr fontId="5"/>
  </si>
  <si>
    <t>L=4,208m W=4.0m</t>
    <phoneticPr fontId="5"/>
  </si>
  <si>
    <t>庄右衛門</t>
    <rPh sb="0" eb="1">
      <t>ショウ</t>
    </rPh>
    <rPh sb="1" eb="4">
      <t>ウエモン</t>
    </rPh>
    <phoneticPr fontId="5"/>
  </si>
  <si>
    <t>S40～S43</t>
    <phoneticPr fontId="5"/>
  </si>
  <si>
    <t>用水路工 L=1,570m</t>
    <rPh sb="0" eb="3">
      <t>ヨウスイロ</t>
    </rPh>
    <rPh sb="3" eb="4">
      <t>コウ</t>
    </rPh>
    <phoneticPr fontId="5"/>
  </si>
  <si>
    <t>団体営圃場整備</t>
    <rPh sb="0" eb="7">
      <t>ダンタイエイホジョウセイビ</t>
    </rPh>
    <phoneticPr fontId="5"/>
  </si>
  <si>
    <t>大新島
土地改良区</t>
    <rPh sb="0" eb="1">
      <t>オオ</t>
    </rPh>
    <rPh sb="1" eb="3">
      <t>シンジマ</t>
    </rPh>
    <rPh sb="4" eb="9">
      <t>トチカイリョウク</t>
    </rPh>
    <phoneticPr fontId="5"/>
  </si>
  <si>
    <t>S40～S41</t>
    <phoneticPr fontId="5"/>
  </si>
  <si>
    <t>団体営農免農道</t>
    <rPh sb="0" eb="2">
      <t>ダンタイ</t>
    </rPh>
    <rPh sb="2" eb="3">
      <t>エイ</t>
    </rPh>
    <rPh sb="3" eb="4">
      <t>ノウ</t>
    </rPh>
    <rPh sb="4" eb="5">
      <t>メン</t>
    </rPh>
    <rPh sb="5" eb="7">
      <t>ノウドウ</t>
    </rPh>
    <phoneticPr fontId="5"/>
  </si>
  <si>
    <t>葉梨・稲葉
地区</t>
    <rPh sb="0" eb="2">
      <t>ハナシ</t>
    </rPh>
    <rPh sb="3" eb="5">
      <t>イナバ</t>
    </rPh>
    <rPh sb="6" eb="8">
      <t>チク</t>
    </rPh>
    <phoneticPr fontId="5"/>
  </si>
  <si>
    <t>S40～S42</t>
    <phoneticPr fontId="5"/>
  </si>
  <si>
    <t>L=3,922m W=6.0m</t>
    <phoneticPr fontId="5"/>
  </si>
  <si>
    <t>益津
土地改良区</t>
    <rPh sb="0" eb="1">
      <t>マ</t>
    </rPh>
    <rPh sb="1" eb="2">
      <t>ツ</t>
    </rPh>
    <rPh sb="3" eb="7">
      <t>トチカイリョウ</t>
    </rPh>
    <rPh sb="7" eb="8">
      <t>ク</t>
    </rPh>
    <phoneticPr fontId="5"/>
  </si>
  <si>
    <t>S41～S44</t>
    <phoneticPr fontId="5"/>
  </si>
  <si>
    <t>青島
土地改良区</t>
    <rPh sb="0" eb="2">
      <t>アオシマ</t>
    </rPh>
    <rPh sb="3" eb="8">
      <t>トチカイリョウク</t>
    </rPh>
    <phoneticPr fontId="5"/>
  </si>
  <si>
    <t>団体営老朽ため池整備</t>
    <rPh sb="0" eb="2">
      <t>ダンタイ</t>
    </rPh>
    <rPh sb="2" eb="3">
      <t>エイ</t>
    </rPh>
    <rPh sb="3" eb="4">
      <t>ロウ</t>
    </rPh>
    <rPh sb="7" eb="8">
      <t>イケ</t>
    </rPh>
    <rPh sb="8" eb="10">
      <t>セイビ</t>
    </rPh>
    <phoneticPr fontId="5"/>
  </si>
  <si>
    <t>上藪田</t>
    <rPh sb="0" eb="1">
      <t>カミ</t>
    </rPh>
    <rPh sb="1" eb="2">
      <t>ヤブ</t>
    </rPh>
    <rPh sb="2" eb="3">
      <t>タ</t>
    </rPh>
    <phoneticPr fontId="5"/>
  </si>
  <si>
    <t>S43</t>
    <phoneticPr fontId="5"/>
  </si>
  <si>
    <t>梅田川</t>
    <rPh sb="0" eb="2">
      <t>ウメダ</t>
    </rPh>
    <rPh sb="2" eb="3">
      <t>カワ</t>
    </rPh>
    <phoneticPr fontId="5"/>
  </si>
  <si>
    <t>梅田川
土地改良区</t>
    <rPh sb="0" eb="2">
      <t>ウメダ</t>
    </rPh>
    <rPh sb="2" eb="3">
      <t>カワ</t>
    </rPh>
    <rPh sb="4" eb="9">
      <t>トチカイリョウク</t>
    </rPh>
    <phoneticPr fontId="5"/>
  </si>
  <si>
    <t>S43～S45</t>
    <phoneticPr fontId="5"/>
  </si>
  <si>
    <t>排水路 L=2,983m</t>
    <rPh sb="0" eb="3">
      <t>ハイスイロ</t>
    </rPh>
    <phoneticPr fontId="5"/>
  </si>
  <si>
    <t>瀬戸新屋
第1・2</t>
    <rPh sb="0" eb="2">
      <t>セト</t>
    </rPh>
    <rPh sb="2" eb="3">
      <t>シン</t>
    </rPh>
    <rPh sb="3" eb="4">
      <t>ヤ</t>
    </rPh>
    <rPh sb="5" eb="6">
      <t>ダイ</t>
    </rPh>
    <phoneticPr fontId="5"/>
  </si>
  <si>
    <t>S43～S46</t>
    <phoneticPr fontId="5"/>
  </si>
  <si>
    <t>用水路工 L=2,659m</t>
    <rPh sb="0" eb="3">
      <t>ヨウスイロ</t>
    </rPh>
    <rPh sb="3" eb="4">
      <t>コウ</t>
    </rPh>
    <phoneticPr fontId="5"/>
  </si>
  <si>
    <t>藤枝東部
土地改良区</t>
    <rPh sb="0" eb="2">
      <t>フジエダ</t>
    </rPh>
    <rPh sb="2" eb="4">
      <t>トウブ</t>
    </rPh>
    <rPh sb="5" eb="10">
      <t>トチカイリョウク</t>
    </rPh>
    <phoneticPr fontId="5"/>
  </si>
  <si>
    <t>団体営農道整備</t>
    <rPh sb="0" eb="2">
      <t>ダンタイ</t>
    </rPh>
    <rPh sb="2" eb="3">
      <t>エイ</t>
    </rPh>
    <rPh sb="3" eb="5">
      <t>ノウドウ</t>
    </rPh>
    <rPh sb="5" eb="7">
      <t>セイビ</t>
    </rPh>
    <phoneticPr fontId="5"/>
  </si>
  <si>
    <t>西方
(下大沢)</t>
    <rPh sb="0" eb="2">
      <t>ニシカタ</t>
    </rPh>
    <rPh sb="4" eb="5">
      <t>シモ</t>
    </rPh>
    <rPh sb="5" eb="7">
      <t>オオサワ</t>
    </rPh>
    <phoneticPr fontId="5"/>
  </si>
  <si>
    <t>L=1,670m W=3.5m</t>
    <phoneticPr fontId="5"/>
  </si>
  <si>
    <t>青島
・大州地区</t>
    <rPh sb="0" eb="2">
      <t>アオシマ</t>
    </rPh>
    <rPh sb="4" eb="5">
      <t>オオ</t>
    </rPh>
    <rPh sb="5" eb="6">
      <t>シュウ</t>
    </rPh>
    <rPh sb="6" eb="8">
      <t>チク</t>
    </rPh>
    <phoneticPr fontId="5"/>
  </si>
  <si>
    <t>L=1,976m W=6.0m</t>
    <phoneticPr fontId="5"/>
  </si>
  <si>
    <t>第2次構造改善事業</t>
    <rPh sb="0" eb="1">
      <t>ダイ</t>
    </rPh>
    <rPh sb="2" eb="3">
      <t>ジ</t>
    </rPh>
    <rPh sb="3" eb="5">
      <t>コウゾウ</t>
    </rPh>
    <rPh sb="5" eb="7">
      <t>カイゼン</t>
    </rPh>
    <rPh sb="7" eb="9">
      <t>ジギョウ</t>
    </rPh>
    <phoneticPr fontId="5"/>
  </si>
  <si>
    <t>中里</t>
    <rPh sb="0" eb="2">
      <t>ナカザト</t>
    </rPh>
    <phoneticPr fontId="5"/>
  </si>
  <si>
    <t>S43～S44</t>
    <phoneticPr fontId="5"/>
  </si>
  <si>
    <t>L=4,035m W=4.0m</t>
    <phoneticPr fontId="5"/>
  </si>
  <si>
    <t>非補助融資圃場整備</t>
    <rPh sb="0" eb="1">
      <t>ヒ</t>
    </rPh>
    <rPh sb="1" eb="3">
      <t>ホジョ</t>
    </rPh>
    <rPh sb="3" eb="5">
      <t>ユウシ</t>
    </rPh>
    <rPh sb="5" eb="9">
      <t>ホジョウセイビ</t>
    </rPh>
    <phoneticPr fontId="5"/>
  </si>
  <si>
    <t>広幡西部
土地改良区</t>
    <rPh sb="0" eb="1">
      <t>ヒロ</t>
    </rPh>
    <rPh sb="1" eb="2">
      <t>ハタ</t>
    </rPh>
    <rPh sb="2" eb="4">
      <t>セイブ</t>
    </rPh>
    <rPh sb="5" eb="7">
      <t>トチ</t>
    </rPh>
    <rPh sb="7" eb="9">
      <t>カイリョウ</t>
    </rPh>
    <rPh sb="9" eb="10">
      <t>ク</t>
    </rPh>
    <phoneticPr fontId="5"/>
  </si>
  <si>
    <t>S45</t>
    <phoneticPr fontId="5"/>
  </si>
  <si>
    <t>水上
土地改良区</t>
    <rPh sb="0" eb="2">
      <t>ミズカミ</t>
    </rPh>
    <rPh sb="3" eb="8">
      <t>トチカイリョウク</t>
    </rPh>
    <phoneticPr fontId="5"/>
  </si>
  <si>
    <t>県営圃場整備</t>
    <rPh sb="0" eb="2">
      <t>ケンエイ</t>
    </rPh>
    <rPh sb="2" eb="6">
      <t>ホジョウセイビ</t>
    </rPh>
    <phoneticPr fontId="5"/>
  </si>
  <si>
    <t>藤枝西部
土地改良区</t>
    <rPh sb="0" eb="2">
      <t>フジエダ</t>
    </rPh>
    <rPh sb="2" eb="4">
      <t>ニシベ</t>
    </rPh>
    <rPh sb="5" eb="7">
      <t>トチ</t>
    </rPh>
    <rPh sb="7" eb="9">
      <t>カイリョウ</t>
    </rPh>
    <rPh sb="9" eb="10">
      <t>ク</t>
    </rPh>
    <phoneticPr fontId="5"/>
  </si>
  <si>
    <t>S45～S53</t>
    <phoneticPr fontId="5"/>
  </si>
  <si>
    <t>藤枝北部</t>
    <rPh sb="0" eb="2">
      <t>フジエダ</t>
    </rPh>
    <rPh sb="2" eb="4">
      <t>ホクブ</t>
    </rPh>
    <phoneticPr fontId="5"/>
  </si>
  <si>
    <t>大井川
土地改良区</t>
    <rPh sb="0" eb="2">
      <t>オオイ</t>
    </rPh>
    <rPh sb="2" eb="3">
      <t>カワ</t>
    </rPh>
    <rPh sb="4" eb="9">
      <t>トチカイリョウク</t>
    </rPh>
    <phoneticPr fontId="5"/>
  </si>
  <si>
    <t>S47</t>
    <phoneticPr fontId="5"/>
  </si>
  <si>
    <t>用水路工 L=1,114m</t>
    <rPh sb="0" eb="3">
      <t>ヨウスイロ</t>
    </rPh>
    <rPh sb="3" eb="4">
      <t>コウ</t>
    </rPh>
    <phoneticPr fontId="5"/>
  </si>
  <si>
    <t>大州
(八幡)</t>
    <rPh sb="0" eb="2">
      <t>オオシュウ</t>
    </rPh>
    <rPh sb="4" eb="6">
      <t>ヤハタ</t>
    </rPh>
    <phoneticPr fontId="5"/>
  </si>
  <si>
    <t>舗装 L=1,663m W=6.5m</t>
    <rPh sb="0" eb="2">
      <t>ホソウ</t>
    </rPh>
    <phoneticPr fontId="5"/>
  </si>
  <si>
    <t>南新屋
土地改良区</t>
    <rPh sb="0" eb="1">
      <t>ミナミ</t>
    </rPh>
    <rPh sb="1" eb="2">
      <t>シン</t>
    </rPh>
    <rPh sb="2" eb="3">
      <t>ヤ</t>
    </rPh>
    <rPh sb="4" eb="9">
      <t>トチカイリョウク</t>
    </rPh>
    <phoneticPr fontId="5"/>
  </si>
  <si>
    <t>S47～S48</t>
    <phoneticPr fontId="5"/>
  </si>
  <si>
    <t>10a圃場</t>
    <rPh sb="3" eb="5">
      <t>ホジョウ</t>
    </rPh>
    <phoneticPr fontId="5"/>
  </si>
  <si>
    <t>青島
・大州地区</t>
    <rPh sb="0" eb="2">
      <t>アオシマ</t>
    </rPh>
    <rPh sb="4" eb="6">
      <t>オオシュウ</t>
    </rPh>
    <rPh sb="6" eb="8">
      <t>チク</t>
    </rPh>
    <phoneticPr fontId="5"/>
  </si>
  <si>
    <t>舗装 L=2,054m</t>
    <rPh sb="0" eb="2">
      <t>ホソウ</t>
    </rPh>
    <phoneticPr fontId="5"/>
  </si>
  <si>
    <t>谷稲葉第1</t>
    <rPh sb="0" eb="1">
      <t>タニ</t>
    </rPh>
    <rPh sb="1" eb="3">
      <t>イナバ</t>
    </rPh>
    <rPh sb="3" eb="4">
      <t>ダイ</t>
    </rPh>
    <phoneticPr fontId="5"/>
  </si>
  <si>
    <t>S47～S49</t>
    <phoneticPr fontId="5"/>
  </si>
  <si>
    <t>舗装 L=1,250m</t>
    <rPh sb="0" eb="2">
      <t>ホソウ</t>
    </rPh>
    <phoneticPr fontId="5"/>
  </si>
  <si>
    <t>谷稲葉第2</t>
    <rPh sb="0" eb="1">
      <t>タニ</t>
    </rPh>
    <rPh sb="1" eb="3">
      <t>イナバ</t>
    </rPh>
    <rPh sb="3" eb="4">
      <t>ダイ</t>
    </rPh>
    <phoneticPr fontId="5"/>
  </si>
  <si>
    <t>S47～S51</t>
    <phoneticPr fontId="5"/>
  </si>
  <si>
    <t>L=800m W=4.0m</t>
    <phoneticPr fontId="5"/>
  </si>
  <si>
    <t>団体営畑地かんがい</t>
    <rPh sb="0" eb="2">
      <t>ダンタイ</t>
    </rPh>
    <rPh sb="2" eb="3">
      <t>エイ</t>
    </rPh>
    <rPh sb="3" eb="5">
      <t>ハタチ</t>
    </rPh>
    <phoneticPr fontId="5"/>
  </si>
  <si>
    <t>葉梨中部
(花倉)</t>
    <rPh sb="0" eb="2">
      <t>ハナシ</t>
    </rPh>
    <rPh sb="2" eb="4">
      <t>チュウブ</t>
    </rPh>
    <rPh sb="6" eb="7">
      <t>ハナ</t>
    </rPh>
    <rPh sb="7" eb="8">
      <t>クラ</t>
    </rPh>
    <phoneticPr fontId="5"/>
  </si>
  <si>
    <t>ｹｰﾌﾞﾙ布設 64,303.5m</t>
    <rPh sb="5" eb="7">
      <t>フセツ</t>
    </rPh>
    <phoneticPr fontId="5"/>
  </si>
  <si>
    <t>花倉川改修</t>
    <rPh sb="0" eb="1">
      <t>ハナ</t>
    </rPh>
    <rPh sb="1" eb="2">
      <t>クラ</t>
    </rPh>
    <rPh sb="2" eb="3">
      <t>カワ</t>
    </rPh>
    <rPh sb="3" eb="5">
      <t>カイシュウ</t>
    </rPh>
    <phoneticPr fontId="5"/>
  </si>
  <si>
    <t>S47～S53</t>
    <phoneticPr fontId="5"/>
  </si>
  <si>
    <t>排水路工 L=3,250m</t>
    <rPh sb="0" eb="3">
      <t>ハイスイロ</t>
    </rPh>
    <rPh sb="3" eb="4">
      <t>コウ</t>
    </rPh>
    <phoneticPr fontId="5"/>
  </si>
  <si>
    <t>団体営畑地総合</t>
    <rPh sb="0" eb="2">
      <t>ダンタイ</t>
    </rPh>
    <rPh sb="2" eb="3">
      <t>エイ</t>
    </rPh>
    <rPh sb="3" eb="5">
      <t>ハタチ</t>
    </rPh>
    <rPh sb="5" eb="7">
      <t>ソウゴウ</t>
    </rPh>
    <phoneticPr fontId="5"/>
  </si>
  <si>
    <t>西方下
(西方)</t>
    <rPh sb="0" eb="2">
      <t>ニシカタ</t>
    </rPh>
    <rPh sb="2" eb="3">
      <t>シタ</t>
    </rPh>
    <rPh sb="5" eb="7">
      <t>ニシカタ</t>
    </rPh>
    <phoneticPr fontId="5"/>
  </si>
  <si>
    <t>道路 L=3,980m 水路 L=3.182m</t>
    <rPh sb="0" eb="2">
      <t>ドウロ</t>
    </rPh>
    <rPh sb="12" eb="14">
      <t>スイロ</t>
    </rPh>
    <phoneticPr fontId="5"/>
  </si>
  <si>
    <t>畑地帯総合土地改良事業</t>
    <rPh sb="0" eb="2">
      <t>ハタチ</t>
    </rPh>
    <rPh sb="2" eb="3">
      <t>タイ</t>
    </rPh>
    <rPh sb="3" eb="5">
      <t>ソウゴウ</t>
    </rPh>
    <rPh sb="5" eb="7">
      <t>トチ</t>
    </rPh>
    <rPh sb="7" eb="9">
      <t>カイリョウ</t>
    </rPh>
    <rPh sb="9" eb="11">
      <t>ジギョウ</t>
    </rPh>
    <phoneticPr fontId="5"/>
  </si>
  <si>
    <t>本郷・山東
・三輪地区</t>
    <rPh sb="0" eb="2">
      <t>ホンゴウ</t>
    </rPh>
    <rPh sb="3" eb="5">
      <t>ヤマヒガシ</t>
    </rPh>
    <rPh sb="7" eb="9">
      <t>サンワ</t>
    </rPh>
    <rPh sb="9" eb="11">
      <t>チク</t>
    </rPh>
    <phoneticPr fontId="5"/>
  </si>
  <si>
    <t>旧岡部町</t>
    <rPh sb="0" eb="1">
      <t>キュウ</t>
    </rPh>
    <rPh sb="1" eb="3">
      <t>オカベ</t>
    </rPh>
    <rPh sb="3" eb="4">
      <t>チョウ</t>
    </rPh>
    <phoneticPr fontId="5"/>
  </si>
  <si>
    <t>S47～H2</t>
    <phoneticPr fontId="5"/>
  </si>
  <si>
    <t>農道 L=23,547m W=4.5m</t>
    <rPh sb="0" eb="2">
      <t>ノウドウ</t>
    </rPh>
    <phoneticPr fontId="5"/>
  </si>
  <si>
    <t>西方
(大沢寺)</t>
    <rPh sb="0" eb="2">
      <t>ニシカタ</t>
    </rPh>
    <rPh sb="4" eb="6">
      <t>オオサワ</t>
    </rPh>
    <rPh sb="6" eb="7">
      <t>テラ</t>
    </rPh>
    <phoneticPr fontId="5"/>
  </si>
  <si>
    <t>S48～S54</t>
    <phoneticPr fontId="5"/>
  </si>
  <si>
    <t>L=2,882m W=3.0～4.0m</t>
    <phoneticPr fontId="5"/>
  </si>
  <si>
    <t>県営かんがい排水</t>
    <rPh sb="0" eb="2">
      <t>ケンエイ</t>
    </rPh>
    <rPh sb="6" eb="8">
      <t>ハイスイ</t>
    </rPh>
    <phoneticPr fontId="5"/>
  </si>
  <si>
    <t>栃山川</t>
    <rPh sb="0" eb="1">
      <t>トチ</t>
    </rPh>
    <rPh sb="1" eb="3">
      <t>ヤマカワ</t>
    </rPh>
    <phoneticPr fontId="5"/>
  </si>
  <si>
    <t>S48～H12</t>
    <phoneticPr fontId="5"/>
  </si>
  <si>
    <t>用排水路工 L=2,931m</t>
    <rPh sb="0" eb="1">
      <t>ヨウ</t>
    </rPh>
    <rPh sb="1" eb="4">
      <t>ハイスイロ</t>
    </rPh>
    <rPh sb="4" eb="5">
      <t>コウ</t>
    </rPh>
    <phoneticPr fontId="5"/>
  </si>
  <si>
    <t>中里・西方
(藤枝線Ⅰ～Ⅲ期)</t>
    <rPh sb="0" eb="2">
      <t>ナカザト</t>
    </rPh>
    <rPh sb="3" eb="5">
      <t>ニシカタ</t>
    </rPh>
    <rPh sb="7" eb="9">
      <t>フジエダ</t>
    </rPh>
    <rPh sb="9" eb="10">
      <t>セン</t>
    </rPh>
    <rPh sb="13" eb="14">
      <t>キ</t>
    </rPh>
    <phoneticPr fontId="5"/>
  </si>
  <si>
    <t>S49～S56</t>
    <phoneticPr fontId="5"/>
  </si>
  <si>
    <t>L=4,465m W=6.0m</t>
    <phoneticPr fontId="5"/>
  </si>
  <si>
    <t>滝沢・滝ノ谷</t>
    <rPh sb="0" eb="2">
      <t>タキザワ</t>
    </rPh>
    <rPh sb="3" eb="4">
      <t>タキ</t>
    </rPh>
    <rPh sb="5" eb="6">
      <t>タニ</t>
    </rPh>
    <phoneticPr fontId="5"/>
  </si>
  <si>
    <t>瀬戸谷西
土地改良区</t>
    <rPh sb="0" eb="2">
      <t>セト</t>
    </rPh>
    <rPh sb="2" eb="3">
      <t>タニ</t>
    </rPh>
    <rPh sb="3" eb="4">
      <t>ニシ</t>
    </rPh>
    <rPh sb="5" eb="10">
      <t>トチカイリョウク</t>
    </rPh>
    <phoneticPr fontId="5"/>
  </si>
  <si>
    <t>S49～S52</t>
    <phoneticPr fontId="5"/>
  </si>
  <si>
    <t>農地造成 12.1ha 転換造成 3.5ha L=4,310m</t>
    <rPh sb="0" eb="2">
      <t>ノウチ</t>
    </rPh>
    <rPh sb="2" eb="4">
      <t>ゾウセイ</t>
    </rPh>
    <rPh sb="12" eb="14">
      <t>テンカン</t>
    </rPh>
    <rPh sb="14" eb="16">
      <t>ゾウセイ</t>
    </rPh>
    <phoneticPr fontId="5"/>
  </si>
  <si>
    <t>市井沢
Ⅰ～Ⅲ期</t>
    <rPh sb="0" eb="1">
      <t>シ</t>
    </rPh>
    <rPh sb="1" eb="3">
      <t>イサワ</t>
    </rPh>
    <rPh sb="7" eb="8">
      <t>キ</t>
    </rPh>
    <phoneticPr fontId="5"/>
  </si>
  <si>
    <t>S50～S57</t>
    <phoneticPr fontId="5"/>
  </si>
  <si>
    <t>L=2,972m W=3.0～4.0m</t>
    <phoneticPr fontId="5"/>
  </si>
  <si>
    <t>第3次構造改善事業</t>
    <rPh sb="0" eb="1">
      <t>ダイ</t>
    </rPh>
    <rPh sb="2" eb="3">
      <t>ジ</t>
    </rPh>
    <rPh sb="3" eb="9">
      <t>コウゾウカイゼンジギョウ</t>
    </rPh>
    <phoneticPr fontId="5"/>
  </si>
  <si>
    <t>蔵田</t>
    <rPh sb="0" eb="2">
      <t>クラタ</t>
    </rPh>
    <phoneticPr fontId="5"/>
  </si>
  <si>
    <t>蔵田土地改良区(共同施行)</t>
    <rPh sb="0" eb="2">
      <t>クラタ</t>
    </rPh>
    <rPh sb="2" eb="7">
      <t>トチカイリョウク</t>
    </rPh>
    <rPh sb="8" eb="10">
      <t>キョウドウ</t>
    </rPh>
    <rPh sb="10" eb="12">
      <t>シコウ</t>
    </rPh>
    <phoneticPr fontId="5"/>
  </si>
  <si>
    <t>S52～S53</t>
    <phoneticPr fontId="5"/>
  </si>
  <si>
    <t>農地造成 7.2ha 転換造成 2.6ha L=959m</t>
    <rPh sb="0" eb="2">
      <t>ノウチ</t>
    </rPh>
    <rPh sb="2" eb="4">
      <t>ゾウセイ</t>
    </rPh>
    <rPh sb="11" eb="13">
      <t>テンカン</t>
    </rPh>
    <rPh sb="13" eb="15">
      <t>ゾウセイ</t>
    </rPh>
    <phoneticPr fontId="5"/>
  </si>
  <si>
    <t>原Ⅰ・Ⅱ期</t>
    <rPh sb="0" eb="1">
      <t>ハラ</t>
    </rPh>
    <rPh sb="4" eb="5">
      <t>キ</t>
    </rPh>
    <phoneticPr fontId="5"/>
  </si>
  <si>
    <t>S53～S60</t>
    <phoneticPr fontId="5"/>
  </si>
  <si>
    <t>L=1,179m W=5.0m</t>
    <phoneticPr fontId="5"/>
  </si>
  <si>
    <t>地域農政排水路改良</t>
    <rPh sb="0" eb="2">
      <t>チイキ</t>
    </rPh>
    <rPh sb="2" eb="4">
      <t>ノウセイ</t>
    </rPh>
    <rPh sb="4" eb="7">
      <t>ハイスイロ</t>
    </rPh>
    <rPh sb="7" eb="9">
      <t>カイリョウ</t>
    </rPh>
    <phoneticPr fontId="5"/>
  </si>
  <si>
    <t>稲川</t>
    <rPh sb="0" eb="2">
      <t>イナガワ</t>
    </rPh>
    <phoneticPr fontId="5"/>
  </si>
  <si>
    <t>S54</t>
    <phoneticPr fontId="5"/>
  </si>
  <si>
    <t>L=467.5m</t>
    <phoneticPr fontId="5"/>
  </si>
  <si>
    <t>地域農政農道拡幅</t>
    <rPh sb="0" eb="2">
      <t>チイキ</t>
    </rPh>
    <rPh sb="2" eb="4">
      <t>ノウセイ</t>
    </rPh>
    <rPh sb="4" eb="6">
      <t>ノウドウ</t>
    </rPh>
    <rPh sb="6" eb="8">
      <t>カクフク</t>
    </rPh>
    <phoneticPr fontId="5"/>
  </si>
  <si>
    <t>西方</t>
    <rPh sb="0" eb="2">
      <t>ニシカタ</t>
    </rPh>
    <phoneticPr fontId="5"/>
  </si>
  <si>
    <t>L=571m W=4.0m</t>
    <phoneticPr fontId="5"/>
  </si>
  <si>
    <t>転作促進排水路改良</t>
    <rPh sb="0" eb="2">
      <t>テンサク</t>
    </rPh>
    <rPh sb="2" eb="4">
      <t>ソクシン</t>
    </rPh>
    <rPh sb="4" eb="7">
      <t>ハイスイロ</t>
    </rPh>
    <rPh sb="7" eb="9">
      <t>カイリョウ</t>
    </rPh>
    <phoneticPr fontId="5"/>
  </si>
  <si>
    <t>郡</t>
    <rPh sb="0" eb="1">
      <t>グン</t>
    </rPh>
    <phoneticPr fontId="5"/>
  </si>
  <si>
    <t>L=428.5m</t>
    <phoneticPr fontId="5"/>
  </si>
  <si>
    <t>農村基盤総合整備</t>
    <rPh sb="0" eb="2">
      <t>ノウソン</t>
    </rPh>
    <rPh sb="2" eb="4">
      <t>キバン</t>
    </rPh>
    <rPh sb="4" eb="6">
      <t>ソウゴウ</t>
    </rPh>
    <rPh sb="6" eb="8">
      <t>セイビ</t>
    </rPh>
    <phoneticPr fontId="5"/>
  </si>
  <si>
    <t>中里
土地改良区</t>
    <rPh sb="0" eb="2">
      <t>ナカザト</t>
    </rPh>
    <rPh sb="3" eb="8">
      <t>トチカイリョウク</t>
    </rPh>
    <phoneticPr fontId="5"/>
  </si>
  <si>
    <t>S54～S62</t>
    <phoneticPr fontId="5"/>
  </si>
  <si>
    <t>S54～H1</t>
    <phoneticPr fontId="5"/>
  </si>
  <si>
    <t>農道 L=2,650m</t>
    <rPh sb="0" eb="2">
      <t>ノウドウ</t>
    </rPh>
    <phoneticPr fontId="5"/>
  </si>
  <si>
    <t>芝地</t>
    <rPh sb="0" eb="1">
      <t>シバ</t>
    </rPh>
    <rPh sb="1" eb="2">
      <t>チ</t>
    </rPh>
    <phoneticPr fontId="5"/>
  </si>
  <si>
    <t>S54～S55</t>
    <phoneticPr fontId="5"/>
  </si>
  <si>
    <t>用水路工 L=1,842m</t>
    <rPh sb="0" eb="4">
      <t>ヨウスイロコウ</t>
    </rPh>
    <phoneticPr fontId="5"/>
  </si>
  <si>
    <t>地域農政用排水路改修</t>
    <rPh sb="0" eb="2">
      <t>チイキ</t>
    </rPh>
    <rPh sb="2" eb="4">
      <t>ノウセイ</t>
    </rPh>
    <rPh sb="4" eb="5">
      <t>ヨウ</t>
    </rPh>
    <rPh sb="5" eb="8">
      <t>ハイスイロ</t>
    </rPh>
    <rPh sb="8" eb="10">
      <t>カイシュウ</t>
    </rPh>
    <phoneticPr fontId="5"/>
  </si>
  <si>
    <t>築地
(稲荷島)</t>
    <rPh sb="0" eb="1">
      <t>チク</t>
    </rPh>
    <rPh sb="1" eb="2">
      <t>チ</t>
    </rPh>
    <rPh sb="4" eb="6">
      <t>イナリ</t>
    </rPh>
    <rPh sb="6" eb="7">
      <t>シマ</t>
    </rPh>
    <phoneticPr fontId="5"/>
  </si>
  <si>
    <t>S55</t>
    <phoneticPr fontId="5"/>
  </si>
  <si>
    <t>L=1,087m</t>
    <phoneticPr fontId="5"/>
  </si>
  <si>
    <t>転換水田排水路</t>
    <rPh sb="0" eb="2">
      <t>テンカン</t>
    </rPh>
    <rPh sb="2" eb="4">
      <t>スイデン</t>
    </rPh>
    <rPh sb="4" eb="7">
      <t>ハイスイロ</t>
    </rPh>
    <phoneticPr fontId="5"/>
  </si>
  <si>
    <t>西方第2</t>
    <rPh sb="0" eb="2">
      <t>ニシカタ</t>
    </rPh>
    <rPh sb="2" eb="3">
      <t>ダイ</t>
    </rPh>
    <phoneticPr fontId="5"/>
  </si>
  <si>
    <t>L=7,522.8m</t>
    <phoneticPr fontId="5"/>
  </si>
  <si>
    <t>西方第3</t>
    <rPh sb="0" eb="2">
      <t>ニシカタ</t>
    </rPh>
    <rPh sb="2" eb="3">
      <t>ダイ</t>
    </rPh>
    <phoneticPr fontId="5"/>
  </si>
  <si>
    <t>L=500.6m</t>
    <phoneticPr fontId="5"/>
  </si>
  <si>
    <t>高田
(高田線)</t>
    <rPh sb="0" eb="2">
      <t>タカダ</t>
    </rPh>
    <rPh sb="4" eb="6">
      <t>タカダ</t>
    </rPh>
    <rPh sb="6" eb="7">
      <t>セン</t>
    </rPh>
    <phoneticPr fontId="5"/>
  </si>
  <si>
    <t>S55～H3</t>
    <phoneticPr fontId="5"/>
  </si>
  <si>
    <t>L=3,665.17m W=5.5～7.0m</t>
    <phoneticPr fontId="5"/>
  </si>
  <si>
    <t>中桑原</t>
    <rPh sb="0" eb="1">
      <t>ナカ</t>
    </rPh>
    <rPh sb="1" eb="3">
      <t>クワハラ</t>
    </rPh>
    <phoneticPr fontId="5"/>
  </si>
  <si>
    <t>S56</t>
    <phoneticPr fontId="5"/>
  </si>
  <si>
    <t>北方</t>
    <rPh sb="0" eb="2">
      <t>キタカタ</t>
    </rPh>
    <phoneticPr fontId="5"/>
  </si>
  <si>
    <t>S56～S62</t>
    <phoneticPr fontId="5"/>
  </si>
  <si>
    <t>L=1,823m W=3.0m</t>
    <phoneticPr fontId="5"/>
  </si>
  <si>
    <t>一里山
土地改良区</t>
    <rPh sb="0" eb="1">
      <t>1</t>
    </rPh>
    <rPh sb="1" eb="2">
      <t>サト</t>
    </rPh>
    <rPh sb="2" eb="3">
      <t>ヤマ</t>
    </rPh>
    <rPh sb="4" eb="9">
      <t>トチカイリョウク</t>
    </rPh>
    <phoneticPr fontId="5"/>
  </si>
  <si>
    <t>S56～S58</t>
    <phoneticPr fontId="5"/>
  </si>
  <si>
    <t>土地改良総合整備事業</t>
    <rPh sb="0" eb="2">
      <t>トチ</t>
    </rPh>
    <rPh sb="2" eb="4">
      <t>カイリョウ</t>
    </rPh>
    <rPh sb="4" eb="8">
      <t>ソウゴウセイビ</t>
    </rPh>
    <rPh sb="8" eb="10">
      <t>ジギョウ</t>
    </rPh>
    <phoneticPr fontId="5"/>
  </si>
  <si>
    <t>殿地区</t>
    <rPh sb="0" eb="1">
      <t>トノ</t>
    </rPh>
    <rPh sb="1" eb="3">
      <t>チク</t>
    </rPh>
    <phoneticPr fontId="5"/>
  </si>
  <si>
    <t>S56～S63</t>
    <phoneticPr fontId="5"/>
  </si>
  <si>
    <t>ほ場整備30a区画</t>
    <rPh sb="1" eb="2">
      <t>ジョウ</t>
    </rPh>
    <rPh sb="2" eb="4">
      <t>セイビ</t>
    </rPh>
    <rPh sb="7" eb="9">
      <t>クカク</t>
    </rPh>
    <phoneticPr fontId="5"/>
  </si>
  <si>
    <t>団体営農道整備事業</t>
    <rPh sb="0" eb="2">
      <t>ダンタイ</t>
    </rPh>
    <rPh sb="2" eb="3">
      <t>エイ</t>
    </rPh>
    <rPh sb="3" eb="5">
      <t>ノウドウ</t>
    </rPh>
    <rPh sb="5" eb="7">
      <t>セイビ</t>
    </rPh>
    <rPh sb="7" eb="9">
      <t>ジギョウ</t>
    </rPh>
    <phoneticPr fontId="5"/>
  </si>
  <si>
    <t>羽佐間地区</t>
    <rPh sb="0" eb="3">
      <t>ハサマ</t>
    </rPh>
    <rPh sb="3" eb="5">
      <t>チク</t>
    </rPh>
    <phoneticPr fontId="5"/>
  </si>
  <si>
    <t>農道 L=2,023m W=4.5m</t>
    <rPh sb="0" eb="2">
      <t>ノウドウ</t>
    </rPh>
    <phoneticPr fontId="5"/>
  </si>
  <si>
    <t>排水路整備 L=300m</t>
    <rPh sb="0" eb="3">
      <t>ハイスイロ</t>
    </rPh>
    <rPh sb="3" eb="5">
      <t>セイビ</t>
    </rPh>
    <phoneticPr fontId="5"/>
  </si>
  <si>
    <t>転換水田排水路(拡幅)</t>
    <rPh sb="0" eb="2">
      <t>テンカン</t>
    </rPh>
    <rPh sb="2" eb="4">
      <t>スイデン</t>
    </rPh>
    <rPh sb="4" eb="7">
      <t>ハイスイロ</t>
    </rPh>
    <rPh sb="8" eb="10">
      <t>カクフク</t>
    </rPh>
    <phoneticPr fontId="5"/>
  </si>
  <si>
    <t>西方天神田</t>
    <rPh sb="0" eb="2">
      <t>ニシカタ</t>
    </rPh>
    <rPh sb="2" eb="4">
      <t>テンジン</t>
    </rPh>
    <rPh sb="4" eb="5">
      <t>タ</t>
    </rPh>
    <phoneticPr fontId="5"/>
  </si>
  <si>
    <t>S57</t>
    <phoneticPr fontId="5"/>
  </si>
  <si>
    <t>水路 L=1,122.7m
道路 L=272.5m</t>
    <rPh sb="0" eb="2">
      <t>スイロ</t>
    </rPh>
    <rPh sb="14" eb="16">
      <t>ドウロ</t>
    </rPh>
    <phoneticPr fontId="5"/>
  </si>
  <si>
    <t>北方南部</t>
    <rPh sb="0" eb="2">
      <t>キタカタ</t>
    </rPh>
    <rPh sb="2" eb="4">
      <t>ナンブ</t>
    </rPh>
    <phoneticPr fontId="5"/>
  </si>
  <si>
    <t>水路 L=535.3m
道路 L=477.6m</t>
    <rPh sb="0" eb="2">
      <t>スイロ</t>
    </rPh>
    <rPh sb="12" eb="14">
      <t>ドウロ</t>
    </rPh>
    <phoneticPr fontId="5"/>
  </si>
  <si>
    <t>農村総合整備ﾓﾃﾞﾙ事業</t>
    <rPh sb="0" eb="2">
      <t>ノウソン</t>
    </rPh>
    <rPh sb="2" eb="4">
      <t>ソウゴウ</t>
    </rPh>
    <rPh sb="4" eb="6">
      <t>セイビ</t>
    </rPh>
    <rPh sb="10" eb="12">
      <t>ジギョウ</t>
    </rPh>
    <phoneticPr fontId="5"/>
  </si>
  <si>
    <t>村良地区</t>
    <rPh sb="0" eb="1">
      <t>ムラ</t>
    </rPh>
    <rPh sb="1" eb="2">
      <t>リョウ</t>
    </rPh>
    <rPh sb="2" eb="4">
      <t>チク</t>
    </rPh>
    <phoneticPr fontId="5"/>
  </si>
  <si>
    <t>農道 L=166m W=4.0m</t>
    <rPh sb="0" eb="2">
      <t>ノウドウ</t>
    </rPh>
    <phoneticPr fontId="5"/>
  </si>
  <si>
    <t>子持坂地区</t>
    <rPh sb="0" eb="2">
      <t>コモ</t>
    </rPh>
    <rPh sb="2" eb="3">
      <t>サカ</t>
    </rPh>
    <rPh sb="3" eb="5">
      <t>チク</t>
    </rPh>
    <phoneticPr fontId="5"/>
  </si>
  <si>
    <t>S57～S58</t>
    <phoneticPr fontId="5"/>
  </si>
  <si>
    <t>用水路工 L=211m</t>
    <rPh sb="0" eb="4">
      <t>ヨウスイロコウ</t>
    </rPh>
    <phoneticPr fontId="5"/>
  </si>
  <si>
    <t>転換水田排水路</t>
    <rPh sb="0" eb="7">
      <t>テンカンスイデンハイスイロ</t>
    </rPh>
    <phoneticPr fontId="5"/>
  </si>
  <si>
    <t>瀬戸谷
(藤太夫島)</t>
    <rPh sb="0" eb="2">
      <t>セト</t>
    </rPh>
    <rPh sb="2" eb="3">
      <t>ヤ</t>
    </rPh>
    <rPh sb="5" eb="6">
      <t>フジ</t>
    </rPh>
    <rPh sb="6" eb="7">
      <t>タ</t>
    </rPh>
    <rPh sb="7" eb="8">
      <t>オ</t>
    </rPh>
    <rPh sb="8" eb="9">
      <t>シマ</t>
    </rPh>
    <phoneticPr fontId="5"/>
  </si>
  <si>
    <t>S58</t>
    <phoneticPr fontId="5"/>
  </si>
  <si>
    <t>排水路工 L=1,057m
用水路工 L=871m
改良 L=1,107.5m</t>
    <rPh sb="0" eb="3">
      <t>ハイスイロ</t>
    </rPh>
    <rPh sb="3" eb="4">
      <t>コウ</t>
    </rPh>
    <rPh sb="14" eb="18">
      <t>ヨウスイロコウ</t>
    </rPh>
    <rPh sb="26" eb="28">
      <t>カイリョウ</t>
    </rPh>
    <phoneticPr fontId="5"/>
  </si>
  <si>
    <t>団体営農道整備</t>
    <rPh sb="0" eb="2">
      <t>ダンタイ</t>
    </rPh>
    <rPh sb="2" eb="3">
      <t>エイ</t>
    </rPh>
    <rPh sb="3" eb="7">
      <t>ノウドウセイビ</t>
    </rPh>
    <phoneticPr fontId="5"/>
  </si>
  <si>
    <t>市之瀬</t>
    <rPh sb="0" eb="1">
      <t>イチ</t>
    </rPh>
    <rPh sb="1" eb="2">
      <t>ノ</t>
    </rPh>
    <rPh sb="2" eb="3">
      <t>セ</t>
    </rPh>
    <phoneticPr fontId="5"/>
  </si>
  <si>
    <t>S59～H2</t>
    <phoneticPr fontId="5"/>
  </si>
  <si>
    <t>団体営ため池整備</t>
    <rPh sb="0" eb="2">
      <t>ダンタイ</t>
    </rPh>
    <rPh sb="2" eb="3">
      <t>エイ</t>
    </rPh>
    <rPh sb="5" eb="6">
      <t>イケ</t>
    </rPh>
    <rPh sb="6" eb="8">
      <t>セイビ</t>
    </rPh>
    <phoneticPr fontId="5"/>
  </si>
  <si>
    <t>上川池</t>
    <rPh sb="0" eb="2">
      <t>カミカワ</t>
    </rPh>
    <rPh sb="2" eb="3">
      <t>イケ</t>
    </rPh>
    <phoneticPr fontId="5"/>
  </si>
  <si>
    <t>S60～S63</t>
    <phoneticPr fontId="5"/>
  </si>
  <si>
    <t>堤体工 65m、取水工 64m、余水吐工 41m</t>
    <rPh sb="0" eb="1">
      <t>テイ</t>
    </rPh>
    <rPh sb="1" eb="2">
      <t>タイ</t>
    </rPh>
    <rPh sb="2" eb="3">
      <t>コウ</t>
    </rPh>
    <rPh sb="8" eb="10">
      <t>シュスイ</t>
    </rPh>
    <rPh sb="10" eb="11">
      <t>コウ</t>
    </rPh>
    <rPh sb="16" eb="18">
      <t>ヨスイ</t>
    </rPh>
    <rPh sb="18" eb="19">
      <t>ト</t>
    </rPh>
    <rPh sb="19" eb="20">
      <t>コウ</t>
    </rPh>
    <phoneticPr fontId="5"/>
  </si>
  <si>
    <t>桂島地区</t>
    <rPh sb="0" eb="1">
      <t>カツラ</t>
    </rPh>
    <rPh sb="1" eb="2">
      <t>ジマ</t>
    </rPh>
    <rPh sb="2" eb="4">
      <t>チク</t>
    </rPh>
    <phoneticPr fontId="5"/>
  </si>
  <si>
    <t>S60～S61</t>
    <phoneticPr fontId="5"/>
  </si>
  <si>
    <t>用水路工 L=637m</t>
    <rPh sb="0" eb="4">
      <t>ヨウスイロコウ</t>
    </rPh>
    <phoneticPr fontId="5"/>
  </si>
  <si>
    <t>S61</t>
    <phoneticPr fontId="5"/>
  </si>
  <si>
    <t>用水路工 L=892m</t>
    <rPh sb="0" eb="4">
      <t>ヨウスイロコウ</t>
    </rPh>
    <phoneticPr fontId="5"/>
  </si>
  <si>
    <t>集排2号　L=218m</t>
    <rPh sb="0" eb="1">
      <t>シュウ</t>
    </rPh>
    <rPh sb="1" eb="2">
      <t>ハイ</t>
    </rPh>
    <rPh sb="3" eb="4">
      <t>ゴウ</t>
    </rPh>
    <phoneticPr fontId="5"/>
  </si>
  <si>
    <t>地区再編農業構造改善事業</t>
    <rPh sb="0" eb="2">
      <t>チク</t>
    </rPh>
    <rPh sb="2" eb="4">
      <t>サイヘン</t>
    </rPh>
    <rPh sb="4" eb="6">
      <t>ノウギョウ</t>
    </rPh>
    <rPh sb="6" eb="8">
      <t>コウゾウ</t>
    </rPh>
    <rPh sb="8" eb="10">
      <t>カイゼン</t>
    </rPh>
    <rPh sb="10" eb="12">
      <t>ジギョウ</t>
    </rPh>
    <phoneticPr fontId="5"/>
  </si>
  <si>
    <t>S61～H元</t>
    <rPh sb="5" eb="6">
      <t>モト</t>
    </rPh>
    <phoneticPr fontId="5"/>
  </si>
  <si>
    <t>ほ場整備 20a区画</t>
    <rPh sb="1" eb="2">
      <t>ジョウ</t>
    </rPh>
    <rPh sb="2" eb="4">
      <t>セイビ</t>
    </rPh>
    <rPh sb="8" eb="10">
      <t>クカク</t>
    </rPh>
    <phoneticPr fontId="5"/>
  </si>
  <si>
    <t>玉取地区</t>
    <rPh sb="0" eb="1">
      <t>タマ</t>
    </rPh>
    <rPh sb="1" eb="2">
      <t>シュ</t>
    </rPh>
    <rPh sb="2" eb="4">
      <t>チク</t>
    </rPh>
    <phoneticPr fontId="5"/>
  </si>
  <si>
    <t>S61～S63</t>
    <phoneticPr fontId="5"/>
  </si>
  <si>
    <t>ほ場整備 10a区画</t>
    <rPh sb="1" eb="2">
      <t>ジョウ</t>
    </rPh>
    <rPh sb="2" eb="4">
      <t>セイビ</t>
    </rPh>
    <rPh sb="8" eb="10">
      <t>クカク</t>
    </rPh>
    <phoneticPr fontId="5"/>
  </si>
  <si>
    <t>農村総合整備ﾓﾃﾞﾙ事業
(農業集落排水処理施設)</t>
    <rPh sb="0" eb="2">
      <t>ノウソン</t>
    </rPh>
    <rPh sb="2" eb="4">
      <t>ソウゴウ</t>
    </rPh>
    <rPh sb="4" eb="6">
      <t>セイビ</t>
    </rPh>
    <rPh sb="10" eb="12">
      <t>ジギョウ</t>
    </rPh>
    <rPh sb="14" eb="16">
      <t>ノウギョウ</t>
    </rPh>
    <rPh sb="17" eb="18">
      <t>シュウラク</t>
    </rPh>
    <rPh sb="18" eb="20">
      <t>ハイスイ</t>
    </rPh>
    <rPh sb="20" eb="22">
      <t>ショリ</t>
    </rPh>
    <rPh sb="22" eb="24">
      <t>シセツ</t>
    </rPh>
    <phoneticPr fontId="5"/>
  </si>
  <si>
    <t>入野
・村良地区</t>
    <rPh sb="0" eb="2">
      <t>イリノ</t>
    </rPh>
    <rPh sb="4" eb="5">
      <t>ムラ</t>
    </rPh>
    <rPh sb="5" eb="6">
      <t>リョウ</t>
    </rPh>
    <rPh sb="6" eb="8">
      <t>チク</t>
    </rPh>
    <phoneticPr fontId="5"/>
  </si>
  <si>
    <t>S61～H3</t>
    <phoneticPr fontId="5"/>
  </si>
  <si>
    <t>集排9号
処理施設　1箇所
官路工　L=4,366m
ﾎﾟﾝﾌﾟ施設　2箇所</t>
    <rPh sb="0" eb="1">
      <t>シュウ</t>
    </rPh>
    <rPh sb="1" eb="2">
      <t>ハイ</t>
    </rPh>
    <rPh sb="3" eb="4">
      <t>ゴウ</t>
    </rPh>
    <rPh sb="5" eb="7">
      <t>ショリ</t>
    </rPh>
    <rPh sb="7" eb="9">
      <t>シセツ</t>
    </rPh>
    <rPh sb="11" eb="13">
      <t>カショ</t>
    </rPh>
    <rPh sb="14" eb="15">
      <t>カン</t>
    </rPh>
    <rPh sb="15" eb="16">
      <t>ロ</t>
    </rPh>
    <rPh sb="16" eb="17">
      <t>コウ</t>
    </rPh>
    <rPh sb="32" eb="34">
      <t>シセツ</t>
    </rPh>
    <rPh sb="36" eb="38">
      <t>カショ</t>
    </rPh>
    <phoneticPr fontId="5"/>
  </si>
  <si>
    <t>瀬戸ﾉ谷</t>
    <rPh sb="0" eb="2">
      <t>セト</t>
    </rPh>
    <rPh sb="3" eb="4">
      <t>タニ</t>
    </rPh>
    <phoneticPr fontId="5"/>
  </si>
  <si>
    <t>瀬戸谷
土地改良区</t>
    <rPh sb="0" eb="3">
      <t>セトヤ</t>
    </rPh>
    <rPh sb="4" eb="9">
      <t>トチカイリョウク</t>
    </rPh>
    <phoneticPr fontId="5"/>
  </si>
  <si>
    <t>S61～H7</t>
    <phoneticPr fontId="5"/>
  </si>
  <si>
    <t>S62～H3</t>
    <phoneticPr fontId="5"/>
  </si>
  <si>
    <t>用水路工 L=363m</t>
    <rPh sb="0" eb="3">
      <t>ヨウスイロ</t>
    </rPh>
    <rPh sb="3" eb="4">
      <t>コウ</t>
    </rPh>
    <phoneticPr fontId="5"/>
  </si>
  <si>
    <t>小園地区</t>
    <rPh sb="0" eb="1">
      <t>ショウ</t>
    </rPh>
    <rPh sb="1" eb="2">
      <t>エン</t>
    </rPh>
    <rPh sb="2" eb="4">
      <t>チク</t>
    </rPh>
    <phoneticPr fontId="5"/>
  </si>
  <si>
    <t>S63～H2</t>
    <phoneticPr fontId="5"/>
  </si>
  <si>
    <t>地すべり対策事情</t>
    <rPh sb="0" eb="1">
      <t>チ</t>
    </rPh>
    <rPh sb="4" eb="6">
      <t>タイサク</t>
    </rPh>
    <rPh sb="6" eb="8">
      <t>ジジョウ</t>
    </rPh>
    <phoneticPr fontId="5"/>
  </si>
  <si>
    <t>花倉</t>
    <rPh sb="0" eb="1">
      <t>ハナ</t>
    </rPh>
    <rPh sb="1" eb="2">
      <t>クラ</t>
    </rPh>
    <phoneticPr fontId="5"/>
  </si>
  <si>
    <t>S63～H10</t>
    <phoneticPr fontId="5"/>
  </si>
  <si>
    <t>排水路工 L=2,061m
氶水路工 L=466m
横孔ﾎﾞｰﾘﾝｸﾞ  L=956m
法止工 L=61m</t>
    <rPh sb="0" eb="3">
      <t>ハイスイロ</t>
    </rPh>
    <rPh sb="3" eb="4">
      <t>コウ</t>
    </rPh>
    <rPh sb="15" eb="17">
      <t>スイロ</t>
    </rPh>
    <rPh sb="17" eb="18">
      <t>コウ</t>
    </rPh>
    <rPh sb="26" eb="27">
      <t>ヨコ</t>
    </rPh>
    <rPh sb="44" eb="45">
      <t>ホウ</t>
    </rPh>
    <rPh sb="45" eb="46">
      <t>ト</t>
    </rPh>
    <rPh sb="46" eb="47">
      <t>コウ</t>
    </rPh>
    <phoneticPr fontId="5"/>
  </si>
  <si>
    <t>中里</t>
    <rPh sb="0" eb="2">
      <t>ナカサト</t>
    </rPh>
    <phoneticPr fontId="5"/>
  </si>
  <si>
    <t>H1</t>
    <phoneticPr fontId="5"/>
  </si>
  <si>
    <t>L=262m W=4.0～5.0m</t>
    <phoneticPr fontId="5"/>
  </si>
  <si>
    <t>団体営農道整備事業</t>
    <rPh sb="0" eb="2">
      <t>ダンタイ</t>
    </rPh>
    <rPh sb="2" eb="3">
      <t>エイ</t>
    </rPh>
    <rPh sb="3" eb="7">
      <t>ノウドウセイビ</t>
    </rPh>
    <rPh sb="7" eb="9">
      <t>ジギョウ</t>
    </rPh>
    <phoneticPr fontId="5"/>
  </si>
  <si>
    <t>H元</t>
    <rPh sb="1" eb="2">
      <t>ガン</t>
    </rPh>
    <phoneticPr fontId="5"/>
  </si>
  <si>
    <t>農道 L=1,947m W=4.0m</t>
    <rPh sb="0" eb="2">
      <t>ノウドウ</t>
    </rPh>
    <phoneticPr fontId="5"/>
  </si>
  <si>
    <t>H元～H2</t>
    <rPh sb="1" eb="2">
      <t>モト</t>
    </rPh>
    <phoneticPr fontId="5"/>
  </si>
  <si>
    <t>集排3号 L=123m</t>
    <rPh sb="0" eb="2">
      <t>シュウハイ</t>
    </rPh>
    <rPh sb="3" eb="4">
      <t>ゴウ</t>
    </rPh>
    <phoneticPr fontId="5"/>
  </si>
  <si>
    <t>本郷</t>
    <rPh sb="0" eb="2">
      <t>ホンゴウ</t>
    </rPh>
    <phoneticPr fontId="5"/>
  </si>
  <si>
    <t>H2</t>
    <phoneticPr fontId="5"/>
  </si>
  <si>
    <t>L=1,586m W=3.5～4.0m</t>
    <phoneticPr fontId="5"/>
  </si>
  <si>
    <t>駿ヶ峰</t>
    <rPh sb="2" eb="3">
      <t>ミネ</t>
    </rPh>
    <phoneticPr fontId="5"/>
  </si>
  <si>
    <t>H2～H5</t>
    <phoneticPr fontId="5"/>
  </si>
  <si>
    <t>L=907m W=2.3～3.0m</t>
    <phoneticPr fontId="5"/>
  </si>
  <si>
    <t>新舟地区</t>
    <rPh sb="0" eb="1">
      <t>シン</t>
    </rPh>
    <rPh sb="1" eb="2">
      <t>フネ</t>
    </rPh>
    <rPh sb="2" eb="4">
      <t>チク</t>
    </rPh>
    <phoneticPr fontId="5"/>
  </si>
  <si>
    <t>県営農林漁業用揮発
油税財源身替農道整備</t>
    <rPh sb="0" eb="2">
      <t>ケンエイ</t>
    </rPh>
    <rPh sb="2" eb="4">
      <t>ノウリン</t>
    </rPh>
    <rPh sb="4" eb="6">
      <t>ギョギョウ</t>
    </rPh>
    <rPh sb="6" eb="7">
      <t>ヨウ</t>
    </rPh>
    <rPh sb="8" eb="9">
      <t>ハツ</t>
    </rPh>
    <rPh sb="10" eb="11">
      <t>ユ</t>
    </rPh>
    <rPh sb="11" eb="12">
      <t>ゼイ</t>
    </rPh>
    <rPh sb="12" eb="14">
      <t>ザイゲン</t>
    </rPh>
    <rPh sb="14" eb="15">
      <t>ミ</t>
    </rPh>
    <rPh sb="15" eb="16">
      <t>カ</t>
    </rPh>
    <rPh sb="16" eb="20">
      <t>ノウドウセイビ</t>
    </rPh>
    <phoneticPr fontId="5"/>
  </si>
  <si>
    <t>岡部・
南藁科地区</t>
    <rPh sb="0" eb="2">
      <t>オカベ</t>
    </rPh>
    <rPh sb="4" eb="5">
      <t>ミナミ</t>
    </rPh>
    <rPh sb="6" eb="7">
      <t>カ</t>
    </rPh>
    <rPh sb="7" eb="9">
      <t>チク</t>
    </rPh>
    <phoneticPr fontId="5"/>
  </si>
  <si>
    <t>H2～H11</t>
    <phoneticPr fontId="5"/>
  </si>
  <si>
    <t>農道 L=874m W=5.0m</t>
    <rPh sb="0" eb="2">
      <t>ノウドウ</t>
    </rPh>
    <phoneticPr fontId="5"/>
  </si>
  <si>
    <t>瀬戸ﾉ谷</t>
    <rPh sb="0" eb="2">
      <t>セト</t>
    </rPh>
    <rPh sb="3" eb="4">
      <t>ヤ</t>
    </rPh>
    <phoneticPr fontId="5"/>
  </si>
  <si>
    <t>H3</t>
    <phoneticPr fontId="5"/>
  </si>
  <si>
    <t>L=1,750m W=3.5～4.0m</t>
    <phoneticPr fontId="5"/>
  </si>
  <si>
    <t>集排 4号 L=174m</t>
    <rPh sb="0" eb="2">
      <t>シュウハイ</t>
    </rPh>
    <rPh sb="4" eb="5">
      <t>ゴウ</t>
    </rPh>
    <phoneticPr fontId="5"/>
  </si>
  <si>
    <t>集排 5号 L=37m</t>
    <rPh sb="0" eb="2">
      <t>シュウハイ</t>
    </rPh>
    <rPh sb="4" eb="5">
      <t>ゴウ</t>
    </rPh>
    <phoneticPr fontId="5"/>
  </si>
  <si>
    <t>宮島地区</t>
    <rPh sb="0" eb="2">
      <t>ミヤジマ</t>
    </rPh>
    <rPh sb="2" eb="4">
      <t>チク</t>
    </rPh>
    <phoneticPr fontId="5"/>
  </si>
  <si>
    <t>集排 8号 L=73m</t>
    <rPh sb="0" eb="2">
      <t>シュウハイ</t>
    </rPh>
    <rPh sb="4" eb="5">
      <t>ゴウ</t>
    </rPh>
    <phoneticPr fontId="5"/>
  </si>
  <si>
    <t>県営ため池等整備事業</t>
    <rPh sb="0" eb="2">
      <t>ケンエイ</t>
    </rPh>
    <rPh sb="4" eb="5">
      <t>イケ</t>
    </rPh>
    <rPh sb="5" eb="6">
      <t>トウ</t>
    </rPh>
    <rPh sb="6" eb="8">
      <t>セイビ</t>
    </rPh>
    <rPh sb="8" eb="10">
      <t>ジギョウ</t>
    </rPh>
    <phoneticPr fontId="5"/>
  </si>
  <si>
    <t>仮宿</t>
    <rPh sb="0" eb="2">
      <t>カリヤド</t>
    </rPh>
    <phoneticPr fontId="5"/>
  </si>
  <si>
    <t>H3～H5</t>
    <phoneticPr fontId="5"/>
  </si>
  <si>
    <t>ｺﾞﾑ引布製起状堰 31.5m × 1.45m
堰体工 1基、護岸工 1式、
護床工 1式</t>
    <rPh sb="3" eb="4">
      <t>ヒ</t>
    </rPh>
    <rPh sb="4" eb="5">
      <t>ヌノ</t>
    </rPh>
    <rPh sb="5" eb="6">
      <t>セイ</t>
    </rPh>
    <rPh sb="6" eb="7">
      <t>オ</t>
    </rPh>
    <rPh sb="7" eb="8">
      <t>ジョウ</t>
    </rPh>
    <rPh sb="25" eb="27">
      <t>タイコウ</t>
    </rPh>
    <rPh sb="29" eb="30">
      <t>キ</t>
    </rPh>
    <rPh sb="32" eb="33">
      <t>キシ</t>
    </rPh>
    <rPh sb="36" eb="37">
      <t>シキ</t>
    </rPh>
    <rPh sb="39" eb="40">
      <t>マモ</t>
    </rPh>
    <rPh sb="40" eb="41">
      <t>ユカ</t>
    </rPh>
    <rPh sb="41" eb="42">
      <t>コウ</t>
    </rPh>
    <rPh sb="44" eb="45">
      <t>シキ</t>
    </rPh>
    <phoneticPr fontId="5"/>
  </si>
  <si>
    <t>H4</t>
    <phoneticPr fontId="5"/>
  </si>
  <si>
    <t>L=1,268m W=3.0～3.5m</t>
    <phoneticPr fontId="5"/>
  </si>
  <si>
    <t>県営農林漁業用揮発
油税財源身替農道整備</t>
    <rPh sb="0" eb="2">
      <t>ケンエイ</t>
    </rPh>
    <rPh sb="2" eb="4">
      <t>ノウリン</t>
    </rPh>
    <rPh sb="4" eb="6">
      <t>ギョギョウ</t>
    </rPh>
    <rPh sb="6" eb="7">
      <t>ヨウ</t>
    </rPh>
    <rPh sb="8" eb="9">
      <t>ハツ</t>
    </rPh>
    <rPh sb="10" eb="11">
      <t>アブラ</t>
    </rPh>
    <rPh sb="11" eb="12">
      <t>ゼイ</t>
    </rPh>
    <rPh sb="12" eb="14">
      <t>ザイゲン</t>
    </rPh>
    <rPh sb="14" eb="15">
      <t>ミ</t>
    </rPh>
    <rPh sb="15" eb="16">
      <t>カ</t>
    </rPh>
    <rPh sb="16" eb="20">
      <t>ノウドウセイビ</t>
    </rPh>
    <phoneticPr fontId="5"/>
  </si>
  <si>
    <t>葉梨朝比奈
1期・2期</t>
    <rPh sb="0" eb="2">
      <t>ハナシ</t>
    </rPh>
    <rPh sb="2" eb="5">
      <t>アサヒナ</t>
    </rPh>
    <rPh sb="7" eb="8">
      <t>キ</t>
    </rPh>
    <rPh sb="10" eb="11">
      <t>キ</t>
    </rPh>
    <phoneticPr fontId="5"/>
  </si>
  <si>
    <t>農道 L=1,397m W=5.0m</t>
    <rPh sb="0" eb="2">
      <t>ノウドウ</t>
    </rPh>
    <phoneticPr fontId="5"/>
  </si>
  <si>
    <t>集排7号 L=73m</t>
    <rPh sb="0" eb="2">
      <t>シュウハイ</t>
    </rPh>
    <rPh sb="3" eb="4">
      <t>ゴウ</t>
    </rPh>
    <phoneticPr fontId="5"/>
  </si>
  <si>
    <t>H4～H5</t>
    <phoneticPr fontId="5"/>
  </si>
  <si>
    <t>集排6号 L=162m</t>
    <rPh sb="0" eb="2">
      <t>シュウハイ</t>
    </rPh>
    <rPh sb="3" eb="4">
      <t>ゴウ</t>
    </rPh>
    <phoneticPr fontId="5"/>
  </si>
  <si>
    <t>中田</t>
    <rPh sb="0" eb="2">
      <t>ナカタ</t>
    </rPh>
    <phoneticPr fontId="5"/>
  </si>
  <si>
    <t>H4～H7</t>
    <phoneticPr fontId="5"/>
  </si>
  <si>
    <t>ｺﾝｸﾘｰﾄ石組固定堰
堰長 18.5m 堰高 0.8m</t>
    <rPh sb="6" eb="7">
      <t>イシ</t>
    </rPh>
    <rPh sb="7" eb="8">
      <t>クミ</t>
    </rPh>
    <rPh sb="8" eb="10">
      <t>コテイ</t>
    </rPh>
    <rPh sb="13" eb="14">
      <t>チョウ</t>
    </rPh>
    <rPh sb="22" eb="23">
      <t>コウ</t>
    </rPh>
    <phoneticPr fontId="5"/>
  </si>
  <si>
    <t>葉梨朝比奈
3期</t>
    <rPh sb="0" eb="2">
      <t>ハナシ</t>
    </rPh>
    <rPh sb="2" eb="5">
      <t>アサヒナ</t>
    </rPh>
    <rPh sb="7" eb="8">
      <t>キ</t>
    </rPh>
    <phoneticPr fontId="5"/>
  </si>
  <si>
    <t>H4～H24</t>
    <phoneticPr fontId="5"/>
  </si>
  <si>
    <t>L=1,098m W=5.0m</t>
    <phoneticPr fontId="5"/>
  </si>
  <si>
    <t>県営社会環境基盤
重点農道整備事業</t>
    <rPh sb="0" eb="2">
      <t>ケンエイ</t>
    </rPh>
    <rPh sb="2" eb="4">
      <t>シャカイ</t>
    </rPh>
    <rPh sb="4" eb="6">
      <t>カンキョウ</t>
    </rPh>
    <rPh sb="6" eb="8">
      <t>キバン</t>
    </rPh>
    <rPh sb="9" eb="11">
      <t>ジュウテン</t>
    </rPh>
    <rPh sb="11" eb="13">
      <t>ノウドウ</t>
    </rPh>
    <rPh sb="13" eb="15">
      <t>セイビ</t>
    </rPh>
    <rPh sb="15" eb="17">
      <t>ジギョウ</t>
    </rPh>
    <phoneticPr fontId="5"/>
  </si>
  <si>
    <t>葉梨</t>
    <rPh sb="0" eb="2">
      <t>ハナシ</t>
    </rPh>
    <phoneticPr fontId="5"/>
  </si>
  <si>
    <t>H5～H12</t>
    <phoneticPr fontId="5"/>
  </si>
  <si>
    <t>L=1,605m W=5.5～7.0m</t>
    <phoneticPr fontId="5"/>
  </si>
  <si>
    <t>農業集落排水事業</t>
    <rPh sb="0" eb="2">
      <t>ノウギョウ</t>
    </rPh>
    <rPh sb="2" eb="4">
      <t>シュウラク</t>
    </rPh>
    <rPh sb="4" eb="6">
      <t>ハイスイ</t>
    </rPh>
    <rPh sb="6" eb="8">
      <t>ジギョウ</t>
    </rPh>
    <phoneticPr fontId="5"/>
  </si>
  <si>
    <t>H5～H9</t>
    <phoneticPr fontId="5"/>
  </si>
  <si>
    <t>官路工 L=1,335m
処理場 1基</t>
    <rPh sb="0" eb="1">
      <t>カン</t>
    </rPh>
    <rPh sb="1" eb="2">
      <t>ロ</t>
    </rPh>
    <rPh sb="2" eb="3">
      <t>コウ</t>
    </rPh>
    <rPh sb="13" eb="16">
      <t>ショリジョウ</t>
    </rPh>
    <rPh sb="18" eb="19">
      <t>キ</t>
    </rPh>
    <phoneticPr fontId="5"/>
  </si>
  <si>
    <t>宮原</t>
    <rPh sb="0" eb="2">
      <t>ミヤハラ</t>
    </rPh>
    <phoneticPr fontId="5"/>
  </si>
  <si>
    <t>H7～H9</t>
    <phoneticPr fontId="5"/>
  </si>
  <si>
    <t>取水工 1,000 × 1,000
鋼製ｹﾞｰﾄ、護岸工 1式</t>
    <rPh sb="0" eb="2">
      <t>シュスイ</t>
    </rPh>
    <rPh sb="2" eb="3">
      <t>コウ</t>
    </rPh>
    <rPh sb="19" eb="20">
      <t>セイ</t>
    </rPh>
    <phoneticPr fontId="5"/>
  </si>
  <si>
    <t>県単独農業農道整備事業</t>
    <rPh sb="0" eb="1">
      <t>ケン</t>
    </rPh>
    <rPh sb="1" eb="3">
      <t>タンドク</t>
    </rPh>
    <rPh sb="3" eb="5">
      <t>ノウギョウ</t>
    </rPh>
    <rPh sb="5" eb="11">
      <t>ノウドウセイビジギョウ</t>
    </rPh>
    <phoneticPr fontId="5"/>
  </si>
  <si>
    <t>H8～H9</t>
    <phoneticPr fontId="5"/>
  </si>
  <si>
    <t>村良ｸｼﾒ農道
L=300m W=3.0m</t>
    <rPh sb="0" eb="2">
      <t>ムラリョウ</t>
    </rPh>
    <rPh sb="5" eb="7">
      <t>ノウドウ</t>
    </rPh>
    <phoneticPr fontId="5"/>
  </si>
  <si>
    <t>市之瀬</t>
    <rPh sb="0" eb="1">
      <t>シ</t>
    </rPh>
    <phoneticPr fontId="5"/>
  </si>
  <si>
    <t>H8～H14</t>
    <phoneticPr fontId="5"/>
  </si>
  <si>
    <t>処理場　1基
官路延長　L3,432m
ﾎﾟﾝﾌﾟ施設　2箇所</t>
    <rPh sb="2" eb="3">
      <t>ジョウ</t>
    </rPh>
    <rPh sb="5" eb="6">
      <t>キ</t>
    </rPh>
    <rPh sb="9" eb="11">
      <t>エンチョウ</t>
    </rPh>
    <phoneticPr fontId="5"/>
  </si>
  <si>
    <t>谷稲葉</t>
    <rPh sb="0" eb="1">
      <t>タニ</t>
    </rPh>
    <rPh sb="1" eb="3">
      <t>イナバ</t>
    </rPh>
    <phoneticPr fontId="5"/>
  </si>
  <si>
    <t>91
(66)</t>
  </si>
  <si>
    <t>H9～H24</t>
    <phoneticPr fontId="5"/>
  </si>
  <si>
    <t>L=2,109m W=5.0m</t>
    <phoneticPr fontId="5"/>
  </si>
  <si>
    <t>中山間地域総合整備事業</t>
    <rPh sb="0" eb="2">
      <t>ナカヤマ</t>
    </rPh>
    <rPh sb="2" eb="3">
      <t>カン</t>
    </rPh>
    <rPh sb="3" eb="5">
      <t>チイキ</t>
    </rPh>
    <rPh sb="5" eb="9">
      <t>ソウゴウセイビ</t>
    </rPh>
    <rPh sb="9" eb="11">
      <t>ジギョウ</t>
    </rPh>
    <phoneticPr fontId="5"/>
  </si>
  <si>
    <t>朝比奈</t>
    <rPh sb="0" eb="3">
      <t>アサヒナ</t>
    </rPh>
    <phoneticPr fontId="5"/>
  </si>
  <si>
    <t>H11～H18</t>
    <phoneticPr fontId="5"/>
  </si>
  <si>
    <t>用水(2路線)L=550m
農道(12路線)L=4,630m
ほ場整備(1地区)A=0.5ha
暗渠排水(4地区)A=4.8ha</t>
    <rPh sb="0" eb="2">
      <t>ヨウスイ</t>
    </rPh>
    <rPh sb="4" eb="6">
      <t>ロセン</t>
    </rPh>
    <rPh sb="14" eb="16">
      <t>ノウドウ</t>
    </rPh>
    <rPh sb="19" eb="21">
      <t>ロセン</t>
    </rPh>
    <rPh sb="32" eb="33">
      <t>ジョウ</t>
    </rPh>
    <rPh sb="33" eb="35">
      <t>セイビ</t>
    </rPh>
    <rPh sb="37" eb="39">
      <t>チク</t>
    </rPh>
    <rPh sb="48" eb="50">
      <t>アンキョ</t>
    </rPh>
    <rPh sb="50" eb="52">
      <t>ハイスイ</t>
    </rPh>
    <rPh sb="54" eb="56">
      <t>チク</t>
    </rPh>
    <phoneticPr fontId="5"/>
  </si>
  <si>
    <t>葉梨西北</t>
    <rPh sb="0" eb="2">
      <t>ハナシ</t>
    </rPh>
    <rPh sb="2" eb="4">
      <t>セイホク</t>
    </rPh>
    <phoneticPr fontId="5"/>
  </si>
  <si>
    <t>H12～H21</t>
    <phoneticPr fontId="5"/>
  </si>
  <si>
    <t>官路工 L=15,474m
処理場 1基
ﾎﾟﾝﾌﾟ施設 13箇所</t>
    <rPh sb="0" eb="1">
      <t>カン</t>
    </rPh>
    <rPh sb="1" eb="2">
      <t>ロ</t>
    </rPh>
    <rPh sb="2" eb="3">
      <t>コウ</t>
    </rPh>
    <rPh sb="14" eb="17">
      <t>ショリジョウ</t>
    </rPh>
    <rPh sb="19" eb="20">
      <t>キ</t>
    </rPh>
    <rPh sb="26" eb="28">
      <t>シセツ</t>
    </rPh>
    <rPh sb="31" eb="33">
      <t>カショ</t>
    </rPh>
    <phoneticPr fontId="5"/>
  </si>
  <si>
    <t>藤枝
北部地区</t>
    <rPh sb="0" eb="2">
      <t>フジエダ</t>
    </rPh>
    <rPh sb="3" eb="5">
      <t>ホクブ</t>
    </rPh>
    <rPh sb="5" eb="7">
      <t>チク</t>
    </rPh>
    <phoneticPr fontId="5"/>
  </si>
  <si>
    <t>H14～H19</t>
    <phoneticPr fontId="5"/>
  </si>
  <si>
    <t>農道 L=2,826m
農業用ﾓﾉﾚｰﾙ L=1,315m
農業用貯水槽 4箇所</t>
    <rPh sb="0" eb="2">
      <t>ノウドウ</t>
    </rPh>
    <rPh sb="12" eb="15">
      <t>ノウギョウヨウ</t>
    </rPh>
    <rPh sb="30" eb="33">
      <t>ノウギョウヨウ</t>
    </rPh>
    <rPh sb="33" eb="36">
      <t>チョスイソウ</t>
    </rPh>
    <rPh sb="38" eb="40">
      <t>カショ</t>
    </rPh>
    <phoneticPr fontId="5"/>
  </si>
  <si>
    <t>田園空間整備事業</t>
    <rPh sb="0" eb="2">
      <t>デンエン</t>
    </rPh>
    <rPh sb="2" eb="4">
      <t>クウカン</t>
    </rPh>
    <rPh sb="4" eb="6">
      <t>セイビ</t>
    </rPh>
    <rPh sb="6" eb="8">
      <t>ジギョウ</t>
    </rPh>
    <phoneticPr fontId="5"/>
  </si>
  <si>
    <t>H16～H18</t>
    <phoneticPr fontId="5"/>
  </si>
  <si>
    <t>排水路整備
(生態系保全1号) L=150m</t>
    <rPh sb="0" eb="3">
      <t>ハイスイロ</t>
    </rPh>
    <rPh sb="3" eb="5">
      <t>セイビ</t>
    </rPh>
    <rPh sb="7" eb="10">
      <t>セイタイケイ</t>
    </rPh>
    <rPh sb="10" eb="12">
      <t>ホゼン</t>
    </rPh>
    <rPh sb="13" eb="14">
      <t>ゴウ</t>
    </rPh>
    <phoneticPr fontId="5"/>
  </si>
  <si>
    <t>県単独農業農村整備事業</t>
    <rPh sb="0" eb="1">
      <t>ケン</t>
    </rPh>
    <rPh sb="1" eb="3">
      <t>タンドク</t>
    </rPh>
    <rPh sb="3" eb="5">
      <t>ノウギョウ</t>
    </rPh>
    <rPh sb="5" eb="7">
      <t>ノウソン</t>
    </rPh>
    <rPh sb="7" eb="9">
      <t>セイビ</t>
    </rPh>
    <rPh sb="9" eb="11">
      <t>ジギョウ</t>
    </rPh>
    <phoneticPr fontId="5"/>
  </si>
  <si>
    <t>桂島地区</t>
    <rPh sb="0" eb="1">
      <t>カツラ</t>
    </rPh>
    <rPh sb="1" eb="2">
      <t>シマ</t>
    </rPh>
    <rPh sb="2" eb="4">
      <t>チク</t>
    </rPh>
    <phoneticPr fontId="5"/>
  </si>
  <si>
    <t>排水路整備 L=490m</t>
    <rPh sb="0" eb="5">
      <t>ハイスイロセイビ</t>
    </rPh>
    <phoneticPr fontId="5"/>
  </si>
  <si>
    <t>農山漁村地域整備交付金</t>
    <rPh sb="0" eb="1">
      <t>ノウ</t>
    </rPh>
    <rPh sb="1" eb="2">
      <t>ヤマ</t>
    </rPh>
    <rPh sb="2" eb="4">
      <t>ギョソン</t>
    </rPh>
    <rPh sb="4" eb="6">
      <t>チイキ</t>
    </rPh>
    <rPh sb="6" eb="8">
      <t>セイビ</t>
    </rPh>
    <rPh sb="8" eb="10">
      <t>コウフ</t>
    </rPh>
    <rPh sb="10" eb="11">
      <t>キン</t>
    </rPh>
    <phoneticPr fontId="5"/>
  </si>
  <si>
    <t>H25～H26</t>
    <phoneticPr fontId="5"/>
  </si>
  <si>
    <t>集排処理施設 1式</t>
    <rPh sb="0" eb="2">
      <t>シュウハイ</t>
    </rPh>
    <rPh sb="2" eb="4">
      <t>ショリ</t>
    </rPh>
    <rPh sb="4" eb="6">
      <t>シセツ</t>
    </rPh>
    <rPh sb="8" eb="9">
      <t>シキ</t>
    </rPh>
    <phoneticPr fontId="5"/>
  </si>
  <si>
    <t>基幹農道</t>
    <phoneticPr fontId="5"/>
  </si>
  <si>
    <t>葉梨朝比奈4期</t>
    <phoneticPr fontId="5"/>
  </si>
  <si>
    <t>H24～R3</t>
    <phoneticPr fontId="5"/>
  </si>
  <si>
    <t>葉梨朝比奈5期</t>
    <phoneticPr fontId="5"/>
  </si>
  <si>
    <t>H27～R4</t>
    <phoneticPr fontId="5"/>
  </si>
  <si>
    <t>水利施設等保全高度化事業</t>
    <phoneticPr fontId="5"/>
  </si>
  <si>
    <t>瀬戸谷</t>
    <phoneticPr fontId="5"/>
  </si>
  <si>
    <t>R元～R4</t>
    <rPh sb="1" eb="2">
      <t>ゲン</t>
    </rPh>
    <phoneticPr fontId="5"/>
  </si>
  <si>
    <t>農地整備事業</t>
    <phoneticPr fontId="5"/>
  </si>
  <si>
    <t>中里西方</t>
    <phoneticPr fontId="5"/>
  </si>
  <si>
    <t>H26～R2</t>
    <phoneticPr fontId="5"/>
  </si>
  <si>
    <t>農業基盤整備促進事業</t>
    <phoneticPr fontId="5"/>
  </si>
  <si>
    <t>藤枝1期</t>
    <phoneticPr fontId="5"/>
  </si>
  <si>
    <t>H24</t>
    <phoneticPr fontId="5"/>
  </si>
  <si>
    <t>水路 L=851.9m</t>
    <phoneticPr fontId="5"/>
  </si>
  <si>
    <t xml:space="preserve">藤枝2期 </t>
    <phoneticPr fontId="5"/>
  </si>
  <si>
    <t>H25～R元</t>
    <rPh sb="5" eb="6">
      <t>ゲン</t>
    </rPh>
    <phoneticPr fontId="5"/>
  </si>
  <si>
    <t>水路 L=1369.8m、水門 N=1門</t>
    <phoneticPr fontId="5"/>
  </si>
  <si>
    <t>藤枝3期</t>
    <phoneticPr fontId="5"/>
  </si>
  <si>
    <t>H27～H30</t>
    <phoneticPr fontId="5"/>
  </si>
  <si>
    <t>水路 L=1389.4m、水門 N=2門</t>
    <phoneticPr fontId="5"/>
  </si>
  <si>
    <t>水利施設等保全高度化事業</t>
  </si>
  <si>
    <t xml:space="preserve">藤枝4期 </t>
    <phoneticPr fontId="5"/>
  </si>
  <si>
    <t>H30～R3</t>
    <phoneticPr fontId="5"/>
  </si>
  <si>
    <t>水路 L=1909.3m</t>
    <phoneticPr fontId="5"/>
  </si>
  <si>
    <t>農業水路等長寿命化・防災減災事業</t>
    <rPh sb="8" eb="9">
      <t>カ</t>
    </rPh>
    <rPh sb="10" eb="12">
      <t>ボウサイ</t>
    </rPh>
    <rPh sb="12" eb="14">
      <t>ゲンサイ</t>
    </rPh>
    <rPh sb="14" eb="16">
      <t>ジギョウ</t>
    </rPh>
    <phoneticPr fontId="5"/>
  </si>
  <si>
    <t>藤枝5期</t>
    <phoneticPr fontId="5"/>
  </si>
  <si>
    <t>R2～R4</t>
    <phoneticPr fontId="5"/>
  </si>
  <si>
    <t>水路 L=660m、水門N=1門</t>
    <phoneticPr fontId="5"/>
  </si>
  <si>
    <t xml:space="preserve">  （農用地等保全整備計画）</t>
    <rPh sb="3" eb="6">
      <t>ノウヨウチ</t>
    </rPh>
    <rPh sb="6" eb="7">
      <t>トウ</t>
    </rPh>
    <rPh sb="7" eb="9">
      <t>ホゼン</t>
    </rPh>
    <rPh sb="9" eb="11">
      <t>セイビ</t>
    </rPh>
    <rPh sb="11" eb="13">
      <t>ケイカク</t>
    </rPh>
    <phoneticPr fontId="5"/>
  </si>
  <si>
    <t>図2</t>
    <rPh sb="0" eb="1">
      <t>ズ</t>
    </rPh>
    <phoneticPr fontId="5"/>
  </si>
  <si>
    <t>地すべり対策事業</t>
    <rPh sb="0" eb="1">
      <t>ジ</t>
    </rPh>
    <rPh sb="4" eb="6">
      <t>タイサク</t>
    </rPh>
    <rPh sb="6" eb="8">
      <t>ジギョウ</t>
    </rPh>
    <phoneticPr fontId="5"/>
  </si>
  <si>
    <t>青羽根</t>
    <rPh sb="0" eb="1">
      <t>アオ</t>
    </rPh>
    <rPh sb="1" eb="3">
      <t>ハネ</t>
    </rPh>
    <phoneticPr fontId="5"/>
  </si>
  <si>
    <t>H元～H8</t>
    <rPh sb="1" eb="2">
      <t>ガン</t>
    </rPh>
    <phoneticPr fontId="5"/>
  </si>
  <si>
    <t>ｱﾝｶｰ工，水路工1,006m, 法枠工902㎡,
床固工3基　他</t>
    <rPh sb="4" eb="5">
      <t>コウ</t>
    </rPh>
    <rPh sb="6" eb="8">
      <t>スイロ</t>
    </rPh>
    <rPh sb="8" eb="9">
      <t>コウ</t>
    </rPh>
    <rPh sb="17" eb="18">
      <t>ホウ</t>
    </rPh>
    <rPh sb="18" eb="19">
      <t>ワク</t>
    </rPh>
    <rPh sb="19" eb="20">
      <t>コウ</t>
    </rPh>
    <rPh sb="26" eb="27">
      <t>ユカ</t>
    </rPh>
    <rPh sb="30" eb="31">
      <t>キ</t>
    </rPh>
    <rPh sb="32" eb="33">
      <t>ホカ</t>
    </rPh>
    <phoneticPr fontId="5"/>
  </si>
  <si>
    <t>河川応急対策事業（ため池等）</t>
    <rPh sb="0" eb="2">
      <t>カセン</t>
    </rPh>
    <rPh sb="2" eb="4">
      <t>オウキュウ</t>
    </rPh>
    <rPh sb="4" eb="6">
      <t>タイサク</t>
    </rPh>
    <rPh sb="6" eb="8">
      <t>ジギョウ</t>
    </rPh>
    <rPh sb="11" eb="12">
      <t>イケ</t>
    </rPh>
    <rPh sb="12" eb="13">
      <t>トウ</t>
    </rPh>
    <phoneticPr fontId="5"/>
  </si>
  <si>
    <t>羽佐間地区</t>
    <rPh sb="0" eb="3">
      <t>ハザマ</t>
    </rPh>
    <rPh sb="3" eb="5">
      <t>チク</t>
    </rPh>
    <phoneticPr fontId="5"/>
  </si>
  <si>
    <t>H11～H12</t>
    <phoneticPr fontId="5"/>
  </si>
  <si>
    <t>上切石頭首工
堤体補修工 L=41.0m
護床工 L=14.5m
取水工 1箇所</t>
    <rPh sb="0" eb="1">
      <t>ウエ</t>
    </rPh>
    <rPh sb="1" eb="2">
      <t>セツ</t>
    </rPh>
    <rPh sb="2" eb="3">
      <t>イシ</t>
    </rPh>
    <rPh sb="3" eb="4">
      <t>アタマ</t>
    </rPh>
    <rPh sb="4" eb="5">
      <t>クビ</t>
    </rPh>
    <rPh sb="5" eb="6">
      <t>コウ</t>
    </rPh>
    <rPh sb="7" eb="8">
      <t>ツツミ</t>
    </rPh>
    <rPh sb="8" eb="9">
      <t>カラダ</t>
    </rPh>
    <rPh sb="9" eb="11">
      <t>ホシュウ</t>
    </rPh>
    <rPh sb="11" eb="12">
      <t>コウ</t>
    </rPh>
    <rPh sb="21" eb="23">
      <t>ゴショウ</t>
    </rPh>
    <rPh sb="23" eb="24">
      <t>コウ</t>
    </rPh>
    <rPh sb="33" eb="35">
      <t>シュスイ</t>
    </rPh>
    <rPh sb="35" eb="36">
      <t>コウ</t>
    </rPh>
    <rPh sb="38" eb="40">
      <t>カショ</t>
    </rPh>
    <phoneticPr fontId="5"/>
  </si>
  <si>
    <t>戸沢川</t>
    <rPh sb="0" eb="1">
      <t>ト</t>
    </rPh>
    <rPh sb="1" eb="2">
      <t>サワ</t>
    </rPh>
    <rPh sb="2" eb="3">
      <t>カワ</t>
    </rPh>
    <phoneticPr fontId="5"/>
  </si>
  <si>
    <t>H12～H18</t>
    <phoneticPr fontId="5"/>
  </si>
  <si>
    <t>床固工2基，谷止工18基，護岸工90m，
土留工50m，水路工1,015m　他</t>
    <rPh sb="0" eb="1">
      <t>ユカ</t>
    </rPh>
    <rPh sb="4" eb="5">
      <t>キ</t>
    </rPh>
    <rPh sb="6" eb="9">
      <t>タニドメコウ</t>
    </rPh>
    <rPh sb="11" eb="12">
      <t>キ</t>
    </rPh>
    <rPh sb="13" eb="15">
      <t>ゴガン</t>
    </rPh>
    <rPh sb="15" eb="16">
      <t>コウ</t>
    </rPh>
    <rPh sb="21" eb="23">
      <t>ドド</t>
    </rPh>
    <rPh sb="23" eb="24">
      <t>コウ</t>
    </rPh>
    <rPh sb="28" eb="30">
      <t>スイロ</t>
    </rPh>
    <rPh sb="30" eb="31">
      <t>コウ</t>
    </rPh>
    <rPh sb="38" eb="39">
      <t>ホカ</t>
    </rPh>
    <phoneticPr fontId="5"/>
  </si>
  <si>
    <t>村良地区</t>
    <rPh sb="0" eb="1">
      <t>ムラ</t>
    </rPh>
    <rPh sb="1" eb="2">
      <t>ヨ</t>
    </rPh>
    <rPh sb="2" eb="4">
      <t>チク</t>
    </rPh>
    <phoneticPr fontId="5"/>
  </si>
  <si>
    <t>H13～H14</t>
    <phoneticPr fontId="5"/>
  </si>
  <si>
    <t>村良頭首工
堤体補修工 L=51.8m
護床工(根固ﾌﾞﾛｯｸ) 939個</t>
    <rPh sb="0" eb="1">
      <t>ムラ</t>
    </rPh>
    <rPh sb="1" eb="2">
      <t>ヨ</t>
    </rPh>
    <rPh sb="2" eb="3">
      <t>アタマ</t>
    </rPh>
    <rPh sb="3" eb="4">
      <t>クビ</t>
    </rPh>
    <rPh sb="4" eb="5">
      <t>コウ</t>
    </rPh>
    <rPh sb="6" eb="7">
      <t>ツツミ</t>
    </rPh>
    <rPh sb="7" eb="8">
      <t>カラダ</t>
    </rPh>
    <rPh sb="8" eb="10">
      <t>ホシュウ</t>
    </rPh>
    <rPh sb="10" eb="11">
      <t>コウ</t>
    </rPh>
    <rPh sb="20" eb="22">
      <t>ゴショウ</t>
    </rPh>
    <rPh sb="22" eb="23">
      <t>コウ</t>
    </rPh>
    <rPh sb="24" eb="25">
      <t>ネ</t>
    </rPh>
    <rPh sb="25" eb="26">
      <t>コ</t>
    </rPh>
    <phoneticPr fontId="5"/>
  </si>
  <si>
    <t>県単独自然災害防止事業</t>
    <rPh sb="0" eb="1">
      <t>ケン</t>
    </rPh>
    <rPh sb="1" eb="3">
      <t>タンドク</t>
    </rPh>
    <rPh sb="3" eb="5">
      <t>シゼン</t>
    </rPh>
    <rPh sb="5" eb="7">
      <t>サイガイ</t>
    </rPh>
    <rPh sb="7" eb="9">
      <t>ボウシ</t>
    </rPh>
    <rPh sb="9" eb="11">
      <t>ジギョウ</t>
    </rPh>
    <phoneticPr fontId="5"/>
  </si>
  <si>
    <t>旧藤枝市</t>
    <rPh sb="0" eb="1">
      <t>キュウ</t>
    </rPh>
    <rPh sb="1" eb="4">
      <t>フジエダシ</t>
    </rPh>
    <phoneticPr fontId="5"/>
  </si>
  <si>
    <t>H15</t>
    <phoneticPr fontId="5"/>
  </si>
  <si>
    <t>三沢池整備工事
施工延長 55.9㎡
ﾌﾞﾛｯｸ積工 127.3m</t>
    <rPh sb="0" eb="2">
      <t>ミサワ</t>
    </rPh>
    <rPh sb="2" eb="3">
      <t>イケ</t>
    </rPh>
    <rPh sb="3" eb="5">
      <t>セイビ</t>
    </rPh>
    <rPh sb="5" eb="7">
      <t>コウジ</t>
    </rPh>
    <rPh sb="8" eb="10">
      <t>セコウ</t>
    </rPh>
    <rPh sb="10" eb="12">
      <t>エンチョウ</t>
    </rPh>
    <rPh sb="24" eb="25">
      <t>ツミ</t>
    </rPh>
    <rPh sb="25" eb="26">
      <t>コウ</t>
    </rPh>
    <phoneticPr fontId="5"/>
  </si>
  <si>
    <t>子持坂</t>
    <rPh sb="0" eb="2">
      <t>コモ</t>
    </rPh>
    <rPh sb="2" eb="3">
      <t>サカ</t>
    </rPh>
    <phoneticPr fontId="5"/>
  </si>
  <si>
    <t>H15～H16</t>
    <phoneticPr fontId="5"/>
  </si>
  <si>
    <t>鋼管抑止工 47本，山留擁壁工 191㎡,
山腹明暗渠工 105m　他</t>
    <rPh sb="0" eb="2">
      <t>コウカン</t>
    </rPh>
    <rPh sb="2" eb="4">
      <t>ヨクシ</t>
    </rPh>
    <rPh sb="4" eb="5">
      <t>コウ</t>
    </rPh>
    <rPh sb="8" eb="9">
      <t>ホン</t>
    </rPh>
    <rPh sb="10" eb="12">
      <t>ヤマド</t>
    </rPh>
    <rPh sb="12" eb="14">
      <t>ヨウヘキ</t>
    </rPh>
    <rPh sb="14" eb="15">
      <t>コウ</t>
    </rPh>
    <rPh sb="22" eb="23">
      <t>ヤマ</t>
    </rPh>
    <rPh sb="23" eb="24">
      <t>ハラ</t>
    </rPh>
    <rPh sb="24" eb="26">
      <t>メイアン</t>
    </rPh>
    <rPh sb="34" eb="35">
      <t>ホカ</t>
    </rPh>
    <phoneticPr fontId="5"/>
  </si>
  <si>
    <t>H17</t>
    <phoneticPr fontId="5"/>
  </si>
  <si>
    <t>盤脚池整備工事
施工延長 68.0m
ﾌﾞﾛｯｸ積工 169㎡
法面保護工 53㎡</t>
    <rPh sb="0" eb="1">
      <t>バン</t>
    </rPh>
    <rPh sb="1" eb="2">
      <t>キャク</t>
    </rPh>
    <rPh sb="2" eb="3">
      <t>イケ</t>
    </rPh>
    <rPh sb="3" eb="5">
      <t>セイビ</t>
    </rPh>
    <rPh sb="5" eb="7">
      <t>コウジ</t>
    </rPh>
    <rPh sb="8" eb="10">
      <t>セコウ</t>
    </rPh>
    <rPh sb="10" eb="12">
      <t>エンチョウ</t>
    </rPh>
    <rPh sb="24" eb="25">
      <t>ツミ</t>
    </rPh>
    <rPh sb="25" eb="26">
      <t>コウ</t>
    </rPh>
    <rPh sb="32" eb="34">
      <t>ノリメン</t>
    </rPh>
    <rPh sb="34" eb="36">
      <t>ホゴ</t>
    </rPh>
    <rPh sb="36" eb="37">
      <t>コウ</t>
    </rPh>
    <phoneticPr fontId="5"/>
  </si>
  <si>
    <t>H17～H18</t>
    <phoneticPr fontId="5"/>
  </si>
  <si>
    <t xml:space="preserve">石上頭首工
堤体補修工 L=31.7m
護床工(根固ﾌﾞﾛｯｸ) L=83.4m
</t>
    <rPh sb="0" eb="2">
      <t>イシガミ</t>
    </rPh>
    <phoneticPr fontId="5"/>
  </si>
  <si>
    <t>ため池等整備事業( 河川応急)</t>
    <phoneticPr fontId="5"/>
  </si>
  <si>
    <t>瀬戸川原</t>
  </si>
  <si>
    <t>H21～H23</t>
  </si>
  <si>
    <t>頭首工
コンクリート重力式堰,堰長24.0ｍ,落差1.0ｍ,水叩き3.00ｍ,護床ブロック8.5ｍ,魚道1ヶ所,取水管Φ300</t>
    <phoneticPr fontId="5"/>
  </si>
  <si>
    <t>ため池等整備事業( 用排水施設整備)</t>
    <phoneticPr fontId="5"/>
  </si>
  <si>
    <t>六間支川</t>
  </si>
  <si>
    <t>H23～R元</t>
  </si>
  <si>
    <t>排水路工 L=1,487m,ブロック積工=8,152㎡,暗渠工 L=16.5m,21.5m,可動堰工 ラバー堰 N=3基,安全施設工 転落防止柵 L=2,825m</t>
    <phoneticPr fontId="5"/>
  </si>
  <si>
    <t>ため池整備事業( 地震対策ため池整備防災工事・ため池整備工事)</t>
    <phoneticPr fontId="5"/>
  </si>
  <si>
    <t>上藪田</t>
  </si>
  <si>
    <t>H29～R2</t>
  </si>
  <si>
    <t>ため池改修工1式</t>
    <phoneticPr fontId="5"/>
  </si>
  <si>
    <t>（生活環境施設整備計画）</t>
    <rPh sb="1" eb="3">
      <t>セイカツ</t>
    </rPh>
    <rPh sb="3" eb="5">
      <t>カンキョウ</t>
    </rPh>
    <rPh sb="5" eb="7">
      <t>シセツ</t>
    </rPh>
    <rPh sb="7" eb="9">
      <t>セイビ</t>
    </rPh>
    <rPh sb="9" eb="11">
      <t>ケイカク</t>
    </rPh>
    <phoneticPr fontId="5"/>
  </si>
  <si>
    <t>図3</t>
    <rPh sb="0" eb="1">
      <t>ズ</t>
    </rPh>
    <phoneticPr fontId="5"/>
  </si>
  <si>
    <t>集落ｾﾝﾀｰ</t>
    <rPh sb="0" eb="2">
      <t>シュウラク</t>
    </rPh>
    <phoneticPr fontId="5"/>
  </si>
  <si>
    <t>玉取</t>
    <rPh sb="0" eb="2">
      <t>タマトリ</t>
    </rPh>
    <phoneticPr fontId="5"/>
  </si>
  <si>
    <t>旧岡部町</t>
    <rPh sb="0" eb="1">
      <t>キュウ</t>
    </rPh>
    <rPh sb="1" eb="4">
      <t>オカベマチ</t>
    </rPh>
    <phoneticPr fontId="5"/>
  </si>
  <si>
    <t>受益戸数
(人口)</t>
    <phoneticPr fontId="5"/>
  </si>
  <si>
    <t>128
(633)</t>
    <phoneticPr fontId="5"/>
  </si>
  <si>
    <t>S49</t>
    <phoneticPr fontId="5"/>
  </si>
  <si>
    <t>鉄骨平屋建1棟149㎡</t>
    <rPh sb="0" eb="2">
      <t>テッコツ</t>
    </rPh>
    <rPh sb="2" eb="4">
      <t>ヒラヤ</t>
    </rPh>
    <rPh sb="4" eb="5">
      <t>ダ</t>
    </rPh>
    <rPh sb="6" eb="7">
      <t>トウ</t>
    </rPh>
    <phoneticPr fontId="5"/>
  </si>
  <si>
    <t>農業担い手ｾﾝﾀｰ</t>
    <rPh sb="0" eb="2">
      <t>ノウギョウ</t>
    </rPh>
    <rPh sb="2" eb="3">
      <t>ニナ</t>
    </rPh>
    <rPh sb="4" eb="5">
      <t>テ</t>
    </rPh>
    <phoneticPr fontId="5"/>
  </si>
  <si>
    <t>旧岡部町
全域</t>
    <rPh sb="0" eb="1">
      <t>キュウ</t>
    </rPh>
    <rPh sb="1" eb="4">
      <t>オカベマチ</t>
    </rPh>
    <rPh sb="5" eb="7">
      <t>ゼンイキ</t>
    </rPh>
    <phoneticPr fontId="5"/>
  </si>
  <si>
    <t>1,142
(8,000)</t>
    <phoneticPr fontId="5"/>
  </si>
  <si>
    <t>S52</t>
    <phoneticPr fontId="5"/>
  </si>
  <si>
    <t>鉄骨二階建1棟228㎡</t>
    <rPh sb="0" eb="2">
      <t>テッコツ</t>
    </rPh>
    <rPh sb="2" eb="3">
      <t>ニ</t>
    </rPh>
    <rPh sb="3" eb="5">
      <t>カイダ</t>
    </rPh>
    <rPh sb="6" eb="7">
      <t>トウ</t>
    </rPh>
    <phoneticPr fontId="5"/>
  </si>
  <si>
    <t>29
(132)</t>
    <phoneticPr fontId="5"/>
  </si>
  <si>
    <t>鉄骨平屋建1棟120㎡</t>
    <rPh sb="0" eb="2">
      <t>テッコツ</t>
    </rPh>
    <rPh sb="2" eb="4">
      <t>ヒラヤ</t>
    </rPh>
    <rPh sb="4" eb="5">
      <t>ダ</t>
    </rPh>
    <rPh sb="6" eb="7">
      <t>トウ</t>
    </rPh>
    <phoneticPr fontId="5"/>
  </si>
  <si>
    <t>村良</t>
    <rPh sb="0" eb="1">
      <t>ムラ</t>
    </rPh>
    <rPh sb="1" eb="2">
      <t>ヨ</t>
    </rPh>
    <phoneticPr fontId="5"/>
  </si>
  <si>
    <t>106
(494)</t>
    <phoneticPr fontId="5"/>
  </si>
  <si>
    <t>鉄骨二階建1棟188㎡</t>
    <rPh sb="0" eb="2">
      <t>テッコツ</t>
    </rPh>
    <rPh sb="2" eb="3">
      <t>ニ</t>
    </rPh>
    <rPh sb="3" eb="5">
      <t>カイダ</t>
    </rPh>
    <rPh sb="6" eb="7">
      <t>トウ</t>
    </rPh>
    <phoneticPr fontId="5"/>
  </si>
  <si>
    <t>多目的集会施設</t>
    <rPh sb="0" eb="3">
      <t>タモクテキ</t>
    </rPh>
    <rPh sb="3" eb="5">
      <t>シュウカイ</t>
    </rPh>
    <rPh sb="5" eb="7">
      <t>シセツ</t>
    </rPh>
    <phoneticPr fontId="5"/>
  </si>
  <si>
    <t>121
(884)</t>
    <phoneticPr fontId="5"/>
  </si>
  <si>
    <t>鉄骨二階建1棟221㎡</t>
    <rPh sb="0" eb="2">
      <t>テッコツ</t>
    </rPh>
    <rPh sb="2" eb="3">
      <t>ニ</t>
    </rPh>
    <rPh sb="3" eb="5">
      <t>カイダ</t>
    </rPh>
    <rPh sb="6" eb="7">
      <t>トウ</t>
    </rPh>
    <phoneticPr fontId="5"/>
  </si>
  <si>
    <t>40
(85)</t>
    <phoneticPr fontId="5"/>
  </si>
  <si>
    <t>鉄骨二階建1棟112㎡</t>
    <rPh sb="0" eb="2">
      <t>テッコツ</t>
    </rPh>
    <rPh sb="2" eb="3">
      <t>ニ</t>
    </rPh>
    <rPh sb="3" eb="5">
      <t>カイダ</t>
    </rPh>
    <rPh sb="6" eb="7">
      <t>トウ</t>
    </rPh>
    <phoneticPr fontId="5"/>
  </si>
  <si>
    <t>野田沢</t>
    <rPh sb="0" eb="1">
      <t>ノ</t>
    </rPh>
    <rPh sb="1" eb="2">
      <t>タ</t>
    </rPh>
    <rPh sb="2" eb="3">
      <t>サワ</t>
    </rPh>
    <phoneticPr fontId="5"/>
  </si>
  <si>
    <t>25
(134)</t>
    <phoneticPr fontId="5"/>
  </si>
  <si>
    <t>鉄骨二階建1棟132㎡</t>
    <rPh sb="0" eb="2">
      <t>テッコツ</t>
    </rPh>
    <rPh sb="2" eb="3">
      <t>ニ</t>
    </rPh>
    <rPh sb="3" eb="5">
      <t>カイダ</t>
    </rPh>
    <rPh sb="6" eb="7">
      <t>トウ</t>
    </rPh>
    <phoneticPr fontId="5"/>
  </si>
  <si>
    <t>内一</t>
    <rPh sb="0" eb="1">
      <t>ナイ</t>
    </rPh>
    <rPh sb="1" eb="2">
      <t>イチ</t>
    </rPh>
    <phoneticPr fontId="5"/>
  </si>
  <si>
    <t>内一
町内会</t>
    <rPh sb="0" eb="1">
      <t>ナイ</t>
    </rPh>
    <rPh sb="1" eb="2">
      <t>イチ</t>
    </rPh>
    <rPh sb="3" eb="6">
      <t>チョウナイカイ</t>
    </rPh>
    <phoneticPr fontId="5"/>
  </si>
  <si>
    <t>100
(500)</t>
    <phoneticPr fontId="5"/>
  </si>
  <si>
    <t>鉄骨二階建1棟175㎡</t>
    <rPh sb="0" eb="2">
      <t>テッコツ</t>
    </rPh>
    <rPh sb="2" eb="3">
      <t>ニ</t>
    </rPh>
    <rPh sb="3" eb="5">
      <t>カイダ</t>
    </rPh>
    <rPh sb="6" eb="7">
      <t>トウ</t>
    </rPh>
    <phoneticPr fontId="5"/>
  </si>
  <si>
    <t>山東</t>
    <rPh sb="0" eb="1">
      <t>ヤマ</t>
    </rPh>
    <rPh sb="1" eb="2">
      <t>ヒガシ</t>
    </rPh>
    <phoneticPr fontId="5"/>
  </si>
  <si>
    <t>山東
町内会</t>
    <rPh sb="0" eb="1">
      <t>ヤマ</t>
    </rPh>
    <rPh sb="1" eb="2">
      <t>ヒガシ</t>
    </rPh>
    <rPh sb="3" eb="6">
      <t>チョウナイカイ</t>
    </rPh>
    <phoneticPr fontId="5"/>
  </si>
  <si>
    <t>99
(445)</t>
    <phoneticPr fontId="5"/>
  </si>
  <si>
    <t>鉄骨平屋建1棟200㎡</t>
    <rPh sb="0" eb="2">
      <t>テッコツ</t>
    </rPh>
    <rPh sb="2" eb="4">
      <t>ヒラヤ</t>
    </rPh>
    <rPh sb="4" eb="5">
      <t>ダ</t>
    </rPh>
    <rPh sb="6" eb="7">
      <t>トウ</t>
    </rPh>
    <phoneticPr fontId="5"/>
  </si>
  <si>
    <t>農業集落道</t>
    <rPh sb="0" eb="2">
      <t>ノウギョウ</t>
    </rPh>
    <rPh sb="2" eb="4">
      <t>シュウラク</t>
    </rPh>
    <rPh sb="4" eb="5">
      <t>ドウ</t>
    </rPh>
    <phoneticPr fontId="5"/>
  </si>
  <si>
    <t>内谷</t>
    <rPh sb="0" eb="2">
      <t>ウチタニ</t>
    </rPh>
    <phoneticPr fontId="5"/>
  </si>
  <si>
    <t>625
(2,319)</t>
    <phoneticPr fontId="5"/>
  </si>
  <si>
    <t>S58～S61
H元～H2</t>
    <rPh sb="9" eb="10">
      <t>ガン</t>
    </rPh>
    <phoneticPr fontId="5"/>
  </si>
  <si>
    <t>(集道2号) L=404m W=6.5m</t>
    <rPh sb="1" eb="2">
      <t>シュウ</t>
    </rPh>
    <rPh sb="2" eb="3">
      <t>ドウ</t>
    </rPh>
    <rPh sb="4" eb="5">
      <t>ゴウ</t>
    </rPh>
    <phoneticPr fontId="5"/>
  </si>
  <si>
    <t>57
(276)</t>
    <phoneticPr fontId="5"/>
  </si>
  <si>
    <t>S58～S59</t>
    <phoneticPr fontId="5"/>
  </si>
  <si>
    <t>(集道3号) L=700m W=5.0m</t>
    <rPh sb="1" eb="2">
      <t>シュウ</t>
    </rPh>
    <rPh sb="2" eb="3">
      <t>ドウ</t>
    </rPh>
    <rPh sb="4" eb="5">
      <t>ゴウ</t>
    </rPh>
    <phoneticPr fontId="5"/>
  </si>
  <si>
    <t>営農飲雑用水施設</t>
    <rPh sb="0" eb="2">
      <t>エイノウ</t>
    </rPh>
    <rPh sb="2" eb="3">
      <t>ノ</t>
    </rPh>
    <rPh sb="3" eb="4">
      <t>ザツ</t>
    </rPh>
    <rPh sb="4" eb="6">
      <t>ヨウスイ</t>
    </rPh>
    <rPh sb="6" eb="8">
      <t>シセツ</t>
    </rPh>
    <phoneticPr fontId="5"/>
  </si>
  <si>
    <t>桂島</t>
    <rPh sb="0" eb="1">
      <t>カツラ</t>
    </rPh>
    <rPh sb="1" eb="2">
      <t>シマ</t>
    </rPh>
    <phoneticPr fontId="5"/>
  </si>
  <si>
    <t>80
(400)</t>
    <phoneticPr fontId="5"/>
  </si>
  <si>
    <t>S58～S60</t>
    <phoneticPr fontId="5"/>
  </si>
  <si>
    <t>(営飲1号) 浄水施設1式 配水施設1式</t>
    <rPh sb="1" eb="2">
      <t>エイ</t>
    </rPh>
    <rPh sb="2" eb="3">
      <t>イン</t>
    </rPh>
    <rPh sb="4" eb="5">
      <t>ゴウ</t>
    </rPh>
    <rPh sb="7" eb="9">
      <t>ジョウスイ</t>
    </rPh>
    <rPh sb="9" eb="11">
      <t>シセツ</t>
    </rPh>
    <rPh sb="12" eb="13">
      <t>シキ</t>
    </rPh>
    <rPh sb="14" eb="16">
      <t>ハイスイ</t>
    </rPh>
    <rPh sb="16" eb="18">
      <t>シセツ</t>
    </rPh>
    <rPh sb="19" eb="20">
      <t>シキ</t>
    </rPh>
    <phoneticPr fontId="5"/>
  </si>
  <si>
    <t>宮島</t>
    <rPh sb="0" eb="2">
      <t>ミヤジマ</t>
    </rPh>
    <phoneticPr fontId="5"/>
  </si>
  <si>
    <t>宮島
町内会</t>
    <rPh sb="0" eb="2">
      <t>ミヤジマ</t>
    </rPh>
    <rPh sb="3" eb="6">
      <t>チョウナイカイ</t>
    </rPh>
    <phoneticPr fontId="5"/>
  </si>
  <si>
    <t>85
(425)</t>
    <phoneticPr fontId="5"/>
  </si>
  <si>
    <t>S59</t>
    <phoneticPr fontId="5"/>
  </si>
  <si>
    <t>鉄骨二階建1棟309㎡</t>
    <rPh sb="0" eb="2">
      <t>テッコツ</t>
    </rPh>
    <rPh sb="2" eb="3">
      <t>ニ</t>
    </rPh>
    <rPh sb="3" eb="5">
      <t>カイダ</t>
    </rPh>
    <rPh sb="6" eb="7">
      <t>トウ</t>
    </rPh>
    <phoneticPr fontId="5"/>
  </si>
  <si>
    <t>農業集落道整備</t>
    <rPh sb="0" eb="2">
      <t>ノウギョウ</t>
    </rPh>
    <rPh sb="2" eb="4">
      <t>シュウラク</t>
    </rPh>
    <rPh sb="4" eb="5">
      <t>ドウ</t>
    </rPh>
    <rPh sb="5" eb="7">
      <t>セイビ</t>
    </rPh>
    <phoneticPr fontId="5"/>
  </si>
  <si>
    <t>S60</t>
    <phoneticPr fontId="5"/>
  </si>
  <si>
    <t>(集道7号) L=72m W=4.0m</t>
    <rPh sb="1" eb="2">
      <t>シュウ</t>
    </rPh>
    <rPh sb="2" eb="3">
      <t>ドウ</t>
    </rPh>
    <rPh sb="4" eb="5">
      <t>ゴウ</t>
    </rPh>
    <phoneticPr fontId="5"/>
  </si>
  <si>
    <t>子持坂地
域農政推
進委員会</t>
    <rPh sb="0" eb="2">
      <t>コモ</t>
    </rPh>
    <rPh sb="2" eb="3">
      <t>サカ</t>
    </rPh>
    <rPh sb="3" eb="4">
      <t>チ</t>
    </rPh>
    <rPh sb="5" eb="6">
      <t>イキ</t>
    </rPh>
    <rPh sb="6" eb="8">
      <t>ノウセイ</t>
    </rPh>
    <rPh sb="8" eb="9">
      <t>スイ</t>
    </rPh>
    <rPh sb="10" eb="11">
      <t>ススム</t>
    </rPh>
    <rPh sb="11" eb="14">
      <t>イインカイ</t>
    </rPh>
    <phoneticPr fontId="5"/>
  </si>
  <si>
    <t>55
(220)</t>
    <phoneticPr fontId="5"/>
  </si>
  <si>
    <t>鉄骨二階建1棟284㎡</t>
    <rPh sb="0" eb="2">
      <t>テッコツ</t>
    </rPh>
    <rPh sb="2" eb="3">
      <t>ニ</t>
    </rPh>
    <rPh sb="3" eb="5">
      <t>カイダ</t>
    </rPh>
    <rPh sb="6" eb="7">
      <t>トウ</t>
    </rPh>
    <phoneticPr fontId="5"/>
  </si>
  <si>
    <t>29
(117)</t>
    <phoneticPr fontId="5"/>
  </si>
  <si>
    <t>(集道17号) L=84m W=4.0m</t>
    <rPh sb="1" eb="2">
      <t>シュウ</t>
    </rPh>
    <rPh sb="2" eb="3">
      <t>ドウ</t>
    </rPh>
    <rPh sb="5" eb="6">
      <t>ゴウ</t>
    </rPh>
    <phoneticPr fontId="5"/>
  </si>
  <si>
    <t>緑化保全施設</t>
    <rPh sb="0" eb="2">
      <t>リョクカ</t>
    </rPh>
    <rPh sb="2" eb="4">
      <t>ホゼン</t>
    </rPh>
    <rPh sb="4" eb="6">
      <t>シセツ</t>
    </rPh>
    <phoneticPr fontId="5"/>
  </si>
  <si>
    <t>S61～H元</t>
    <rPh sb="5" eb="6">
      <t>ガン</t>
    </rPh>
    <phoneticPr fontId="5"/>
  </si>
  <si>
    <t>保健休養林整備事業｢市民の森｣ 41.6㏊</t>
    <rPh sb="0" eb="2">
      <t>ホケン</t>
    </rPh>
    <rPh sb="2" eb="4">
      <t>キュウヨウ</t>
    </rPh>
    <rPh sb="4" eb="5">
      <t>ハヤシ</t>
    </rPh>
    <rPh sb="5" eb="7">
      <t>セイビ</t>
    </rPh>
    <rPh sb="7" eb="9">
      <t>ジギョウ</t>
    </rPh>
    <rPh sb="10" eb="12">
      <t>シミン</t>
    </rPh>
    <rPh sb="13" eb="14">
      <t>モリ</t>
    </rPh>
    <phoneticPr fontId="5"/>
  </si>
  <si>
    <t>農村活性化施設</t>
    <rPh sb="0" eb="2">
      <t>ノウソン</t>
    </rPh>
    <rPh sb="2" eb="5">
      <t>カッセイカ</t>
    </rPh>
    <rPh sb="5" eb="7">
      <t>シセツ</t>
    </rPh>
    <phoneticPr fontId="5"/>
  </si>
  <si>
    <t>瀬戸谷</t>
    <rPh sb="0" eb="2">
      <t>セト</t>
    </rPh>
    <rPh sb="2" eb="3">
      <t>タニ</t>
    </rPh>
    <phoneticPr fontId="5"/>
  </si>
  <si>
    <t>S62～H2</t>
    <phoneticPr fontId="5"/>
  </si>
  <si>
    <t>農村地域農業構造改善事業
｢藤の瀬会館｣
野外緑地広場 1.4㏊
自然活用総合 6,070㎡
管理施設ｾﾝﾀｰ 1棟1,617㎡</t>
    <rPh sb="0" eb="2">
      <t>ノウソン</t>
    </rPh>
    <rPh sb="2" eb="4">
      <t>チイキ</t>
    </rPh>
    <rPh sb="4" eb="6">
      <t>ノウギョウ</t>
    </rPh>
    <rPh sb="6" eb="8">
      <t>コウゾウ</t>
    </rPh>
    <rPh sb="8" eb="10">
      <t>カイゼン</t>
    </rPh>
    <rPh sb="10" eb="12">
      <t>ジギョウ</t>
    </rPh>
    <rPh sb="14" eb="15">
      <t>フジ</t>
    </rPh>
    <rPh sb="16" eb="17">
      <t>セ</t>
    </rPh>
    <rPh sb="17" eb="19">
      <t>カイカン</t>
    </rPh>
    <rPh sb="21" eb="23">
      <t>ヤガイ</t>
    </rPh>
    <rPh sb="23" eb="25">
      <t>リョクチ</t>
    </rPh>
    <rPh sb="25" eb="27">
      <t>ヒロバ</t>
    </rPh>
    <rPh sb="33" eb="35">
      <t>シゼン</t>
    </rPh>
    <rPh sb="35" eb="37">
      <t>カツヨウ</t>
    </rPh>
    <rPh sb="37" eb="39">
      <t>ソウゴウ</t>
    </rPh>
    <rPh sb="47" eb="49">
      <t>カンリ</t>
    </rPh>
    <rPh sb="49" eb="51">
      <t>シセツ</t>
    </rPh>
    <rPh sb="57" eb="58">
      <t>トウ</t>
    </rPh>
    <phoneticPr fontId="5"/>
  </si>
  <si>
    <t>小園</t>
    <rPh sb="0" eb="1">
      <t>コ</t>
    </rPh>
    <rPh sb="1" eb="2">
      <t>ソノ</t>
    </rPh>
    <phoneticPr fontId="5"/>
  </si>
  <si>
    <t>65
(314)</t>
    <phoneticPr fontId="5"/>
  </si>
  <si>
    <t>S62～S63</t>
    <phoneticPr fontId="5"/>
  </si>
  <si>
    <t>(集道11号) L=308m W=4.0m</t>
    <rPh sb="1" eb="2">
      <t>シュウ</t>
    </rPh>
    <rPh sb="2" eb="3">
      <t>ドウ</t>
    </rPh>
    <rPh sb="5" eb="6">
      <t>ゴウ</t>
    </rPh>
    <phoneticPr fontId="5"/>
  </si>
  <si>
    <t>ふるさと活性化事業｢大久保ｸﾞﾗｽｽｷｰ場｣
ｸﾞﾗｽｽｷｰ場 1.7㏊
ﾘﾌﾄ 1基 105m
管理棟 81㎡</t>
    <rPh sb="4" eb="7">
      <t>カッセイカ</t>
    </rPh>
    <rPh sb="7" eb="9">
      <t>ジギョウ</t>
    </rPh>
    <rPh sb="10" eb="13">
      <t>オオクボ</t>
    </rPh>
    <rPh sb="20" eb="21">
      <t>ジョウ</t>
    </rPh>
    <rPh sb="30" eb="31">
      <t>ジョウ</t>
    </rPh>
    <rPh sb="42" eb="43">
      <t>キ</t>
    </rPh>
    <rPh sb="49" eb="52">
      <t>カンリトウ</t>
    </rPh>
    <phoneticPr fontId="5"/>
  </si>
  <si>
    <t>農村活性化施設
(陶芸ｾﾝﾀｰ)</t>
    <rPh sb="0" eb="2">
      <t>ノウソン</t>
    </rPh>
    <rPh sb="2" eb="5">
      <t>カッセイカ</t>
    </rPh>
    <rPh sb="5" eb="7">
      <t>シセツ</t>
    </rPh>
    <rPh sb="9" eb="11">
      <t>トウゲイ</t>
    </rPh>
    <phoneticPr fontId="5"/>
  </si>
  <si>
    <t>S63</t>
    <phoneticPr fontId="5"/>
  </si>
  <si>
    <t>ふるさと活性化事業 1,220㎡
｢藤枝市陶芸ｾﾝﾀｰ｣ 190.96㎡</t>
    <rPh sb="4" eb="7">
      <t>カッセイカ</t>
    </rPh>
    <rPh sb="7" eb="9">
      <t>ジギョウ</t>
    </rPh>
    <rPh sb="18" eb="21">
      <t>フジエダシ</t>
    </rPh>
    <rPh sb="21" eb="23">
      <t>トウゲイ</t>
    </rPh>
    <phoneticPr fontId="5"/>
  </si>
  <si>
    <t>羽佐間</t>
    <rPh sb="0" eb="3">
      <t>ハザマ</t>
    </rPh>
    <phoneticPr fontId="5"/>
  </si>
  <si>
    <t>羽佐間地
域農政推
進委員会</t>
    <rPh sb="0" eb="3">
      <t>ハザマ</t>
    </rPh>
    <rPh sb="3" eb="4">
      <t>チ</t>
    </rPh>
    <rPh sb="5" eb="6">
      <t>イキ</t>
    </rPh>
    <rPh sb="6" eb="8">
      <t>ノウセイ</t>
    </rPh>
    <rPh sb="8" eb="9">
      <t>スイ</t>
    </rPh>
    <rPh sb="10" eb="11">
      <t>ススム</t>
    </rPh>
    <rPh sb="11" eb="14">
      <t>イインカイ</t>
    </rPh>
    <phoneticPr fontId="5"/>
  </si>
  <si>
    <t>70
(200)</t>
    <phoneticPr fontId="5"/>
  </si>
  <si>
    <t>鉄骨二階建1棟159㎡</t>
    <rPh sb="0" eb="2">
      <t>テッコツ</t>
    </rPh>
    <rPh sb="2" eb="3">
      <t>ニ</t>
    </rPh>
    <rPh sb="3" eb="5">
      <t>カイダ</t>
    </rPh>
    <rPh sb="6" eb="7">
      <t>トウ</t>
    </rPh>
    <phoneticPr fontId="5"/>
  </si>
  <si>
    <t>旧岡部町</t>
    <rPh sb="0" eb="1">
      <t>キュウ</t>
    </rPh>
    <rPh sb="1" eb="3">
      <t>オカベ</t>
    </rPh>
    <rPh sb="3" eb="4">
      <t>マチ</t>
    </rPh>
    <phoneticPr fontId="5"/>
  </si>
  <si>
    <t>(集道8号) L=131m W=4.0m</t>
    <rPh sb="1" eb="2">
      <t>シュウ</t>
    </rPh>
    <rPh sb="2" eb="3">
      <t>ドウ</t>
    </rPh>
    <rPh sb="4" eb="5">
      <t>ゴウ</t>
    </rPh>
    <phoneticPr fontId="5"/>
  </si>
  <si>
    <t>横添</t>
    <rPh sb="0" eb="1">
      <t>ヨコ</t>
    </rPh>
    <rPh sb="1" eb="2">
      <t>ソ</t>
    </rPh>
    <phoneticPr fontId="5"/>
  </si>
  <si>
    <t>横添
町内会</t>
    <rPh sb="0" eb="1">
      <t>ヨコ</t>
    </rPh>
    <rPh sb="1" eb="2">
      <t>ソ</t>
    </rPh>
    <rPh sb="3" eb="6">
      <t>チョウナイカイ</t>
    </rPh>
    <phoneticPr fontId="5"/>
  </si>
  <si>
    <t>34
(170)</t>
    <phoneticPr fontId="5"/>
  </si>
  <si>
    <t>木造平屋建1棟119㎡</t>
    <rPh sb="0" eb="2">
      <t>モクゾウ</t>
    </rPh>
    <rPh sb="2" eb="4">
      <t>ヒラヤ</t>
    </rPh>
    <rPh sb="4" eb="5">
      <t>ダ</t>
    </rPh>
    <rPh sb="6" eb="7">
      <t>トウ</t>
    </rPh>
    <phoneticPr fontId="5"/>
  </si>
  <si>
    <t>農村公園施設</t>
    <rPh sb="0" eb="2">
      <t>ノウソン</t>
    </rPh>
    <rPh sb="2" eb="4">
      <t>コウエン</t>
    </rPh>
    <rPh sb="4" eb="6">
      <t>シセツ</t>
    </rPh>
    <phoneticPr fontId="5"/>
  </si>
  <si>
    <t>H元～H2</t>
    <rPh sb="1" eb="2">
      <t>ガン</t>
    </rPh>
    <phoneticPr fontId="5"/>
  </si>
  <si>
    <t>農村基盤総合整備事業｢中里農作業準備休養施設｣
農村公園 2,580㎡
休養施設 142㎡</t>
    <rPh sb="0" eb="2">
      <t>ノウソン</t>
    </rPh>
    <rPh sb="2" eb="4">
      <t>キバン</t>
    </rPh>
    <rPh sb="4" eb="6">
      <t>ソウゴウ</t>
    </rPh>
    <rPh sb="6" eb="8">
      <t>セイビ</t>
    </rPh>
    <rPh sb="8" eb="10">
      <t>ジギョウ</t>
    </rPh>
    <rPh sb="11" eb="13">
      <t>ナカサト</t>
    </rPh>
    <rPh sb="13" eb="16">
      <t>ノウサギョウ</t>
    </rPh>
    <rPh sb="16" eb="18">
      <t>ジュンビ</t>
    </rPh>
    <rPh sb="18" eb="20">
      <t>キュウヨウ</t>
    </rPh>
    <rPh sb="20" eb="22">
      <t>シセツ</t>
    </rPh>
    <rPh sb="24" eb="26">
      <t>ノウソン</t>
    </rPh>
    <rPh sb="26" eb="28">
      <t>コウエン</t>
    </rPh>
    <rPh sb="36" eb="38">
      <t>キュウヨウ</t>
    </rPh>
    <rPh sb="38" eb="40">
      <t>シセツ</t>
    </rPh>
    <phoneticPr fontId="5"/>
  </si>
  <si>
    <t>大久保</t>
    <rPh sb="0" eb="3">
      <t>オオクボ</t>
    </rPh>
    <phoneticPr fontId="5"/>
  </si>
  <si>
    <t>H元～H4</t>
    <rPh sb="1" eb="2">
      <t>ガン</t>
    </rPh>
    <phoneticPr fontId="5"/>
  </si>
  <si>
    <t>森林総合利用促進事業(大久保ｷｬﾝﾌﾟ場)
ｷｬﾝﾌﾟ場 1.3㏊
案内施設 1棟208.72㎡
休憩施設 1棟7.20㎡
休養施設 3棟191.64㎡</t>
    <rPh sb="0" eb="2">
      <t>シンリン</t>
    </rPh>
    <rPh sb="2" eb="4">
      <t>ソウゴウ</t>
    </rPh>
    <rPh sb="4" eb="6">
      <t>リヨウ</t>
    </rPh>
    <rPh sb="6" eb="8">
      <t>ソクシン</t>
    </rPh>
    <rPh sb="8" eb="10">
      <t>ジギョウ</t>
    </rPh>
    <rPh sb="11" eb="14">
      <t>オオクボ</t>
    </rPh>
    <rPh sb="19" eb="20">
      <t>バ</t>
    </rPh>
    <rPh sb="27" eb="28">
      <t>バ</t>
    </rPh>
    <rPh sb="34" eb="36">
      <t>アンナイ</t>
    </rPh>
    <rPh sb="36" eb="38">
      <t>シセツ</t>
    </rPh>
    <rPh sb="40" eb="41">
      <t>トウ</t>
    </rPh>
    <rPh sb="49" eb="51">
      <t>キュウケイ</t>
    </rPh>
    <rPh sb="51" eb="53">
      <t>シセツ</t>
    </rPh>
    <rPh sb="55" eb="56">
      <t>トウ</t>
    </rPh>
    <rPh sb="62" eb="64">
      <t>キュウヨウ</t>
    </rPh>
    <rPh sb="64" eb="66">
      <t>シセツ</t>
    </rPh>
    <rPh sb="68" eb="69">
      <t>トウ</t>
    </rPh>
    <phoneticPr fontId="5"/>
  </si>
  <si>
    <t>助宗</t>
    <rPh sb="0" eb="1">
      <t>スケ</t>
    </rPh>
    <rPh sb="1" eb="2">
      <t>ムネ</t>
    </rPh>
    <phoneticPr fontId="5"/>
  </si>
  <si>
    <t>水田農業確立条件整備事業
｢助宗農村ふれあい広場｣ 2,568㎡</t>
    <rPh sb="0" eb="2">
      <t>スイデン</t>
    </rPh>
    <rPh sb="2" eb="4">
      <t>ノウギョウ</t>
    </rPh>
    <rPh sb="4" eb="6">
      <t>カクリツ</t>
    </rPh>
    <rPh sb="6" eb="8">
      <t>ジョウケン</t>
    </rPh>
    <rPh sb="8" eb="10">
      <t>セイビ</t>
    </rPh>
    <rPh sb="10" eb="12">
      <t>ジギョウ</t>
    </rPh>
    <rPh sb="14" eb="15">
      <t>スケ</t>
    </rPh>
    <rPh sb="15" eb="16">
      <t>ムネ</t>
    </rPh>
    <rPh sb="16" eb="18">
      <t>ノウソン</t>
    </rPh>
    <rPh sb="22" eb="24">
      <t>ヒロバ</t>
    </rPh>
    <phoneticPr fontId="5"/>
  </si>
  <si>
    <t>殿</t>
    <rPh sb="0" eb="1">
      <t>デン</t>
    </rPh>
    <phoneticPr fontId="5"/>
  </si>
  <si>
    <t>殿
町内会</t>
    <rPh sb="0" eb="1">
      <t>デン</t>
    </rPh>
    <rPh sb="2" eb="5">
      <t>チョウナイカイ</t>
    </rPh>
    <phoneticPr fontId="5"/>
  </si>
  <si>
    <t>96
(411)</t>
    <phoneticPr fontId="5"/>
  </si>
  <si>
    <t>木造平屋建1棟252㎡</t>
    <rPh sb="0" eb="2">
      <t>モクゾウ</t>
    </rPh>
    <rPh sb="2" eb="4">
      <t>ヒラヤ</t>
    </rPh>
    <rPh sb="4" eb="5">
      <t>ダ</t>
    </rPh>
    <rPh sb="6" eb="7">
      <t>トウ</t>
    </rPh>
    <phoneticPr fontId="5"/>
  </si>
  <si>
    <t>小園
町内会</t>
    <rPh sb="0" eb="2">
      <t>コソノ</t>
    </rPh>
    <rPh sb="3" eb="6">
      <t>チョウナイカイ</t>
    </rPh>
    <phoneticPr fontId="5"/>
  </si>
  <si>
    <t>63
(230)</t>
    <phoneticPr fontId="5"/>
  </si>
  <si>
    <t>木造平屋建1棟159㎡</t>
    <rPh sb="0" eb="2">
      <t>モクゾウ</t>
    </rPh>
    <rPh sb="2" eb="4">
      <t>ヒラヤ</t>
    </rPh>
    <rPh sb="4" eb="5">
      <t>ダ</t>
    </rPh>
    <rPh sb="6" eb="7">
      <t>トウ</t>
    </rPh>
    <phoneticPr fontId="5"/>
  </si>
  <si>
    <t>(集道4号) L=51m W=4.0m</t>
    <rPh sb="1" eb="2">
      <t>シュウ</t>
    </rPh>
    <rPh sb="2" eb="3">
      <t>ドウ</t>
    </rPh>
    <rPh sb="4" eb="5">
      <t>ゴウ</t>
    </rPh>
    <phoneticPr fontId="5"/>
  </si>
  <si>
    <t>(集道5号) L=80m W=4.0m</t>
    <rPh sb="1" eb="2">
      <t>シュウ</t>
    </rPh>
    <rPh sb="2" eb="3">
      <t>ドウ</t>
    </rPh>
    <rPh sb="4" eb="5">
      <t>ゴウ</t>
    </rPh>
    <phoneticPr fontId="5"/>
  </si>
  <si>
    <t>(集道6号) L=136m W=4.0m</t>
    <rPh sb="1" eb="2">
      <t>シュウ</t>
    </rPh>
    <rPh sb="2" eb="3">
      <t>ドウ</t>
    </rPh>
    <rPh sb="4" eb="5">
      <t>ゴウ</t>
    </rPh>
    <phoneticPr fontId="5"/>
  </si>
  <si>
    <t>玉露の里</t>
    <rPh sb="0" eb="2">
      <t>ギョクロ</t>
    </rPh>
    <rPh sb="3" eb="4">
      <t>サト</t>
    </rPh>
    <phoneticPr fontId="5"/>
  </si>
  <si>
    <t>13,550
(3,360)</t>
    <phoneticPr fontId="5"/>
  </si>
  <si>
    <t>茶室 168㎡
長屋門 119㎡
庭園 9,000㎡</t>
    <rPh sb="0" eb="1">
      <t>チャ</t>
    </rPh>
    <rPh sb="1" eb="2">
      <t>シツ</t>
    </rPh>
    <rPh sb="8" eb="10">
      <t>ナガヤ</t>
    </rPh>
    <rPh sb="10" eb="11">
      <t>モン</t>
    </rPh>
    <rPh sb="17" eb="19">
      <t>テイエン</t>
    </rPh>
    <phoneticPr fontId="5"/>
  </si>
  <si>
    <t>新舟</t>
    <rPh sb="0" eb="2">
      <t>アラフネ</t>
    </rPh>
    <phoneticPr fontId="5"/>
  </si>
  <si>
    <t>94
(487)</t>
    <phoneticPr fontId="5"/>
  </si>
  <si>
    <t>H3～H4</t>
    <phoneticPr fontId="5"/>
  </si>
  <si>
    <t>(集道9号) L=458m W=4.0m</t>
    <rPh sb="1" eb="2">
      <t>シュウ</t>
    </rPh>
    <rPh sb="2" eb="3">
      <t>ドウ</t>
    </rPh>
    <rPh sb="4" eb="5">
      <t>ゴウ</t>
    </rPh>
    <phoneticPr fontId="5"/>
  </si>
  <si>
    <t>(集道15号) L=121m W=4.0m</t>
    <rPh sb="1" eb="2">
      <t>シュウ</t>
    </rPh>
    <rPh sb="2" eb="3">
      <t>ドウ</t>
    </rPh>
    <rPh sb="5" eb="6">
      <t>ゴウ</t>
    </rPh>
    <phoneticPr fontId="5"/>
  </si>
  <si>
    <t>新舟
町内会</t>
    <rPh sb="0" eb="2">
      <t>アラフネ</t>
    </rPh>
    <rPh sb="3" eb="6">
      <t>チョウナイカイ</t>
    </rPh>
    <phoneticPr fontId="5"/>
  </si>
  <si>
    <t>95
(487)</t>
    <phoneticPr fontId="5"/>
  </si>
  <si>
    <t>木造平屋建1棟184㎡</t>
    <rPh sb="0" eb="2">
      <t>モクゾウ</t>
    </rPh>
    <rPh sb="2" eb="4">
      <t>ヒラヤ</t>
    </rPh>
    <rPh sb="4" eb="5">
      <t>ダ</t>
    </rPh>
    <rPh sb="6" eb="7">
      <t>トウ</t>
    </rPh>
    <phoneticPr fontId="5"/>
  </si>
  <si>
    <t>本郷
町内会</t>
    <rPh sb="0" eb="2">
      <t>ホンゴウ</t>
    </rPh>
    <rPh sb="3" eb="6">
      <t>チョウナイカイ</t>
    </rPh>
    <phoneticPr fontId="5"/>
  </si>
  <si>
    <t>62
(310)</t>
    <phoneticPr fontId="5"/>
  </si>
  <si>
    <t>H5</t>
  </si>
  <si>
    <t>木造平屋建1棟212㎡</t>
    <rPh sb="0" eb="2">
      <t>モクゾウ</t>
    </rPh>
    <rPh sb="2" eb="4">
      <t>ヒラヤ</t>
    </rPh>
    <rPh sb="4" eb="5">
      <t>ダ</t>
    </rPh>
    <rPh sb="6" eb="7">
      <t>トウ</t>
    </rPh>
    <phoneticPr fontId="5"/>
  </si>
  <si>
    <t>農村環境改善ｾﾝﾀｰ</t>
    <rPh sb="0" eb="2">
      <t>ノウソン</t>
    </rPh>
    <rPh sb="2" eb="4">
      <t>カンキョウ</t>
    </rPh>
    <rPh sb="4" eb="6">
      <t>カイゼン</t>
    </rPh>
    <phoneticPr fontId="5"/>
  </si>
  <si>
    <t>H6～H7</t>
    <phoneticPr fontId="5"/>
  </si>
  <si>
    <t>RC造1部鉄骨二階建1棟950㎡</t>
    <rPh sb="2" eb="3">
      <t>ゾウ</t>
    </rPh>
    <rPh sb="4" eb="5">
      <t>ブ</t>
    </rPh>
    <rPh sb="5" eb="7">
      <t>テッコツ</t>
    </rPh>
    <rPh sb="7" eb="8">
      <t>ニ</t>
    </rPh>
    <rPh sb="8" eb="10">
      <t>カイダ</t>
    </rPh>
    <rPh sb="11" eb="12">
      <t>トウ</t>
    </rPh>
    <phoneticPr fontId="5"/>
  </si>
  <si>
    <t>H9</t>
    <phoneticPr fontId="5"/>
  </si>
  <si>
    <t>A=2,800㎡</t>
    <phoneticPr fontId="5"/>
  </si>
  <si>
    <t>廻沢</t>
    <rPh sb="0" eb="1">
      <t>マワル</t>
    </rPh>
    <rPh sb="1" eb="2">
      <t>サワ</t>
    </rPh>
    <phoneticPr fontId="5"/>
  </si>
  <si>
    <t>廻沢
町内会</t>
    <rPh sb="3" eb="6">
      <t>チョウナイカイ</t>
    </rPh>
    <phoneticPr fontId="5"/>
  </si>
  <si>
    <t>32
(147)</t>
    <phoneticPr fontId="5"/>
  </si>
  <si>
    <t>H10</t>
    <phoneticPr fontId="5"/>
  </si>
  <si>
    <t>木造平屋建1棟143㎡</t>
    <rPh sb="0" eb="2">
      <t>モクゾウ</t>
    </rPh>
    <rPh sb="2" eb="4">
      <t>ヒラヤ</t>
    </rPh>
    <rPh sb="4" eb="5">
      <t>ダ</t>
    </rPh>
    <rPh sb="6" eb="7">
      <t>トウ</t>
    </rPh>
    <phoneticPr fontId="5"/>
  </si>
  <si>
    <t>21
(108)</t>
    <phoneticPr fontId="5"/>
  </si>
  <si>
    <t>中山間地域総合整備事業(営飲1号)
取水施設 1式
浄水施設 1式
配水施設 1式</t>
    <rPh sb="0" eb="1">
      <t>チュウ</t>
    </rPh>
    <rPh sb="1" eb="3">
      <t>サンカン</t>
    </rPh>
    <rPh sb="3" eb="5">
      <t>チイキ</t>
    </rPh>
    <rPh sb="5" eb="7">
      <t>ソウゴウ</t>
    </rPh>
    <rPh sb="7" eb="9">
      <t>セイビ</t>
    </rPh>
    <rPh sb="9" eb="11">
      <t>ジギョウ</t>
    </rPh>
    <rPh sb="12" eb="13">
      <t>エイ</t>
    </rPh>
    <rPh sb="13" eb="14">
      <t>イン</t>
    </rPh>
    <rPh sb="15" eb="16">
      <t>ゴウ</t>
    </rPh>
    <rPh sb="18" eb="20">
      <t>シュスイ</t>
    </rPh>
    <rPh sb="20" eb="22">
      <t>シセツ</t>
    </rPh>
    <rPh sb="24" eb="25">
      <t>ノット</t>
    </rPh>
    <rPh sb="26" eb="28">
      <t>ジョウスイ</t>
    </rPh>
    <rPh sb="28" eb="30">
      <t>シセツ</t>
    </rPh>
    <rPh sb="32" eb="33">
      <t>シキ</t>
    </rPh>
    <rPh sb="34" eb="36">
      <t>ハイスイ</t>
    </rPh>
    <rPh sb="36" eb="38">
      <t>シセツ</t>
    </rPh>
    <rPh sb="40" eb="41">
      <t>シキ</t>
    </rPh>
    <phoneticPr fontId="5"/>
  </si>
  <si>
    <t>農業集落防災安全施設</t>
    <rPh sb="0" eb="2">
      <t>ノウギョウ</t>
    </rPh>
    <rPh sb="2" eb="4">
      <t>シュウラク</t>
    </rPh>
    <rPh sb="4" eb="6">
      <t>ボウサイ</t>
    </rPh>
    <rPh sb="6" eb="8">
      <t>アンゼン</t>
    </rPh>
    <rPh sb="8" eb="10">
      <t>シセツ</t>
    </rPh>
    <phoneticPr fontId="5"/>
  </si>
  <si>
    <t>中山間地域総合整備事業(集防1号)
防火水槽1基
消火栓2箇所</t>
    <rPh sb="12" eb="13">
      <t>シュウ</t>
    </rPh>
    <rPh sb="13" eb="14">
      <t>ボウ</t>
    </rPh>
    <rPh sb="18" eb="20">
      <t>ボウカ</t>
    </rPh>
    <rPh sb="20" eb="22">
      <t>スイソウ</t>
    </rPh>
    <rPh sb="23" eb="24">
      <t>キ</t>
    </rPh>
    <rPh sb="25" eb="28">
      <t>ショウカセン</t>
    </rPh>
    <rPh sb="29" eb="31">
      <t>カショ</t>
    </rPh>
    <phoneticPr fontId="5"/>
  </si>
  <si>
    <t>94
(405)</t>
    <phoneticPr fontId="5"/>
  </si>
  <si>
    <t>中山間地域総合整備事業(集道4号)
 L=45m W=4.0m</t>
    <rPh sb="12" eb="13">
      <t>シュウ</t>
    </rPh>
    <rPh sb="13" eb="14">
      <t>ドウ</t>
    </rPh>
    <rPh sb="15" eb="16">
      <t>ゴウ</t>
    </rPh>
    <phoneticPr fontId="5"/>
  </si>
  <si>
    <t>中山間地域総合整備事業(集防3号)
防火水槽1基
消火栓4箇所</t>
    <rPh sb="12" eb="13">
      <t>シュウ</t>
    </rPh>
    <rPh sb="13" eb="14">
      <t>ボウ</t>
    </rPh>
    <rPh sb="18" eb="20">
      <t>ボウカ</t>
    </rPh>
    <rPh sb="20" eb="22">
      <t>スイソウ</t>
    </rPh>
    <rPh sb="23" eb="24">
      <t>キ</t>
    </rPh>
    <rPh sb="25" eb="28">
      <t>ショウカセン</t>
    </rPh>
    <rPh sb="29" eb="31">
      <t>カショ</t>
    </rPh>
    <phoneticPr fontId="5"/>
  </si>
  <si>
    <t>115
(423)</t>
    <phoneticPr fontId="5"/>
  </si>
  <si>
    <t>中山間地域総合整備事業(集道2号)
 L=119m W=4.0m</t>
    <rPh sb="12" eb="13">
      <t>シュウ</t>
    </rPh>
    <rPh sb="13" eb="14">
      <t>ドウ</t>
    </rPh>
    <rPh sb="15" eb="16">
      <t>ゴウ</t>
    </rPh>
    <phoneticPr fontId="5"/>
  </si>
  <si>
    <t>94
(482)</t>
    <phoneticPr fontId="5"/>
  </si>
  <si>
    <t>中山間地域総合整備事業(集道3号)
 L=208m W=4.0m</t>
    <rPh sb="12" eb="13">
      <t>シュウ</t>
    </rPh>
    <rPh sb="13" eb="14">
      <t>ドウ</t>
    </rPh>
    <rPh sb="15" eb="16">
      <t>ゴウ</t>
    </rPh>
    <phoneticPr fontId="5"/>
  </si>
  <si>
    <t>中山間地域総合整備事業(集道1号)
 L=303m W=3.0m</t>
    <rPh sb="12" eb="13">
      <t>シュウ</t>
    </rPh>
    <rPh sb="13" eb="14">
      <t>ドウ</t>
    </rPh>
    <rPh sb="15" eb="16">
      <t>ゴウ</t>
    </rPh>
    <phoneticPr fontId="5"/>
  </si>
  <si>
    <t>72
(276)</t>
    <phoneticPr fontId="5"/>
  </si>
  <si>
    <t>中山間地域総合整備事業(集道5号)
 L=480m W=4.0m</t>
    <rPh sb="12" eb="13">
      <t>シュウ</t>
    </rPh>
    <rPh sb="13" eb="14">
      <t>ドウ</t>
    </rPh>
    <rPh sb="15" eb="16">
      <t>ゴウ</t>
    </rPh>
    <phoneticPr fontId="5"/>
  </si>
  <si>
    <t>散策道</t>
    <rPh sb="0" eb="3">
      <t>サンサクドウ</t>
    </rPh>
    <phoneticPr fontId="5"/>
  </si>
  <si>
    <t>〃</t>
  </si>
  <si>
    <t>H11～H19</t>
    <phoneticPr fontId="5"/>
  </si>
  <si>
    <t>　　　　　　　　　　　　　　　  　　2,773m</t>
    <phoneticPr fontId="5"/>
  </si>
  <si>
    <t>集落緑化施設</t>
    <rPh sb="0" eb="2">
      <t>シュウラク</t>
    </rPh>
    <rPh sb="2" eb="4">
      <t>リョクカ</t>
    </rPh>
    <rPh sb="4" eb="6">
      <t>シセツ</t>
    </rPh>
    <phoneticPr fontId="5"/>
  </si>
  <si>
    <t>田園空間整備事業　　　 　　　3箇所</t>
    <rPh sb="0" eb="2">
      <t>デンエン</t>
    </rPh>
    <rPh sb="2" eb="4">
      <t>クウカン</t>
    </rPh>
    <rPh sb="4" eb="6">
      <t>セイビ</t>
    </rPh>
    <rPh sb="6" eb="8">
      <t>ジギョウ</t>
    </rPh>
    <rPh sb="16" eb="18">
      <t>カショ</t>
    </rPh>
    <phoneticPr fontId="5"/>
  </si>
  <si>
    <t>ｺﾐｭﾆﾃｨ施設</t>
    <rPh sb="6" eb="8">
      <t>シセツ</t>
    </rPh>
    <phoneticPr fontId="5"/>
  </si>
  <si>
    <t>｢白藤の滝｣　　　　　　 　　  　　1箇所</t>
    <rPh sb="1" eb="3">
      <t>シラフジ</t>
    </rPh>
    <rPh sb="4" eb="5">
      <t>タキ</t>
    </rPh>
    <rPh sb="20" eb="22">
      <t>カショ</t>
    </rPh>
    <phoneticPr fontId="5"/>
  </si>
  <si>
    <t>景観施設</t>
    <rPh sb="0" eb="2">
      <t>ケイカン</t>
    </rPh>
    <rPh sb="2" eb="4">
      <t>シセツ</t>
    </rPh>
    <phoneticPr fontId="5"/>
  </si>
  <si>
    <t xml:space="preserve"> 　　　　　　　　　　　　　　　  　　1箇所</t>
    <rPh sb="21" eb="23">
      <t>カショ</t>
    </rPh>
    <phoneticPr fontId="5"/>
  </si>
  <si>
    <t>3,896
(13,125)</t>
    <phoneticPr fontId="5"/>
  </si>
  <si>
    <t>田園空間整備事業｢総合案内所｣ 1棟</t>
    <rPh sb="0" eb="2">
      <t>デンエン</t>
    </rPh>
    <rPh sb="2" eb="4">
      <t>クウカン</t>
    </rPh>
    <rPh sb="4" eb="6">
      <t>セイビ</t>
    </rPh>
    <rPh sb="6" eb="8">
      <t>ジギョウ</t>
    </rPh>
    <rPh sb="9" eb="11">
      <t>ソウゴウ</t>
    </rPh>
    <rPh sb="11" eb="14">
      <t>アンナイショ</t>
    </rPh>
    <rPh sb="17" eb="18">
      <t>トウ</t>
    </rPh>
    <phoneticPr fontId="5"/>
  </si>
  <si>
    <t>田園空間整備事業
｢玉露の歴史文化園｣ 1箇所</t>
    <rPh sb="0" eb="2">
      <t>デンエン</t>
    </rPh>
    <rPh sb="2" eb="4">
      <t>クウカン</t>
    </rPh>
    <rPh sb="4" eb="6">
      <t>セイビ</t>
    </rPh>
    <rPh sb="6" eb="8">
      <t>ジギョウ</t>
    </rPh>
    <rPh sb="10" eb="12">
      <t>ギョクロ</t>
    </rPh>
    <rPh sb="13" eb="15">
      <t>レキシ</t>
    </rPh>
    <rPh sb="15" eb="18">
      <t>ブンカエン</t>
    </rPh>
    <rPh sb="21" eb="23">
      <t>カショ</t>
    </rPh>
    <phoneticPr fontId="5"/>
  </si>
  <si>
    <t>田園空間整備事業
｢笠懸の松｣ 1箇所</t>
    <rPh sb="0" eb="2">
      <t>デンエン</t>
    </rPh>
    <rPh sb="2" eb="4">
      <t>クウカン</t>
    </rPh>
    <rPh sb="4" eb="6">
      <t>セイビ</t>
    </rPh>
    <rPh sb="6" eb="8">
      <t>ジギョウ</t>
    </rPh>
    <rPh sb="10" eb="11">
      <t>カサ</t>
    </rPh>
    <rPh sb="13" eb="14">
      <t>マツ</t>
    </rPh>
    <rPh sb="17" eb="19">
      <t>カショ</t>
    </rPh>
    <phoneticPr fontId="5"/>
  </si>
  <si>
    <t>田園空間整備事業
｢ふるさとみかん山｣ 1箇所</t>
    <rPh sb="0" eb="2">
      <t>デンエン</t>
    </rPh>
    <rPh sb="2" eb="4">
      <t>クウカン</t>
    </rPh>
    <rPh sb="4" eb="6">
      <t>セイビ</t>
    </rPh>
    <rPh sb="6" eb="8">
      <t>ジギョウ</t>
    </rPh>
    <rPh sb="17" eb="18">
      <t>ヤマ</t>
    </rPh>
    <rPh sb="21" eb="23">
      <t>カショ</t>
    </rPh>
    <phoneticPr fontId="5"/>
  </si>
  <si>
    <t>景観保全施設</t>
    <rPh sb="0" eb="2">
      <t>ケイカン</t>
    </rPh>
    <rPh sb="2" eb="4">
      <t>ホゼン</t>
    </rPh>
    <rPh sb="4" eb="6">
      <t>シセツ</t>
    </rPh>
    <phoneticPr fontId="5"/>
  </si>
  <si>
    <t>田園空間整備事業
｢長屋門｣ 1棟</t>
    <rPh sb="0" eb="2">
      <t>デンエン</t>
    </rPh>
    <rPh sb="2" eb="4">
      <t>クウカン</t>
    </rPh>
    <rPh sb="4" eb="6">
      <t>セイビ</t>
    </rPh>
    <rPh sb="6" eb="8">
      <t>ジギョウ</t>
    </rPh>
    <rPh sb="10" eb="12">
      <t>ナガヤ</t>
    </rPh>
    <rPh sb="12" eb="13">
      <t>モン</t>
    </rPh>
    <rPh sb="16" eb="17">
      <t>トウ</t>
    </rPh>
    <phoneticPr fontId="5"/>
  </si>
  <si>
    <t>集落水辺環境施設</t>
    <rPh sb="0" eb="2">
      <t>シュウラク</t>
    </rPh>
    <rPh sb="2" eb="4">
      <t>スイヘン</t>
    </rPh>
    <rPh sb="4" eb="6">
      <t>カンキョウ</t>
    </rPh>
    <rPh sb="6" eb="8">
      <t>シセツ</t>
    </rPh>
    <phoneticPr fontId="5"/>
  </si>
  <si>
    <t>田園空間整備事業
｢水車小屋跡｣ 1箇所</t>
    <rPh sb="0" eb="2">
      <t>デンエン</t>
    </rPh>
    <rPh sb="2" eb="4">
      <t>クウカン</t>
    </rPh>
    <rPh sb="4" eb="6">
      <t>セイビ</t>
    </rPh>
    <rPh sb="6" eb="8">
      <t>ジギョウ</t>
    </rPh>
    <rPh sb="10" eb="12">
      <t>スイシャ</t>
    </rPh>
    <rPh sb="12" eb="14">
      <t>コヤ</t>
    </rPh>
    <rPh sb="14" eb="15">
      <t>アト</t>
    </rPh>
    <rPh sb="18" eb="20">
      <t>カショ</t>
    </rPh>
    <phoneticPr fontId="5"/>
  </si>
  <si>
    <t>田園空間整備事業
｢明治の道｣ 215m</t>
    <rPh sb="0" eb="2">
      <t>デンエン</t>
    </rPh>
    <rPh sb="2" eb="4">
      <t>クウカン</t>
    </rPh>
    <rPh sb="4" eb="6">
      <t>セイビ</t>
    </rPh>
    <rPh sb="6" eb="8">
      <t>ジギョウ</t>
    </rPh>
    <rPh sb="10" eb="12">
      <t>メイジ</t>
    </rPh>
    <rPh sb="13" eb="14">
      <t>ミチ</t>
    </rPh>
    <phoneticPr fontId="5"/>
  </si>
  <si>
    <t>田園空間整備事業
｢蔦の細道｣ 421m</t>
    <rPh sb="0" eb="2">
      <t>デンエン</t>
    </rPh>
    <rPh sb="2" eb="4">
      <t>クウカン</t>
    </rPh>
    <rPh sb="4" eb="6">
      <t>セイビ</t>
    </rPh>
    <rPh sb="6" eb="8">
      <t>ジギョウ</t>
    </rPh>
    <rPh sb="10" eb="11">
      <t>ツタ</t>
    </rPh>
    <rPh sb="12" eb="13">
      <t>ホソ</t>
    </rPh>
    <rPh sb="13" eb="14">
      <t>ミチ</t>
    </rPh>
    <phoneticPr fontId="5"/>
  </si>
  <si>
    <t>田園空間整備事業
｢山辺の道｣ 412m</t>
    <rPh sb="0" eb="2">
      <t>デンエン</t>
    </rPh>
    <rPh sb="2" eb="4">
      <t>クウカン</t>
    </rPh>
    <rPh sb="4" eb="6">
      <t>セイビ</t>
    </rPh>
    <rPh sb="6" eb="8">
      <t>ジギョウ</t>
    </rPh>
    <rPh sb="10" eb="12">
      <t>ヤマベ</t>
    </rPh>
    <rPh sb="13" eb="14">
      <t>ミチ</t>
    </rPh>
    <phoneticPr fontId="5"/>
  </si>
  <si>
    <t>田園空間整備事業
｢里山の道｣ 842m</t>
    <rPh sb="0" eb="2">
      <t>デンエン</t>
    </rPh>
    <rPh sb="2" eb="4">
      <t>クウカン</t>
    </rPh>
    <rPh sb="4" eb="6">
      <t>セイビ</t>
    </rPh>
    <rPh sb="6" eb="8">
      <t>ジギョウ</t>
    </rPh>
    <rPh sb="10" eb="12">
      <t>サトヤマ</t>
    </rPh>
    <rPh sb="13" eb="14">
      <t>ミチ</t>
    </rPh>
    <phoneticPr fontId="5"/>
  </si>
  <si>
    <t>川原町</t>
    <rPh sb="0" eb="2">
      <t>カワラ</t>
    </rPh>
    <rPh sb="2" eb="3">
      <t>マチ</t>
    </rPh>
    <phoneticPr fontId="5"/>
  </si>
  <si>
    <t>川原町
町内会</t>
    <rPh sb="0" eb="3">
      <t>カワハラマチ</t>
    </rPh>
    <rPh sb="4" eb="7">
      <t>チョウナイカイ</t>
    </rPh>
    <phoneticPr fontId="5"/>
  </si>
  <si>
    <t>87
(331)</t>
    <phoneticPr fontId="5"/>
  </si>
  <si>
    <t>H12</t>
    <phoneticPr fontId="5"/>
  </si>
  <si>
    <t>木造平屋建1棟164㎡</t>
    <rPh sb="0" eb="2">
      <t>モクゾウ</t>
    </rPh>
    <rPh sb="2" eb="4">
      <t>ヒラヤ</t>
    </rPh>
    <rPh sb="4" eb="5">
      <t>ダ</t>
    </rPh>
    <rPh sb="6" eb="7">
      <t>トウ</t>
    </rPh>
    <phoneticPr fontId="5"/>
  </si>
  <si>
    <t>中山間地域総合整備事業 A=2,400㎡</t>
    <rPh sb="0" eb="1">
      <t>チュウ</t>
    </rPh>
    <rPh sb="1" eb="2">
      <t>ヤマ</t>
    </rPh>
    <rPh sb="2" eb="3">
      <t>カン</t>
    </rPh>
    <rPh sb="3" eb="5">
      <t>チイキ</t>
    </rPh>
    <rPh sb="5" eb="7">
      <t>ソウゴウ</t>
    </rPh>
    <rPh sb="7" eb="9">
      <t>セイビ</t>
    </rPh>
    <rPh sb="9" eb="11">
      <t>ジギョウ</t>
    </rPh>
    <phoneticPr fontId="5"/>
  </si>
  <si>
    <t>活性化施設</t>
    <rPh sb="0" eb="3">
      <t>カッセイカ</t>
    </rPh>
    <rPh sb="3" eb="5">
      <t>シセツ</t>
    </rPh>
    <phoneticPr fontId="5"/>
  </si>
  <si>
    <t>中山間地域総合整備事業
鉄骨造平屋建1棟454㎡</t>
    <rPh sb="0" eb="1">
      <t>チュウ</t>
    </rPh>
    <rPh sb="1" eb="2">
      <t>ヤマ</t>
    </rPh>
    <rPh sb="2" eb="3">
      <t>カン</t>
    </rPh>
    <rPh sb="3" eb="5">
      <t>チイキ</t>
    </rPh>
    <rPh sb="5" eb="7">
      <t>ソウゴウ</t>
    </rPh>
    <rPh sb="7" eb="9">
      <t>セイビ</t>
    </rPh>
    <rPh sb="9" eb="11">
      <t>ジギョウ</t>
    </rPh>
    <rPh sb="12" eb="14">
      <t>テッコツ</t>
    </rPh>
    <rPh sb="14" eb="15">
      <t>ゾウ</t>
    </rPh>
    <phoneticPr fontId="5"/>
  </si>
  <si>
    <t>中山間地域総合整備事業　　　1箇所</t>
    <rPh sb="15" eb="17">
      <t>カショ</t>
    </rPh>
    <phoneticPr fontId="5"/>
  </si>
  <si>
    <t>集落道</t>
    <rPh sb="0" eb="2">
      <t>シュウラク</t>
    </rPh>
    <rPh sb="2" eb="3">
      <t>ドウ</t>
    </rPh>
    <phoneticPr fontId="5"/>
  </si>
  <si>
    <t>｢白藤の里｣　　　　　　　　　　　　274m</t>
    <rPh sb="1" eb="3">
      <t>シラフジ</t>
    </rPh>
    <rPh sb="4" eb="5">
      <t>サト</t>
    </rPh>
    <phoneticPr fontId="5"/>
  </si>
  <si>
    <t>活性化施設・駐車場</t>
    <rPh sb="0" eb="3">
      <t>カッセイカ</t>
    </rPh>
    <rPh sb="3" eb="5">
      <t>シセツ</t>
    </rPh>
    <rPh sb="6" eb="9">
      <t>チュウシャジョウ</t>
    </rPh>
    <phoneticPr fontId="5"/>
  </si>
  <si>
    <t>葉梨西北</t>
    <rPh sb="0" eb="1">
      <t>ハ</t>
    </rPh>
    <rPh sb="1" eb="2">
      <t>ナシ</t>
    </rPh>
    <rPh sb="2" eb="3">
      <t>ニシ</t>
    </rPh>
    <rPh sb="3" eb="4">
      <t>キタ</t>
    </rPh>
    <phoneticPr fontId="5"/>
  </si>
  <si>
    <t>H20～H28</t>
    <phoneticPr fontId="5"/>
  </si>
  <si>
    <t>事業中</t>
    <rPh sb="0" eb="2">
      <t>ジギョウ</t>
    </rPh>
    <rPh sb="2" eb="3">
      <t>チュウ</t>
    </rPh>
    <phoneticPr fontId="5"/>
  </si>
  <si>
    <t>交流施設</t>
    <rPh sb="0" eb="2">
      <t>コウリュウ</t>
    </rPh>
    <rPh sb="2" eb="4">
      <t>シセツ</t>
    </rPh>
    <phoneticPr fontId="5"/>
  </si>
  <si>
    <t>｢白藤の里｣　　　　　　　　　　　　1箇所</t>
    <rPh sb="1" eb="3">
      <t>シラフジ</t>
    </rPh>
    <rPh sb="4" eb="5">
      <t>サト</t>
    </rPh>
    <rPh sb="19" eb="21">
      <t>カショ</t>
    </rPh>
    <phoneticPr fontId="5"/>
  </si>
  <si>
    <t>（農業近代化施設整備計画）</t>
    <rPh sb="1" eb="3">
      <t>ノウギョウ</t>
    </rPh>
    <rPh sb="3" eb="5">
      <t>キンダイ</t>
    </rPh>
    <rPh sb="5" eb="6">
      <t>カ</t>
    </rPh>
    <rPh sb="6" eb="8">
      <t>シセツ</t>
    </rPh>
    <rPh sb="8" eb="10">
      <t>セイビ</t>
    </rPh>
    <rPh sb="10" eb="12">
      <t>ケイカク</t>
    </rPh>
    <phoneticPr fontId="5"/>
  </si>
  <si>
    <t>図4</t>
    <rPh sb="0" eb="1">
      <t>ズ</t>
    </rPh>
    <phoneticPr fontId="5"/>
  </si>
  <si>
    <t>茶園共同防除施設</t>
    <rPh sb="0" eb="1">
      <t>チャ</t>
    </rPh>
    <rPh sb="1" eb="2">
      <t>エン</t>
    </rPh>
    <rPh sb="2" eb="4">
      <t>キョウドウ</t>
    </rPh>
    <rPh sb="4" eb="5">
      <t>フセ</t>
    </rPh>
    <rPh sb="5" eb="6">
      <t>ジョ</t>
    </rPh>
    <rPh sb="6" eb="8">
      <t>シセツ</t>
    </rPh>
    <phoneticPr fontId="5"/>
  </si>
  <si>
    <t>蔵田茶共同防除組合</t>
  </si>
  <si>
    <t>23
40</t>
  </si>
  <si>
    <t>ha
戸</t>
    <rPh sb="3" eb="4">
      <t>ト</t>
    </rPh>
    <phoneticPr fontId="5"/>
  </si>
  <si>
    <t>1 箇所 20ha</t>
  </si>
  <si>
    <t>茶園共同防除施設</t>
    <phoneticPr fontId="5"/>
  </si>
  <si>
    <t>中里茶共同防除組合</t>
  </si>
  <si>
    <t>247
68</t>
  </si>
  <si>
    <t>S44</t>
    <phoneticPr fontId="5"/>
  </si>
  <si>
    <t>共同利用機械</t>
  </si>
  <si>
    <t>上大沢柑橘生産組合</t>
  </si>
  <si>
    <t>25
33</t>
  </si>
  <si>
    <t>モノラックレール 6,132m</t>
  </si>
  <si>
    <t>下大沢柑橘共同施設組合</t>
    <phoneticPr fontId="5"/>
  </si>
  <si>
    <t>25
52</t>
  </si>
  <si>
    <t>モノラックレール 7,460m</t>
  </si>
  <si>
    <t>スプリンクラー施設</t>
    <phoneticPr fontId="5"/>
  </si>
  <si>
    <t>葉梨中部柑橘生産組合</t>
  </si>
  <si>
    <t>18.5
45</t>
    <phoneticPr fontId="5"/>
  </si>
  <si>
    <t>散水施設他 1 式</t>
  </si>
  <si>
    <t>藤枝南部酪農組合</t>
  </si>
  <si>
    <t>24.6
15</t>
    <phoneticPr fontId="5"/>
  </si>
  <si>
    <t>トラクター 3 台</t>
  </si>
  <si>
    <t>上滝ノ谷茶生産組合</t>
  </si>
  <si>
    <t>19.3
57</t>
    <phoneticPr fontId="5"/>
  </si>
  <si>
    <t>定置配管 1 箇所 11m250m</t>
    <phoneticPr fontId="5"/>
  </si>
  <si>
    <t>茶園共同防除施設</t>
  </si>
  <si>
    <t>滝ノ谷茶生産組合</t>
  </si>
  <si>
    <t>10.5
20</t>
    <phoneticPr fontId="5"/>
  </si>
  <si>
    <t>定置配管 1 箇所 5,600m</t>
  </si>
  <si>
    <t>蔵田茶生産組合</t>
  </si>
  <si>
    <t>14
35</t>
    <phoneticPr fontId="5"/>
  </si>
  <si>
    <t>S53</t>
    <phoneticPr fontId="5"/>
  </si>
  <si>
    <t>定置配管 1 箇所</t>
  </si>
  <si>
    <t>金打所茶生産組合</t>
  </si>
  <si>
    <t>4.3
14</t>
    <phoneticPr fontId="5"/>
  </si>
  <si>
    <t>定置配管</t>
  </si>
  <si>
    <t>金打茶生産組合</t>
  </si>
  <si>
    <t>戸</t>
    <rPh sb="0" eb="1">
      <t>ト</t>
    </rPh>
    <phoneticPr fontId="5"/>
  </si>
  <si>
    <t>モノラックレール 980m</t>
  </si>
  <si>
    <t>堆肥舎共同施設</t>
    <phoneticPr fontId="5"/>
  </si>
  <si>
    <t>助宗堆肥施設共同利用組合</t>
    <phoneticPr fontId="5"/>
  </si>
  <si>
    <t>14.5
9</t>
    <phoneticPr fontId="5"/>
  </si>
  <si>
    <t>堆肥舎 1 棟 115㎡</t>
    <phoneticPr fontId="5"/>
  </si>
  <si>
    <t>研修施設</t>
  </si>
  <si>
    <t>下滝沢部農会</t>
  </si>
  <si>
    <t>46
63</t>
    <phoneticPr fontId="5"/>
  </si>
  <si>
    <t>研修会館 1 棟 68㎡</t>
    <phoneticPr fontId="5"/>
  </si>
  <si>
    <t>堆肥舎共同施設</t>
  </si>
  <si>
    <t>藤枝堆肥利用組合</t>
  </si>
  <si>
    <t>堆肥舎 4 棟 888㎡</t>
    <phoneticPr fontId="5"/>
  </si>
  <si>
    <t>西方堆肥利用組合</t>
  </si>
  <si>
    <t>20.5
11</t>
    <phoneticPr fontId="5"/>
  </si>
  <si>
    <t>堆肥舎 1 棟 288㎡</t>
    <phoneticPr fontId="5"/>
  </si>
  <si>
    <t>藤枝北部麦大豆生産組合</t>
    <phoneticPr fontId="5"/>
  </si>
  <si>
    <t>14
78</t>
    <phoneticPr fontId="5"/>
  </si>
  <si>
    <t>トラクター 1 台</t>
  </si>
  <si>
    <t>S55～S56</t>
  </si>
  <si>
    <t>選別機・トラクター他 各1 台</t>
  </si>
  <si>
    <t>研修施設</t>
    <phoneticPr fontId="5"/>
  </si>
  <si>
    <t>西北水田再編推進委員会</t>
    <phoneticPr fontId="5"/>
  </si>
  <si>
    <t>S56</t>
  </si>
  <si>
    <t>研修会館 1 棟 194㎡</t>
    <phoneticPr fontId="5"/>
  </si>
  <si>
    <t>農林生産物再利用施設</t>
    <phoneticPr fontId="5"/>
  </si>
  <si>
    <t>旧岡部町農業協同組合</t>
  </si>
  <si>
    <t>433
755</t>
    <phoneticPr fontId="5"/>
  </si>
  <si>
    <t>S62</t>
  </si>
  <si>
    <t>堆肥舎 1 棟 388㎡</t>
    <phoneticPr fontId="5"/>
  </si>
  <si>
    <t>茶防霜施設</t>
  </si>
  <si>
    <t>蔵田第一防霜組合</t>
  </si>
  <si>
    <t>2.8
9</t>
    <phoneticPr fontId="5"/>
  </si>
  <si>
    <t>防霜フアン 60 基</t>
  </si>
  <si>
    <t>蔵田第三防霜組合</t>
  </si>
  <si>
    <t>1.9
12</t>
    <phoneticPr fontId="5"/>
  </si>
  <si>
    <t>防霜ファン 42 基</t>
  </si>
  <si>
    <t>中里第二防霜組合</t>
  </si>
  <si>
    <t>3.5
11</t>
    <phoneticPr fontId="5"/>
  </si>
  <si>
    <t>防霜ファン 76 基</t>
  </si>
  <si>
    <t>中里防霜組合</t>
  </si>
  <si>
    <t>6
16</t>
    <phoneticPr fontId="5"/>
  </si>
  <si>
    <t>防霜ファン 117 基</t>
  </si>
  <si>
    <t>中里第一防霜組合</t>
  </si>
  <si>
    <t>3
6</t>
    <phoneticPr fontId="5"/>
  </si>
  <si>
    <t>防霜ファン 58 基</t>
  </si>
  <si>
    <t>上滝沢第二防霜組合</t>
  </si>
  <si>
    <t>2.8
16</t>
    <phoneticPr fontId="5"/>
  </si>
  <si>
    <t>防霜ファン 67 基</t>
    <phoneticPr fontId="5"/>
  </si>
  <si>
    <t>上滝沢第一防霜組合</t>
  </si>
  <si>
    <t>2.6
10</t>
    <phoneticPr fontId="5"/>
  </si>
  <si>
    <t>防霜ファン 63 基</t>
  </si>
  <si>
    <t>上滝沢防霜組合</t>
  </si>
  <si>
    <t>12.5
37</t>
    <phoneticPr fontId="5"/>
  </si>
  <si>
    <t>防霜ファン 239 基</t>
  </si>
  <si>
    <t>谷稲葉防霜組合</t>
  </si>
  <si>
    <t>9
35</t>
    <phoneticPr fontId="5"/>
  </si>
  <si>
    <t>S63</t>
  </si>
  <si>
    <t>防霜ファン 195 基</t>
  </si>
  <si>
    <t>上滝沢第三防霜組合</t>
  </si>
  <si>
    <t>5.4
17</t>
    <phoneticPr fontId="5"/>
  </si>
  <si>
    <t>防霜ファン 116 基</t>
  </si>
  <si>
    <t>マセギ防霜組合</t>
  </si>
  <si>
    <t>5.2
19</t>
    <phoneticPr fontId="5"/>
  </si>
  <si>
    <t>防霜ファン 99 基</t>
  </si>
  <si>
    <t>大久保第一防霜組合</t>
  </si>
  <si>
    <t>4.7
11</t>
    <phoneticPr fontId="5"/>
  </si>
  <si>
    <t>防霜ファン 87 基</t>
  </si>
  <si>
    <t>大久保第二防霜組合</t>
  </si>
  <si>
    <t>2.3
9</t>
    <phoneticPr fontId="5"/>
  </si>
  <si>
    <t>防霜ファン 44 基</t>
    <phoneticPr fontId="5"/>
  </si>
  <si>
    <t>向山防霜組合</t>
  </si>
  <si>
    <t>2.2
7</t>
    <phoneticPr fontId="5"/>
  </si>
  <si>
    <t>防霜ファン 41 基</t>
  </si>
  <si>
    <t>菖蒲窪・和田防霜組合</t>
  </si>
  <si>
    <t>1.6
8</t>
    <phoneticPr fontId="5"/>
  </si>
  <si>
    <t>防霜ファン 28 基</t>
  </si>
  <si>
    <t>高根沢防霜組合</t>
  </si>
  <si>
    <t>2
14</t>
    <phoneticPr fontId="5"/>
  </si>
  <si>
    <t>駿ヶ峯防霜組合</t>
  </si>
  <si>
    <t>2.7
7</t>
    <phoneticPr fontId="5"/>
  </si>
  <si>
    <t>防霜ファン 45 基</t>
  </si>
  <si>
    <t>寺沢防霜組合</t>
  </si>
  <si>
    <t>高知山防霜組合</t>
  </si>
  <si>
    <t>3.7
17</t>
    <phoneticPr fontId="5"/>
  </si>
  <si>
    <t>防霜ファン 81 基</t>
  </si>
  <si>
    <t>沢山防霜組合</t>
  </si>
  <si>
    <t>2.5
7</t>
    <phoneticPr fontId="5"/>
  </si>
  <si>
    <t>中連沢防霜組合</t>
  </si>
  <si>
    <t>2.3
10</t>
    <phoneticPr fontId="5"/>
  </si>
  <si>
    <t>防霜ファン 53 基</t>
  </si>
  <si>
    <t>萩間沢防霜組合</t>
  </si>
  <si>
    <t>1.8
11</t>
    <phoneticPr fontId="5"/>
  </si>
  <si>
    <t>防霜ファン 39 基</t>
  </si>
  <si>
    <t>朝宮防霜組合</t>
  </si>
  <si>
    <t>1.7
13</t>
    <phoneticPr fontId="5"/>
  </si>
  <si>
    <t>防霜ファン 32 基</t>
  </si>
  <si>
    <t>千葉沢防霜組合</t>
  </si>
  <si>
    <t>4.3
24</t>
    <phoneticPr fontId="5"/>
  </si>
  <si>
    <t>防霜ファン 74 基</t>
  </si>
  <si>
    <t>峰平防霜組合</t>
  </si>
  <si>
    <t>4.7
14</t>
    <phoneticPr fontId="5"/>
  </si>
  <si>
    <t>防霜ファン 86 基</t>
  </si>
  <si>
    <t>市井沢防霜組合</t>
  </si>
  <si>
    <t>2.5
12</t>
    <phoneticPr fontId="5"/>
  </si>
  <si>
    <t>平畑防霜組合</t>
  </si>
  <si>
    <t>4
25</t>
    <phoneticPr fontId="5"/>
  </si>
  <si>
    <t>H 元</t>
  </si>
  <si>
    <t>峠防霜組合</t>
  </si>
  <si>
    <t>5.1
28</t>
    <phoneticPr fontId="5"/>
  </si>
  <si>
    <t>防霜ファン 114 基</t>
  </si>
  <si>
    <t>紺屋第一防霜組合</t>
  </si>
  <si>
    <t>2
7</t>
    <phoneticPr fontId="5"/>
  </si>
  <si>
    <t>防霜ファン 47 基</t>
  </si>
  <si>
    <t>紺屋第二防霜組合</t>
  </si>
  <si>
    <t>2.8
25</t>
    <phoneticPr fontId="5"/>
  </si>
  <si>
    <t>防霜ファン 25 基</t>
  </si>
  <si>
    <t>小田野防霜組合</t>
  </si>
  <si>
    <t>2.4
11</t>
    <phoneticPr fontId="5"/>
  </si>
  <si>
    <t>防霜ファン 72 基</t>
  </si>
  <si>
    <t>城山防霜組合</t>
  </si>
  <si>
    <t>2
12</t>
    <phoneticPr fontId="5"/>
  </si>
  <si>
    <t>防霜ファン 57 基</t>
  </si>
  <si>
    <t>原沢第一防霜組合</t>
  </si>
  <si>
    <t>1.7
9</t>
    <phoneticPr fontId="5"/>
  </si>
  <si>
    <t>千葉沢第一防霜組合</t>
  </si>
  <si>
    <t>2.2
9</t>
    <phoneticPr fontId="5"/>
  </si>
  <si>
    <t>防霜ファン 46 基</t>
  </si>
  <si>
    <t>千葉沢第二防霜組合</t>
  </si>
  <si>
    <t>1.7
5</t>
    <phoneticPr fontId="5"/>
  </si>
  <si>
    <t>生産出荷施設</t>
  </si>
  <si>
    <t>岡部菌床椎茸生産組合</t>
  </si>
  <si>
    <t>-
10</t>
    <phoneticPr fontId="5"/>
  </si>
  <si>
    <t>特用林産物生産出荷施設1棟 389㎡</t>
    <rPh sb="5" eb="7">
      <t>セイサン</t>
    </rPh>
    <rPh sb="7" eb="9">
      <t>シュッカ</t>
    </rPh>
    <rPh sb="9" eb="11">
      <t>シセツ</t>
    </rPh>
    <phoneticPr fontId="5"/>
  </si>
  <si>
    <t>複合経営促進施設</t>
    <phoneticPr fontId="5"/>
  </si>
  <si>
    <t>大井川農業協同組合</t>
  </si>
  <si>
    <t>H14～15</t>
  </si>
  <si>
    <t>キク トルコギキョウ 7 棟延 5,255㎡</t>
    <phoneticPr fontId="5"/>
  </si>
  <si>
    <t>H15</t>
  </si>
  <si>
    <t>イチゴ ガーベラ 9 棟延 18,947㎡</t>
    <phoneticPr fontId="5"/>
  </si>
  <si>
    <t>茶園管理機械施設</t>
    <phoneticPr fontId="5"/>
  </si>
  <si>
    <t>現(株)蔵田茶農園</t>
  </si>
  <si>
    <t>9.4
19</t>
    <phoneticPr fontId="5"/>
  </si>
  <si>
    <t>H25</t>
  </si>
  <si>
    <t>自動摘採等管理機械 1台</t>
  </si>
  <si>
    <t>茶園管理機械施設</t>
  </si>
  <si>
    <t>無農薬茶・有機農法茶研究会</t>
    <phoneticPr fontId="5"/>
  </si>
  <si>
    <t>5.9
8</t>
    <phoneticPr fontId="5"/>
  </si>
  <si>
    <t>H26</t>
  </si>
  <si>
    <t>奥瀬戸乗用型摘採機共同利用組合</t>
    <phoneticPr fontId="5"/>
  </si>
  <si>
    <t>5.2
3</t>
    <phoneticPr fontId="5"/>
  </si>
  <si>
    <t>H27</t>
  </si>
  <si>
    <t>乗用型茶摘採機 1台</t>
  </si>
  <si>
    <t>瀬戸谷乗用型摘採機共同利用組合</t>
    <phoneticPr fontId="5"/>
  </si>
  <si>
    <t>4.2
3</t>
    <phoneticPr fontId="5"/>
  </si>
  <si>
    <t>H28</t>
  </si>
  <si>
    <t>瀬戸谷有機茶生産組合</t>
    <phoneticPr fontId="5"/>
  </si>
  <si>
    <t>4
3</t>
    <phoneticPr fontId="5"/>
  </si>
  <si>
    <t>H29</t>
  </si>
  <si>
    <t>グリーンティ滝沢</t>
  </si>
  <si>
    <t>4.9
3</t>
    <phoneticPr fontId="5"/>
  </si>
  <si>
    <t>(株)蔵田茶農園</t>
  </si>
  <si>
    <t>5
16</t>
    <phoneticPr fontId="5"/>
  </si>
  <si>
    <t>H30</t>
  </si>
  <si>
    <t>マルタキ</t>
  </si>
  <si>
    <t>共同集出荷貯蔵施設</t>
    <phoneticPr fontId="5"/>
  </si>
  <si>
    <t>仙沢川共同貯蔵庫利用組合</t>
    <phoneticPr fontId="5"/>
  </si>
  <si>
    <t>7
14</t>
    <phoneticPr fontId="5"/>
  </si>
  <si>
    <t>S41</t>
  </si>
  <si>
    <t>みかん貯蔵庫 1 棟 165㎡</t>
    <phoneticPr fontId="5"/>
  </si>
  <si>
    <t>緑茶加工施設</t>
    <phoneticPr fontId="5"/>
  </si>
  <si>
    <t>マルタキ</t>
    <phoneticPr fontId="5"/>
  </si>
  <si>
    <t>21
21</t>
    <phoneticPr fontId="5"/>
  </si>
  <si>
    <t>S41～S42</t>
  </si>
  <si>
    <t>緑茶加工施設製茶機械 1 棟 249㎡ 50k 1.5ライン</t>
    <phoneticPr fontId="5"/>
  </si>
  <si>
    <t>谷稲葉柑橘共同貯蔵組合</t>
    <phoneticPr fontId="5"/>
  </si>
  <si>
    <t>S44</t>
  </si>
  <si>
    <t>みかん貯蔵庫 231㎡</t>
    <phoneticPr fontId="5"/>
  </si>
  <si>
    <t>藤太夫島柑橘共同貯蔵組合</t>
    <phoneticPr fontId="5"/>
  </si>
  <si>
    <t>6
12</t>
    <phoneticPr fontId="5"/>
  </si>
  <si>
    <t>みかん貯蔵庫 262㎡</t>
    <phoneticPr fontId="5"/>
  </si>
  <si>
    <t>撰果場</t>
  </si>
  <si>
    <t>13
143</t>
    <phoneticPr fontId="5"/>
  </si>
  <si>
    <t>トマト撰果場・野菜撰果機 1 棟 764㎡ 1 式</t>
    <phoneticPr fontId="5"/>
  </si>
  <si>
    <t>滝ノ谷柑橘共同貯蔵組合</t>
    <phoneticPr fontId="5"/>
  </si>
  <si>
    <t>2
5</t>
    <phoneticPr fontId="5"/>
  </si>
  <si>
    <t>S45</t>
  </si>
  <si>
    <t>みかん貯蔵庫 103㎡</t>
    <phoneticPr fontId="5"/>
  </si>
  <si>
    <t>共同集出荷貯蔵施設</t>
  </si>
  <si>
    <t>西方第4 柑橘共同貯蔵組合</t>
    <phoneticPr fontId="5"/>
  </si>
  <si>
    <t>4
4</t>
    <phoneticPr fontId="5"/>
  </si>
  <si>
    <t>みかん貯蔵庫 106㎡</t>
    <phoneticPr fontId="5"/>
  </si>
  <si>
    <t>原柑橘共同貯蔵組合</t>
    <phoneticPr fontId="5"/>
  </si>
  <si>
    <t>5
9</t>
    <phoneticPr fontId="5"/>
  </si>
  <si>
    <t>みかん貯蔵庫 133㎡</t>
    <phoneticPr fontId="5"/>
  </si>
  <si>
    <t>滝沢第1 柑橘共同貯蔵組合</t>
    <phoneticPr fontId="5"/>
  </si>
  <si>
    <t>S46</t>
  </si>
  <si>
    <t>花倉柑橘共同貯蔵組合</t>
    <phoneticPr fontId="5"/>
  </si>
  <si>
    <t>滝沢第2 柑橘共同貯蔵組合</t>
    <phoneticPr fontId="5"/>
  </si>
  <si>
    <t>中藪田柑橘共同貯蔵組合</t>
    <phoneticPr fontId="5"/>
  </si>
  <si>
    <t>みかん貯蔵庫 97㎡</t>
    <phoneticPr fontId="5"/>
  </si>
  <si>
    <t>寺島柑橘共同貯蔵組合</t>
    <phoneticPr fontId="5"/>
  </si>
  <si>
    <t>みかん貯蔵庫 116㎡</t>
    <phoneticPr fontId="5"/>
  </si>
  <si>
    <t>滝沢第3 柑橘共同貯蔵組合</t>
    <phoneticPr fontId="5"/>
  </si>
  <si>
    <t>みかん貯蔵庫 105㎡</t>
    <phoneticPr fontId="5"/>
  </si>
  <si>
    <t>滝沢第4 柑橘共同貯蔵組合</t>
    <phoneticPr fontId="5"/>
  </si>
  <si>
    <t>みかん貯蔵庫 99㎡</t>
    <phoneticPr fontId="5"/>
  </si>
  <si>
    <t>緑茶加工施設</t>
  </si>
  <si>
    <t>(株)市之瀬の里</t>
  </si>
  <si>
    <t>35
37</t>
    <phoneticPr fontId="5"/>
  </si>
  <si>
    <t>S47～S48</t>
  </si>
  <si>
    <t>緑茶加工施設製茶機械 1 棟 1,487㎡ 120K他4ライン</t>
    <phoneticPr fontId="5"/>
  </si>
  <si>
    <t>荒茶再製加工施設</t>
    <phoneticPr fontId="5"/>
  </si>
  <si>
    <t>大井川農業協同組合</t>
    <phoneticPr fontId="5"/>
  </si>
  <si>
    <t>S49</t>
  </si>
  <si>
    <t>緑茶加工施設・再製加工機械 1 棟 871㎡ 1 式</t>
    <phoneticPr fontId="5"/>
  </si>
  <si>
    <t>茶流通施設</t>
  </si>
  <si>
    <t>S49～S50</t>
  </si>
  <si>
    <t>冷蔵施設・斡旋所・冷凍庫 1 棟 1,099㎡ 403㎡ 1 式</t>
    <phoneticPr fontId="5"/>
  </si>
  <si>
    <t>45.2
27</t>
    <phoneticPr fontId="5"/>
  </si>
  <si>
    <t>S51～S52</t>
  </si>
  <si>
    <t>緑茶加工施設製茶機械 1 棟 1,677㎡ 120K 2ライン</t>
    <phoneticPr fontId="5"/>
  </si>
  <si>
    <t>農産物集出荷施設</t>
    <phoneticPr fontId="5"/>
  </si>
  <si>
    <t>殿地域農政集落推進委員会</t>
    <phoneticPr fontId="5"/>
  </si>
  <si>
    <t>67
97</t>
    <phoneticPr fontId="5"/>
  </si>
  <si>
    <t>S60</t>
  </si>
  <si>
    <t>農産物集出荷施設 1 棟 301㎡</t>
    <phoneticPr fontId="5"/>
  </si>
  <si>
    <t>羽佐間地域農政推進委員会</t>
    <phoneticPr fontId="5"/>
  </si>
  <si>
    <t>28
63</t>
    <phoneticPr fontId="5"/>
  </si>
  <si>
    <t>農産物 集出荷施設 l 棟 199㎡</t>
    <phoneticPr fontId="5"/>
  </si>
  <si>
    <t>共同利用施設</t>
  </si>
  <si>
    <t>旧岡部町農業協同組合</t>
    <phoneticPr fontId="5"/>
  </si>
  <si>
    <t>325
560</t>
    <phoneticPr fontId="5"/>
  </si>
  <si>
    <t>選果機 1 台 70t/日</t>
  </si>
  <si>
    <t>特産物加工所</t>
  </si>
  <si>
    <t>瀬戸谷特産物加工販売組合</t>
    <phoneticPr fontId="5"/>
  </si>
  <si>
    <t>味噌加工施設 1 棟 234㎡</t>
    <phoneticPr fontId="5"/>
  </si>
  <si>
    <t>製茶機械</t>
    <phoneticPr fontId="5"/>
  </si>
  <si>
    <t>羽佐間共同製茶組合</t>
    <phoneticPr fontId="5"/>
  </si>
  <si>
    <t>22
24</t>
    <phoneticPr fontId="5"/>
  </si>
  <si>
    <t>製茶機械施設 120kg×4 台</t>
  </si>
  <si>
    <t>製茶機械</t>
  </si>
  <si>
    <t>青羽根碾茶組合</t>
    <phoneticPr fontId="5"/>
  </si>
  <si>
    <t>13
13</t>
    <phoneticPr fontId="5"/>
  </si>
  <si>
    <t>製茶機械施設ホイルローダ一 120kg×4 台 1 台</t>
  </si>
  <si>
    <t>茶流通センター</t>
  </si>
  <si>
    <t>H2～3</t>
  </si>
  <si>
    <t>管理棟・研修棟 2 棟延 1,126.66㎡</t>
    <phoneticPr fontId="5"/>
  </si>
  <si>
    <t>共同栽培管理施設</t>
    <phoneticPr fontId="5"/>
  </si>
  <si>
    <t>瀬戸ノ谷体験農園運営組合</t>
    <phoneticPr fontId="5"/>
  </si>
  <si>
    <t>2
15</t>
    <phoneticPr fontId="5"/>
  </si>
  <si>
    <t>H3</t>
  </si>
  <si>
    <t>ビニールハウス 2 棟延 1,800㎡</t>
    <phoneticPr fontId="5"/>
  </si>
  <si>
    <t>管理棟・かん水施設 2 棟延 99㎡</t>
    <phoneticPr fontId="5"/>
  </si>
  <si>
    <t>野菜保冷庫</t>
    <phoneticPr fontId="5"/>
  </si>
  <si>
    <t>1
20</t>
    <phoneticPr fontId="5"/>
  </si>
  <si>
    <t>H4</t>
  </si>
  <si>
    <t>保冷庫 1 棟 324㎡</t>
    <phoneticPr fontId="5"/>
  </si>
  <si>
    <t>ミニライスセンター</t>
    <phoneticPr fontId="5"/>
  </si>
  <si>
    <t>大洲水稲受託組合</t>
  </si>
  <si>
    <t>25
18</t>
    <phoneticPr fontId="5"/>
  </si>
  <si>
    <t>H6</t>
  </si>
  <si>
    <t>乾燥・籾摺調整施設 1 棟 263㎡</t>
    <phoneticPr fontId="5"/>
  </si>
  <si>
    <t>他用途用茶加工施設</t>
    <phoneticPr fontId="5"/>
  </si>
  <si>
    <t>朝比奈てん茶生産組合</t>
    <phoneticPr fontId="5"/>
  </si>
  <si>
    <t>8
10</t>
    <phoneticPr fontId="5"/>
  </si>
  <si>
    <t>他用途用茶加工施設 1 棟 342㎡ 80kg×2ライン</t>
    <phoneticPr fontId="5"/>
  </si>
  <si>
    <t>共同利用施設</t>
    <phoneticPr fontId="5"/>
  </si>
  <si>
    <t>小園碾茶組合</t>
  </si>
  <si>
    <t>10.8
22</t>
    <phoneticPr fontId="5"/>
  </si>
  <si>
    <t>碾茶加工プラント 120kg×2 通り</t>
  </si>
  <si>
    <t>玉露の里｢茶の華亭｣</t>
    <phoneticPr fontId="5"/>
  </si>
  <si>
    <t>旧岡部町</t>
    <phoneticPr fontId="5"/>
  </si>
  <si>
    <t>5,329
3,644</t>
    <phoneticPr fontId="5"/>
  </si>
  <si>
    <t>H9</t>
  </si>
  <si>
    <t>物産館 木造2階建 317㎡</t>
    <phoneticPr fontId="5"/>
  </si>
  <si>
    <t>青羽根製茶生産組合</t>
    <phoneticPr fontId="5"/>
  </si>
  <si>
    <t>12.6
13</t>
    <phoneticPr fontId="5"/>
  </si>
  <si>
    <t>H10</t>
  </si>
  <si>
    <t>荒茶加工施設荒茶加工プラント 鉄骨造平屋建 787㎡ 120kg×2ライン</t>
    <phoneticPr fontId="5"/>
  </si>
  <si>
    <t>(有)龍勢グリーン</t>
  </si>
  <si>
    <t>28.0
35</t>
    <phoneticPr fontId="5"/>
  </si>
  <si>
    <t>H14</t>
  </si>
  <si>
    <t>荒茶加工施設荒茶加工プラント 鉄骨造平屋建1,080㎡ 120kg×2.5ライン</t>
    <phoneticPr fontId="5"/>
  </si>
  <si>
    <t>農産物集出荷貯蔵施設</t>
    <phoneticPr fontId="5"/>
  </si>
  <si>
    <t>5,517
8,908</t>
    <phoneticPr fontId="5"/>
  </si>
  <si>
    <t>農畜産物集出荷貯蔵施設 1 棟 3,760.52㎡
地域農業管理施設 1 棟 398.35㎡</t>
    <phoneticPr fontId="5"/>
  </si>
  <si>
    <t>高糖度トマト集出荷施設</t>
    <phoneticPr fontId="5"/>
  </si>
  <si>
    <t>大井川農業協同組合</t>
    <rPh sb="7" eb="9">
      <t>クミアイ</t>
    </rPh>
    <phoneticPr fontId="5"/>
  </si>
  <si>
    <t>10.3
9法人1営農組合</t>
    <rPh sb="11" eb="13">
      <t>クミアイ</t>
    </rPh>
    <phoneticPr fontId="5"/>
  </si>
  <si>
    <t xml:space="preserve">ha
戸
</t>
    <rPh sb="3" eb="4">
      <t>ト</t>
    </rPh>
    <phoneticPr fontId="5"/>
  </si>
  <si>
    <t>トマト集出荷選果施設 1 棟 1,977.84㎡
選果ライン 新設2ライン 移設2ライン</t>
    <phoneticPr fontId="5"/>
  </si>
  <si>
    <t>葉っピイ向島園(株)</t>
  </si>
  <si>
    <t>17.2
10</t>
    <phoneticPr fontId="5"/>
  </si>
  <si>
    <t>農産物処理加工施設 1棟、818㎡
荒茶加工機 新設1.5ライン、1ライン</t>
  </si>
  <si>
    <t>資料：農業振興地域整備計画書R2.2、基礎資料付図</t>
    <rPh sb="19" eb="21">
      <t>キソ</t>
    </rPh>
    <rPh sb="21" eb="23">
      <t>シリョウ</t>
    </rPh>
    <rPh sb="23" eb="25">
      <t>フズ</t>
    </rPh>
    <phoneticPr fontId="5"/>
  </si>
  <si>
    <t>4-2-1　大規模小売店舗等の立地状況</t>
    <rPh sb="6" eb="9">
      <t>ダイキボ</t>
    </rPh>
    <rPh sb="9" eb="11">
      <t>コウリ</t>
    </rPh>
    <rPh sb="11" eb="13">
      <t>テンポ</t>
    </rPh>
    <rPh sb="13" eb="14">
      <t>トウ</t>
    </rPh>
    <rPh sb="15" eb="17">
      <t>リッチ</t>
    </rPh>
    <rPh sb="17" eb="19">
      <t>ジョウキョウ</t>
    </rPh>
    <phoneticPr fontId="49"/>
  </si>
  <si>
    <t>①大規模小売店舗等調書</t>
    <rPh sb="1" eb="4">
      <t>ダイキボ</t>
    </rPh>
    <rPh sb="4" eb="6">
      <t>コウリ</t>
    </rPh>
    <rPh sb="6" eb="8">
      <t>テンポ</t>
    </rPh>
    <rPh sb="8" eb="9">
      <t>トウ</t>
    </rPh>
    <rPh sb="9" eb="11">
      <t>チョウショ</t>
    </rPh>
    <phoneticPr fontId="58"/>
  </si>
  <si>
    <t>図面対照番号</t>
    <rPh sb="0" eb="2">
      <t>ズメン</t>
    </rPh>
    <rPh sb="2" eb="4">
      <t>タイショウ</t>
    </rPh>
    <rPh sb="4" eb="6">
      <t>バンゴウ</t>
    </rPh>
    <phoneticPr fontId="5"/>
  </si>
  <si>
    <t>図面対照番号</t>
    <rPh sb="0" eb="2">
      <t>ズメン</t>
    </rPh>
    <rPh sb="2" eb="4">
      <t>タイショウ</t>
    </rPh>
    <rPh sb="4" eb="6">
      <t>バンゴウ</t>
    </rPh>
    <phoneticPr fontId="79"/>
  </si>
  <si>
    <t>大規模小売店舗</t>
    <rPh sb="0" eb="3">
      <t>ダイキボ</t>
    </rPh>
    <rPh sb="3" eb="5">
      <t>コウリ</t>
    </rPh>
    <rPh sb="5" eb="7">
      <t>テンポ</t>
    </rPh>
    <phoneticPr fontId="79"/>
  </si>
  <si>
    <t>大規模集客施設</t>
    <rPh sb="0" eb="3">
      <t>ダイキボ</t>
    </rPh>
    <rPh sb="3" eb="5">
      <t>シュウキャク</t>
    </rPh>
    <rPh sb="5" eb="7">
      <t>シセツ</t>
    </rPh>
    <phoneticPr fontId="79"/>
  </si>
  <si>
    <t>開設年</t>
    <rPh sb="0" eb="2">
      <t>カイセツ</t>
    </rPh>
    <rPh sb="2" eb="3">
      <t>ネン</t>
    </rPh>
    <phoneticPr fontId="79"/>
  </si>
  <si>
    <t>廃止年</t>
    <rPh sb="0" eb="2">
      <t>ハイシ</t>
    </rPh>
    <rPh sb="2" eb="3">
      <t>ネン</t>
    </rPh>
    <phoneticPr fontId="79"/>
  </si>
  <si>
    <t>延床面積</t>
    <rPh sb="0" eb="1">
      <t>ノ</t>
    </rPh>
    <rPh sb="1" eb="4">
      <t>ユカメンセキ</t>
    </rPh>
    <phoneticPr fontId="79"/>
  </si>
  <si>
    <t>施設用途</t>
    <rPh sb="0" eb="2">
      <t>シセツ</t>
    </rPh>
    <rPh sb="2" eb="4">
      <t>ヨウト</t>
    </rPh>
    <phoneticPr fontId="79"/>
  </si>
  <si>
    <t>施設名称</t>
    <rPh sb="0" eb="2">
      <t>シセツ</t>
    </rPh>
    <rPh sb="2" eb="4">
      <t>メイショウ</t>
    </rPh>
    <phoneticPr fontId="79"/>
  </si>
  <si>
    <t>分類</t>
    <rPh sb="0" eb="2">
      <t>ブンルイ</t>
    </rPh>
    <phoneticPr fontId="79"/>
  </si>
  <si>
    <t>更新履歴</t>
    <rPh sb="0" eb="2">
      <t>コウシン</t>
    </rPh>
    <rPh sb="2" eb="4">
      <t>リレキ</t>
    </rPh>
    <phoneticPr fontId="58"/>
  </si>
  <si>
    <t>○</t>
    <phoneticPr fontId="79"/>
  </si>
  <si>
    <t>1997</t>
  </si>
  <si>
    <t>しずてつストア･ウインダーランド岡部店</t>
    <phoneticPr fontId="79"/>
  </si>
  <si>
    <t>百貨店・スーパー・ショッピングセンター・寄合百貨店・小売市場</t>
  </si>
  <si>
    <t>2012</t>
  </si>
  <si>
    <t>ファッションセンターしまむら八幡店</t>
    <rPh sb="14" eb="17">
      <t>ヤハタテン</t>
    </rPh>
    <phoneticPr fontId="81"/>
  </si>
  <si>
    <t>ホームセンター・専門店（家具・家電・書籍等）</t>
  </si>
  <si>
    <t>1999</t>
  </si>
  <si>
    <t>ベルカント（杏林堂薬局藤枝清里店）</t>
    <phoneticPr fontId="79"/>
  </si>
  <si>
    <t>2011</t>
  </si>
  <si>
    <t>ウェルシア薮田店</t>
    <rPh sb="5" eb="7">
      <t>ヤブタ</t>
    </rPh>
    <phoneticPr fontId="79"/>
  </si>
  <si>
    <t>1983</t>
  </si>
  <si>
    <t>スーパー富士屋五十海店</t>
    <phoneticPr fontId="79"/>
  </si>
  <si>
    <t>2013</t>
  </si>
  <si>
    <t>ノジマ藤枝水守店</t>
    <rPh sb="3" eb="5">
      <t>フジエダ</t>
    </rPh>
    <rPh sb="5" eb="7">
      <t>ミズモリ</t>
    </rPh>
    <rPh sb="7" eb="8">
      <t>テン</t>
    </rPh>
    <phoneticPr fontId="79"/>
  </si>
  <si>
    <t>2006</t>
  </si>
  <si>
    <t>カーマホームセンター藤枝水守店、しずてつストア水守店</t>
    <rPh sb="10" eb="12">
      <t>フジエダ</t>
    </rPh>
    <rPh sb="12" eb="15">
      <t>ミズモリテン</t>
    </rPh>
    <rPh sb="23" eb="25">
      <t>ミズモリ</t>
    </rPh>
    <rPh sb="25" eb="26">
      <t>テン</t>
    </rPh>
    <phoneticPr fontId="82"/>
  </si>
  <si>
    <t>1974</t>
  </si>
  <si>
    <t>秋山木工</t>
  </si>
  <si>
    <t>2004</t>
  </si>
  <si>
    <t>ザ・ダイソー藤枝緑町店</t>
    <rPh sb="10" eb="11">
      <t>ミセ</t>
    </rPh>
    <phoneticPr fontId="79"/>
  </si>
  <si>
    <t>2008</t>
  </si>
  <si>
    <t>藤枝築地複合店舗（エディオン藤枝店）</t>
    <rPh sb="0" eb="2">
      <t>フジエダ</t>
    </rPh>
    <rPh sb="2" eb="4">
      <t>ツキジ</t>
    </rPh>
    <rPh sb="4" eb="6">
      <t>フクゴウ</t>
    </rPh>
    <rPh sb="6" eb="8">
      <t>テンポ</t>
    </rPh>
    <rPh sb="14" eb="17">
      <t>フジエダテン</t>
    </rPh>
    <phoneticPr fontId="49"/>
  </si>
  <si>
    <t>1993</t>
  </si>
  <si>
    <t>ＳＰＯＰＩＡシラトリ藤枝店</t>
    <rPh sb="10" eb="12">
      <t>フジエダ</t>
    </rPh>
    <rPh sb="12" eb="13">
      <t>テン</t>
    </rPh>
    <phoneticPr fontId="79"/>
  </si>
  <si>
    <t>2015</t>
  </si>
  <si>
    <t>（仮称）ジャンボエンチョー藤枝店東館</t>
    <rPh sb="1" eb="3">
      <t>カショウ</t>
    </rPh>
    <rPh sb="16" eb="18">
      <t>ヒガシカン</t>
    </rPh>
    <phoneticPr fontId="79"/>
  </si>
  <si>
    <t>1998</t>
  </si>
  <si>
    <t>ジャンボエンチョー藤枝店</t>
    <rPh sb="9" eb="11">
      <t>フジエダ</t>
    </rPh>
    <rPh sb="11" eb="12">
      <t>テン</t>
    </rPh>
    <phoneticPr fontId="81"/>
  </si>
  <si>
    <t>1995</t>
  </si>
  <si>
    <t>アルペン藤枝店</t>
    <rPh sb="4" eb="6">
      <t>フジエダ</t>
    </rPh>
    <rPh sb="6" eb="7">
      <t>テン</t>
    </rPh>
    <phoneticPr fontId="79"/>
  </si>
  <si>
    <t>1973</t>
  </si>
  <si>
    <t>藤越</t>
    <rPh sb="0" eb="2">
      <t>フジコシ</t>
    </rPh>
    <phoneticPr fontId="79"/>
  </si>
  <si>
    <t>2003</t>
  </si>
  <si>
    <t>ニームズ藤枝店</t>
    <rPh sb="4" eb="6">
      <t>フジエダ</t>
    </rPh>
    <rPh sb="6" eb="7">
      <t>テン</t>
    </rPh>
    <phoneticPr fontId="79"/>
  </si>
  <si>
    <t>2010</t>
  </si>
  <si>
    <t>スーパーマーケットバロー藤枝店</t>
    <phoneticPr fontId="79"/>
  </si>
  <si>
    <t>1989</t>
  </si>
  <si>
    <t>しずてつストア駿河台店</t>
    <rPh sb="7" eb="9">
      <t>スルガ</t>
    </rPh>
    <rPh sb="9" eb="10">
      <t>ダイ</t>
    </rPh>
    <rPh sb="10" eb="11">
      <t>テン</t>
    </rPh>
    <phoneticPr fontId="79"/>
  </si>
  <si>
    <t>ゲオ藤枝水上店、ハックドラッグ藤枝店</t>
    <rPh sb="2" eb="4">
      <t>フジエダ</t>
    </rPh>
    <rPh sb="4" eb="6">
      <t>ミナカミ</t>
    </rPh>
    <rPh sb="6" eb="7">
      <t>テン</t>
    </rPh>
    <rPh sb="15" eb="17">
      <t>フジエダ</t>
    </rPh>
    <rPh sb="17" eb="18">
      <t>テン</t>
    </rPh>
    <phoneticPr fontId="79"/>
  </si>
  <si>
    <t>1996</t>
  </si>
  <si>
    <t>ＳＥＩＹＵ南新屋店</t>
    <phoneticPr fontId="79"/>
  </si>
  <si>
    <t>ＴＳＵＴＡＹＡすみや藤枝瀬戸新屋店</t>
    <phoneticPr fontId="79"/>
  </si>
  <si>
    <t>2009</t>
  </si>
  <si>
    <t>ＢｉＶｉ藤枝（赤のれんＢｉＶｉ藤枝店）</t>
    <phoneticPr fontId="79"/>
  </si>
  <si>
    <t>1988</t>
  </si>
  <si>
    <t>アピタ藤枝店（閉店）</t>
    <rPh sb="3" eb="5">
      <t>フジエダ</t>
    </rPh>
    <rPh sb="5" eb="6">
      <t>ミセ</t>
    </rPh>
    <rPh sb="7" eb="9">
      <t>ヘイテン</t>
    </rPh>
    <phoneticPr fontId="79"/>
  </si>
  <si>
    <t>廃止年、施設名称</t>
    <rPh sb="0" eb="2">
      <t>ハイシ</t>
    </rPh>
    <rPh sb="2" eb="3">
      <t>ネン</t>
    </rPh>
    <phoneticPr fontId="5"/>
  </si>
  <si>
    <t>スーパー田子重田沼店</t>
    <rPh sb="4" eb="6">
      <t>タゴ</t>
    </rPh>
    <rPh sb="6" eb="7">
      <t>ジュウ</t>
    </rPh>
    <rPh sb="7" eb="9">
      <t>タヌマ</t>
    </rPh>
    <rPh sb="9" eb="10">
      <t>テン</t>
    </rPh>
    <phoneticPr fontId="81"/>
  </si>
  <si>
    <t>ザ・ビッグ藤枝田沼店</t>
    <phoneticPr fontId="79"/>
  </si>
  <si>
    <t>杏林堂スーパードラッグストア藤枝田沼店</t>
    <phoneticPr fontId="79"/>
  </si>
  <si>
    <t>―</t>
    <phoneticPr fontId="79"/>
  </si>
  <si>
    <t>ユーコープ高洲店</t>
    <rPh sb="5" eb="7">
      <t>タカス</t>
    </rPh>
    <rPh sb="7" eb="8">
      <t>テン</t>
    </rPh>
    <phoneticPr fontId="79"/>
  </si>
  <si>
    <t>ピックアップ藤枝高洲店（河村電気藤枝店）</t>
    <rPh sb="12" eb="14">
      <t>カワムラ</t>
    </rPh>
    <rPh sb="14" eb="16">
      <t>デンキ</t>
    </rPh>
    <rPh sb="16" eb="19">
      <t>フジエダテン</t>
    </rPh>
    <phoneticPr fontId="83"/>
  </si>
  <si>
    <t>2012（2018）</t>
    <phoneticPr fontId="5"/>
  </si>
  <si>
    <t>ウェルシア藤枝高洲店・しづてつストア藤枝高州店</t>
    <rPh sb="5" eb="7">
      <t>フジエダ</t>
    </rPh>
    <rPh sb="7" eb="9">
      <t>タカス</t>
    </rPh>
    <rPh sb="9" eb="10">
      <t>テン</t>
    </rPh>
    <rPh sb="18" eb="20">
      <t>フジエダ</t>
    </rPh>
    <rPh sb="20" eb="22">
      <t>タカス</t>
    </rPh>
    <rPh sb="22" eb="23">
      <t>テン</t>
    </rPh>
    <phoneticPr fontId="79"/>
  </si>
  <si>
    <t>開設年、延床面積、施設名称</t>
    <phoneticPr fontId="58"/>
  </si>
  <si>
    <t>スーパー富士屋高洲店</t>
    <phoneticPr fontId="79"/>
  </si>
  <si>
    <t>ニトリ藤枝店</t>
    <rPh sb="3" eb="5">
      <t>フジエダ</t>
    </rPh>
    <rPh sb="5" eb="6">
      <t>テン</t>
    </rPh>
    <phoneticPr fontId="81"/>
  </si>
  <si>
    <t>1994</t>
  </si>
  <si>
    <t>エスポット藤枝店</t>
  </si>
  <si>
    <t>杏林堂スーパードラッグストア藤枝青島店</t>
    <phoneticPr fontId="79"/>
  </si>
  <si>
    <t>カインズモール藤枝</t>
    <rPh sb="7" eb="9">
      <t>フジエダ</t>
    </rPh>
    <phoneticPr fontId="81"/>
  </si>
  <si>
    <t>ＳＥＩＹＵ藤枝店（閉店）</t>
    <rPh sb="9" eb="11">
      <t>ヘイテン</t>
    </rPh>
    <phoneticPr fontId="79"/>
  </si>
  <si>
    <t>ノジマ藤枝店（閉店）</t>
    <rPh sb="3" eb="5">
      <t>フジエダ</t>
    </rPh>
    <rPh sb="5" eb="6">
      <t>テン</t>
    </rPh>
    <rPh sb="7" eb="9">
      <t>ヘイテン</t>
    </rPh>
    <phoneticPr fontId="79"/>
  </si>
  <si>
    <t>1980</t>
  </si>
  <si>
    <t>５０１松屋家具（閉店）</t>
    <rPh sb="8" eb="10">
      <t>ヘイテン</t>
    </rPh>
    <phoneticPr fontId="79"/>
  </si>
  <si>
    <t>（仮称）しづてつストア藤枝駅南店</t>
    <rPh sb="13" eb="14">
      <t>エキ</t>
    </rPh>
    <rPh sb="14" eb="15">
      <t>ミナミ</t>
    </rPh>
    <phoneticPr fontId="5"/>
  </si>
  <si>
    <t>新設</t>
    <rPh sb="0" eb="2">
      <t>シンセツ</t>
    </rPh>
    <phoneticPr fontId="58"/>
  </si>
  <si>
    <t>（仮称）マックスバリュ藤枝薮田店</t>
    <rPh sb="1" eb="3">
      <t>カショウ</t>
    </rPh>
    <rPh sb="11" eb="13">
      <t>フジエダ</t>
    </rPh>
    <rPh sb="13" eb="15">
      <t>ヤブタ</t>
    </rPh>
    <phoneticPr fontId="79"/>
  </si>
  <si>
    <t>ズースクエア藤枝</t>
    <rPh sb="6" eb="8">
      <t>フジエダ</t>
    </rPh>
    <phoneticPr fontId="5"/>
  </si>
  <si>
    <t>※開設年（　）内は変更届による。</t>
    <phoneticPr fontId="5"/>
  </si>
  <si>
    <t>資料：大店立地法届出状況データベース　　（H12～H27）経済産業省　2015全国大型小売店舗総覧</t>
    <phoneticPr fontId="58"/>
  </si>
  <si>
    <t>　　　令和2年度調査：大規模小売店舗立地法（大規模小売店舗等の立地状況➡ふじのくに　静岡県公式ホームページ：H28～R02）</t>
    <phoneticPr fontId="58"/>
  </si>
  <si>
    <t>6-1-2　地価の変動</t>
    <rPh sb="6" eb="7">
      <t>チ</t>
    </rPh>
    <rPh sb="7" eb="8">
      <t>アタイ</t>
    </rPh>
    <rPh sb="9" eb="11">
      <t>ヘンドウ</t>
    </rPh>
    <phoneticPr fontId="5"/>
  </si>
  <si>
    <t>調査地点番号</t>
    <rPh sb="0" eb="2">
      <t>チョウサ</t>
    </rPh>
    <rPh sb="2" eb="4">
      <t>チテン</t>
    </rPh>
    <rPh sb="4" eb="6">
      <t>バンゴウ</t>
    </rPh>
    <phoneticPr fontId="5"/>
  </si>
  <si>
    <t>地番又は住居表示</t>
    <rPh sb="0" eb="2">
      <t>チバン</t>
    </rPh>
    <rPh sb="2" eb="3">
      <t>マタ</t>
    </rPh>
    <rPh sb="4" eb="6">
      <t>ジュウキョ</t>
    </rPh>
    <rPh sb="6" eb="8">
      <t>ヒョウジ</t>
    </rPh>
    <phoneticPr fontId="5"/>
  </si>
  <si>
    <t>年</t>
    <rPh sb="0" eb="1">
      <t>ネン</t>
    </rPh>
    <phoneticPr fontId="5"/>
  </si>
  <si>
    <t>価格（円/㎡）</t>
    <rPh sb="0" eb="2">
      <t>カカク</t>
    </rPh>
    <rPh sb="3" eb="4">
      <t>エン</t>
    </rPh>
    <phoneticPr fontId="5"/>
  </si>
  <si>
    <t>5年間の
価格変化率（％）</t>
    <rPh sb="1" eb="3">
      <t>ネンカン</t>
    </rPh>
    <rPh sb="5" eb="7">
      <t>カカク</t>
    </rPh>
    <rPh sb="7" eb="9">
      <t>ヘンカ</t>
    </rPh>
    <rPh sb="9" eb="10">
      <t>リツ</t>
    </rPh>
    <phoneticPr fontId="5"/>
  </si>
  <si>
    <t>土地利用の状況</t>
    <rPh sb="0" eb="2">
      <t>トチ</t>
    </rPh>
    <rPh sb="2" eb="4">
      <t>リヨウ</t>
    </rPh>
    <rPh sb="5" eb="7">
      <t>ジョウキョウ</t>
    </rPh>
    <phoneticPr fontId="5"/>
  </si>
  <si>
    <t>調査種別</t>
    <rPh sb="0" eb="2">
      <t>チョウサ</t>
    </rPh>
    <rPh sb="2" eb="4">
      <t>シュベツ</t>
    </rPh>
    <phoneticPr fontId="5"/>
  </si>
  <si>
    <t>　大手1丁目311番1　(大手1－17－13)</t>
    <phoneticPr fontId="5"/>
  </si>
  <si>
    <t>平成　2年</t>
    <rPh sb="0" eb="2">
      <t>ヘイセイ</t>
    </rPh>
    <rPh sb="4" eb="5">
      <t>ネン</t>
    </rPh>
    <phoneticPr fontId="5"/>
  </si>
  <si>
    <t>①(旧法)住居地域　　　　　②住宅　　　　　　　　　　　　　　　　　　　　　　　　　　　　　　　　　　　　　　
③中規模一般住宅等が多い既成住宅地域</t>
    <rPh sb="2" eb="4">
      <t>キュウホウ</t>
    </rPh>
    <rPh sb="57" eb="60">
      <t>チュウキボ</t>
    </rPh>
    <rPh sb="66" eb="67">
      <t>オオ</t>
    </rPh>
    <phoneticPr fontId="5"/>
  </si>
  <si>
    <t>地価公示</t>
    <phoneticPr fontId="5"/>
  </si>
  <si>
    <t>公-1</t>
    <rPh sb="0" eb="1">
      <t>コウ</t>
    </rPh>
    <phoneticPr fontId="5"/>
  </si>
  <si>
    <t>大手2丁目184番5外</t>
    <phoneticPr fontId="5"/>
  </si>
  <si>
    <t>平成　7年</t>
    <rPh sb="0" eb="2">
      <t>ヘイセイ</t>
    </rPh>
    <rPh sb="4" eb="5">
      <t>ネン</t>
    </rPh>
    <phoneticPr fontId="5"/>
  </si>
  <si>
    <t>　　(大手2－8－10)</t>
  </si>
  <si>
    <t>①第1種住居地域　　　　
②住宅　　　　　　　　　　　　　　　　　　　　　　　　　　　　　　　　　　　　　　
③中規模一般住宅等が多い既成住宅地域</t>
    <rPh sb="56" eb="59">
      <t>チュウキボ</t>
    </rPh>
    <rPh sb="65" eb="66">
      <t>オオ</t>
    </rPh>
    <phoneticPr fontId="5"/>
  </si>
  <si>
    <t>①第1種住居地域②住宅③一般住宅のほかにアパート等も混在する住宅地域</t>
    <phoneticPr fontId="5"/>
  </si>
  <si>
    <t>令和　2年</t>
    <rPh sb="0" eb="2">
      <t>レイワ</t>
    </rPh>
    <rPh sb="4" eb="5">
      <t>ネン</t>
    </rPh>
    <phoneticPr fontId="5"/>
  </si>
  <si>
    <t>①（旧法）第1種住居専用地域　　　②住宅　　　　　　　　　　　　　　　　　　　　　　　　　　　　　　　　　　　　　　③中規模一般住宅が多い区画整然とした住宅地域</t>
    <rPh sb="2" eb="4">
      <t>キュウホウ</t>
    </rPh>
    <rPh sb="5" eb="6">
      <t>ダイ</t>
    </rPh>
    <rPh sb="7" eb="8">
      <t>シュ</t>
    </rPh>
    <rPh sb="8" eb="10">
      <t>ジュウキョ</t>
    </rPh>
    <rPh sb="10" eb="12">
      <t>センヨウ</t>
    </rPh>
    <rPh sb="12" eb="14">
      <t>チイキ</t>
    </rPh>
    <rPh sb="18" eb="20">
      <t>ジュウタク</t>
    </rPh>
    <rPh sb="59" eb="62">
      <t>チュウキボ</t>
    </rPh>
    <rPh sb="62" eb="64">
      <t>イッパン</t>
    </rPh>
    <rPh sb="64" eb="66">
      <t>ジュウタク</t>
    </rPh>
    <rPh sb="67" eb="68">
      <t>オオ</t>
    </rPh>
    <rPh sb="69" eb="71">
      <t>クカク</t>
    </rPh>
    <rPh sb="71" eb="73">
      <t>セイゼン</t>
    </rPh>
    <rPh sb="76" eb="78">
      <t>ジュウタク</t>
    </rPh>
    <rPh sb="78" eb="80">
      <t>チイキ</t>
    </rPh>
    <phoneticPr fontId="5"/>
  </si>
  <si>
    <t>公-2</t>
    <rPh sb="0" eb="1">
      <t>コウ</t>
    </rPh>
    <phoneticPr fontId="5"/>
  </si>
  <si>
    <t>旭が丘1番99</t>
  </si>
  <si>
    <t>　　(旭が丘19－18)</t>
  </si>
  <si>
    <t>①第1種低層住居専用地域　　　
②住宅　　　　　　　　　　　　　　　　　　　　　　　　　　　　　　　　　　　　　　
③中規模一般住宅が多い区画整然とした住宅地域</t>
    <rPh sb="1" eb="2">
      <t>ダイ</t>
    </rPh>
    <rPh sb="3" eb="4">
      <t>シュ</t>
    </rPh>
    <rPh sb="4" eb="6">
      <t>テイソウ</t>
    </rPh>
    <rPh sb="6" eb="8">
      <t>ジュウキョ</t>
    </rPh>
    <rPh sb="8" eb="10">
      <t>センヨウ</t>
    </rPh>
    <rPh sb="10" eb="12">
      <t>チイキ</t>
    </rPh>
    <rPh sb="17" eb="19">
      <t>ジュウタク</t>
    </rPh>
    <rPh sb="59" eb="62">
      <t>チュウキボ</t>
    </rPh>
    <rPh sb="62" eb="64">
      <t>イッパン</t>
    </rPh>
    <rPh sb="64" eb="66">
      <t>ジュウタク</t>
    </rPh>
    <rPh sb="67" eb="68">
      <t>オオ</t>
    </rPh>
    <rPh sb="69" eb="71">
      <t>クカク</t>
    </rPh>
    <rPh sb="71" eb="73">
      <t>セイゼン</t>
    </rPh>
    <rPh sb="76" eb="78">
      <t>ジュウタク</t>
    </rPh>
    <rPh sb="78" eb="80">
      <t>チイキ</t>
    </rPh>
    <phoneticPr fontId="5"/>
  </si>
  <si>
    <t>水守字半名返し376番7</t>
  </si>
  <si>
    <t>平成 2年</t>
    <phoneticPr fontId="5"/>
  </si>
  <si>
    <t>①(旧法)住居地域②住宅  
③一般住宅、農家住宅、店舗等が混在する住宅地域</t>
    <rPh sb="2" eb="4">
      <t>キュウホウ</t>
    </rPh>
    <phoneticPr fontId="5"/>
  </si>
  <si>
    <t>鬼島字森35番</t>
  </si>
  <si>
    <t>平成 7年</t>
    <phoneticPr fontId="5"/>
  </si>
  <si>
    <t>平成12年</t>
  </si>
  <si>
    <t>①第2種中高層住居専用地域②住宅  
③一般住宅、農家住宅、店舗等が混在する住宅地域</t>
    <phoneticPr fontId="5"/>
  </si>
  <si>
    <t>( 3 )</t>
    <phoneticPr fontId="5"/>
  </si>
  <si>
    <t>平成17年</t>
  </si>
  <si>
    <t>該当地点なし</t>
    <rPh sb="0" eb="2">
      <t>ガイトウ</t>
    </rPh>
    <rPh sb="2" eb="4">
      <t>チテン</t>
    </rPh>
    <phoneticPr fontId="5"/>
  </si>
  <si>
    <t>青葉町1丁目64番51</t>
  </si>
  <si>
    <t>①（旧法）第2種住居専用地域　　　②住宅　　　　　　　　　　　　　　　　　　　　　　　　　　　　　　　　　　　　　　③中規模一般住宅が多い区画整然とした住宅地域</t>
    <rPh sb="2" eb="4">
      <t>キュウホウ</t>
    </rPh>
    <rPh sb="5" eb="6">
      <t>ダイ</t>
    </rPh>
    <rPh sb="7" eb="8">
      <t>シュ</t>
    </rPh>
    <rPh sb="8" eb="10">
      <t>ジュウキョ</t>
    </rPh>
    <rPh sb="10" eb="12">
      <t>センヨウ</t>
    </rPh>
    <rPh sb="12" eb="14">
      <t>チイキ</t>
    </rPh>
    <rPh sb="18" eb="20">
      <t>ジュウタク</t>
    </rPh>
    <rPh sb="59" eb="62">
      <t>チュウキボ</t>
    </rPh>
    <rPh sb="62" eb="64">
      <t>イッパン</t>
    </rPh>
    <rPh sb="64" eb="66">
      <t>ジュウタク</t>
    </rPh>
    <rPh sb="67" eb="68">
      <t>オオ</t>
    </rPh>
    <rPh sb="69" eb="71">
      <t>クカク</t>
    </rPh>
    <rPh sb="71" eb="73">
      <t>セイゼン</t>
    </rPh>
    <rPh sb="76" eb="78">
      <t>ジュウタク</t>
    </rPh>
    <rPh sb="78" eb="80">
      <t>チイキ</t>
    </rPh>
    <phoneticPr fontId="5"/>
  </si>
  <si>
    <t>公-4</t>
    <rPh sb="0" eb="1">
      <t>コウ</t>
    </rPh>
    <phoneticPr fontId="5"/>
  </si>
  <si>
    <t>　(青葉町1－11－3)</t>
  </si>
  <si>
    <t>①第2種中高層住居専用地域　　②住宅　　　　　　　　　　　　　　　　　　　　　　　　　　　　　　　　　　　　　　③中規模一般住宅が多い区画整然とした住宅地域</t>
    <rPh sb="1" eb="2">
      <t>ダイ</t>
    </rPh>
    <rPh sb="3" eb="4">
      <t>シュ</t>
    </rPh>
    <rPh sb="4" eb="7">
      <t>チュウコウソウ</t>
    </rPh>
    <rPh sb="7" eb="9">
      <t>ジュウキョ</t>
    </rPh>
    <rPh sb="9" eb="11">
      <t>センヨウ</t>
    </rPh>
    <rPh sb="11" eb="13">
      <t>チイキ</t>
    </rPh>
    <rPh sb="16" eb="18">
      <t>ジュウタク</t>
    </rPh>
    <rPh sb="57" eb="60">
      <t>チュウキボ</t>
    </rPh>
    <rPh sb="60" eb="62">
      <t>イッパン</t>
    </rPh>
    <rPh sb="62" eb="64">
      <t>ジュウタク</t>
    </rPh>
    <rPh sb="65" eb="66">
      <t>オオ</t>
    </rPh>
    <rPh sb="67" eb="69">
      <t>クカク</t>
    </rPh>
    <rPh sb="69" eb="71">
      <t>セイゼン</t>
    </rPh>
    <rPh sb="74" eb="76">
      <t>ジュウタク</t>
    </rPh>
    <rPh sb="76" eb="78">
      <t>チイキ</t>
    </rPh>
    <phoneticPr fontId="5"/>
  </si>
  <si>
    <t>①（旧法）第1種住居専用地域　　②住宅　　　　　　　　　　　　　　　　　　　　　　　　　　　　　　　　　　　　　③中規模一般住宅が多い区画整然とした住宅地域</t>
    <rPh sb="2" eb="4">
      <t>キュウホウ</t>
    </rPh>
    <rPh sb="5" eb="6">
      <t>ダイ</t>
    </rPh>
    <rPh sb="7" eb="8">
      <t>シュ</t>
    </rPh>
    <rPh sb="8" eb="10">
      <t>ジュウキョ</t>
    </rPh>
    <rPh sb="10" eb="12">
      <t>センヨウ</t>
    </rPh>
    <rPh sb="12" eb="14">
      <t>チイキ</t>
    </rPh>
    <rPh sb="17" eb="19">
      <t>ジュウタク</t>
    </rPh>
    <phoneticPr fontId="5"/>
  </si>
  <si>
    <t>公-5</t>
    <rPh sb="0" eb="1">
      <t>コウ</t>
    </rPh>
    <phoneticPr fontId="5"/>
  </si>
  <si>
    <t>南新屋字向屋敷461番25</t>
  </si>
  <si>
    <t>①第1種低層住居専用地域　　
②住宅　　　　　　　　　　　　　　　　　　　　　　　　　　　　　　　　　　　　　
③中規模一般住宅が多い区画整然とした住宅地域</t>
    <rPh sb="1" eb="2">
      <t>ダイ</t>
    </rPh>
    <rPh sb="3" eb="4">
      <t>シュ</t>
    </rPh>
    <rPh sb="4" eb="6">
      <t>テイソウ</t>
    </rPh>
    <rPh sb="6" eb="8">
      <t>ジュウキョ</t>
    </rPh>
    <rPh sb="8" eb="10">
      <t>センヨウ</t>
    </rPh>
    <rPh sb="10" eb="12">
      <t>チイキ</t>
    </rPh>
    <rPh sb="16" eb="18">
      <t>ジュウタク</t>
    </rPh>
    <phoneticPr fontId="5"/>
  </si>
  <si>
    <t>①（旧法）第2種住居専用地域　　　②住宅　　　　　　　　　　　　　　　　　　　　　　　　　　　　　　　　　　　　　③中規模一般住宅が多い区画整然とした住宅地域</t>
    <rPh sb="2" eb="4">
      <t>キュウホウ</t>
    </rPh>
    <rPh sb="5" eb="6">
      <t>ダイ</t>
    </rPh>
    <rPh sb="7" eb="8">
      <t>シュ</t>
    </rPh>
    <rPh sb="8" eb="10">
      <t>ジュウキョ</t>
    </rPh>
    <rPh sb="10" eb="12">
      <t>センヨウ</t>
    </rPh>
    <rPh sb="12" eb="14">
      <t>チイキ</t>
    </rPh>
    <rPh sb="18" eb="20">
      <t>ジュウタク</t>
    </rPh>
    <rPh sb="58" eb="61">
      <t>チュウキボ</t>
    </rPh>
    <rPh sb="61" eb="63">
      <t>イッパン</t>
    </rPh>
    <rPh sb="63" eb="65">
      <t>ジュウタク</t>
    </rPh>
    <rPh sb="66" eb="67">
      <t>オオ</t>
    </rPh>
    <rPh sb="68" eb="70">
      <t>クカク</t>
    </rPh>
    <rPh sb="70" eb="72">
      <t>セイゼン</t>
    </rPh>
    <rPh sb="75" eb="77">
      <t>ジュウタク</t>
    </rPh>
    <rPh sb="77" eb="79">
      <t>チイキ</t>
    </rPh>
    <phoneticPr fontId="5"/>
  </si>
  <si>
    <t>地価公示</t>
    <rPh sb="0" eb="2">
      <t>チカ</t>
    </rPh>
    <rPh sb="2" eb="4">
      <t>コウジ</t>
    </rPh>
    <phoneticPr fontId="5"/>
  </si>
  <si>
    <t>公-6</t>
    <rPh sb="0" eb="1">
      <t>コウ</t>
    </rPh>
    <phoneticPr fontId="5"/>
  </si>
  <si>
    <t>瀬古3丁目944番76</t>
  </si>
  <si>
    <t>　（瀬古3－6－2）</t>
  </si>
  <si>
    <t>①第1種中高層住居専用地域　　
②住宅　　　　　　　　　　　　　　　　　　　　　　　　　　　　　　　　　　　　
③中規模一般住宅が多い区画整然とした住宅地域</t>
    <rPh sb="1" eb="2">
      <t>ダイ</t>
    </rPh>
    <rPh sb="3" eb="4">
      <t>シュ</t>
    </rPh>
    <rPh sb="4" eb="7">
      <t>チュウコウソウ</t>
    </rPh>
    <rPh sb="7" eb="9">
      <t>ジュウキョ</t>
    </rPh>
    <rPh sb="9" eb="11">
      <t>センヨウ</t>
    </rPh>
    <rPh sb="11" eb="13">
      <t>チイキ</t>
    </rPh>
    <rPh sb="17" eb="19">
      <t>ジュウタク</t>
    </rPh>
    <rPh sb="57" eb="60">
      <t>チュウキボ</t>
    </rPh>
    <rPh sb="60" eb="62">
      <t>イッパン</t>
    </rPh>
    <rPh sb="62" eb="64">
      <t>ジュウタク</t>
    </rPh>
    <rPh sb="65" eb="66">
      <t>オオ</t>
    </rPh>
    <rPh sb="67" eb="69">
      <t>クカク</t>
    </rPh>
    <rPh sb="69" eb="71">
      <t>セイゼン</t>
    </rPh>
    <rPh sb="74" eb="76">
      <t>ジュウタク</t>
    </rPh>
    <rPh sb="76" eb="78">
      <t>チイキ</t>
    </rPh>
    <phoneticPr fontId="5"/>
  </si>
  <si>
    <t>平成 2年</t>
  </si>
  <si>
    <t>①（旧法）第2種住居専用地域  ②住宅  
③中規模住宅の中に空地等も見られる新興住宅地域</t>
    <rPh sb="2" eb="4">
      <t>キュウホウ</t>
    </rPh>
    <phoneticPr fontId="5"/>
  </si>
  <si>
    <t>東町884番11　外</t>
  </si>
  <si>
    <t>平成 7年</t>
  </si>
  <si>
    <t>　（東町6－28）</t>
  </si>
  <si>
    <t>①第2種中高層住居専用地域  ②住宅  
③中規模住宅の中に空地等も見られる新興住宅地域</t>
    <phoneticPr fontId="5"/>
  </si>
  <si>
    <t>( 7 )</t>
  </si>
  <si>
    <t>該当なし</t>
  </si>
  <si>
    <t>高洲12番8</t>
  </si>
  <si>
    <t>①（旧法）住居地域  ②住宅
③中規模住宅の中に空地等も見られる新興住宅地域</t>
    <rPh sb="2" eb="4">
      <t>キュウホウ</t>
    </rPh>
    <phoneticPr fontId="5"/>
  </si>
  <si>
    <t>①第2種中高層住居専用地域  ②住宅
③中規模住宅の中に空地等も見られる新興住宅地域</t>
    <phoneticPr fontId="5"/>
  </si>
  <si>
    <t>( 8 )</t>
  </si>
  <si>
    <t>上青島字北三軒屋248番</t>
  </si>
  <si>
    <t>①（旧法）第2種住居専用地域  ②住宅 
③一般住宅、店舗等が混在する既成住宅地域</t>
    <rPh sb="2" eb="4">
      <t>キュウホウ</t>
    </rPh>
    <rPh sb="10" eb="12">
      <t>センヨウ</t>
    </rPh>
    <phoneticPr fontId="5"/>
  </si>
  <si>
    <t>①第1種住居地域  ②住宅 
③一般住宅、店舗等が混在する既成住宅地域</t>
    <phoneticPr fontId="5"/>
  </si>
  <si>
    <t>( 9 )</t>
  </si>
  <si>
    <t>岡出山1丁目7番5</t>
  </si>
  <si>
    <t>①（旧法）住居地域　　②住宅
③一般住宅のほかに事務所等が見られる住宅地域</t>
    <rPh sb="2" eb="4">
      <t>キュウホウ</t>
    </rPh>
    <phoneticPr fontId="5"/>
  </si>
  <si>
    <t>　（岡出山1－7－6）</t>
  </si>
  <si>
    <t>①第2種中高層住居専用地域　　②住宅
③一般住宅のほかに事務所等が見られる住宅地域</t>
    <phoneticPr fontId="5"/>
  </si>
  <si>
    <t>( 10 )</t>
  </si>
  <si>
    <t>①（旧法）第1種住居専用地域　　②店舗　　　　　　　　　　　　　　　　　　　　　　　　　　　　　　　　　　　　　③一般住宅、アパート等が混在する新興住宅地域</t>
    <rPh sb="2" eb="4">
      <t>キュウホウ</t>
    </rPh>
    <rPh sb="17" eb="19">
      <t>テンポ</t>
    </rPh>
    <rPh sb="57" eb="59">
      <t>イッパン</t>
    </rPh>
    <rPh sb="59" eb="61">
      <t>ジュウタク</t>
    </rPh>
    <rPh sb="66" eb="67">
      <t>トウ</t>
    </rPh>
    <rPh sb="68" eb="70">
      <t>コンザイ</t>
    </rPh>
    <phoneticPr fontId="5"/>
  </si>
  <si>
    <t>公-11</t>
    <rPh sb="0" eb="1">
      <t>コウ</t>
    </rPh>
    <phoneticPr fontId="5"/>
  </si>
  <si>
    <t>時ヶ谷字ナガウタリ1661番</t>
  </si>
  <si>
    <t>①第1種低層住居専用地域　　
②店舗　　　　　　　　　　　　　　　　　　　　　　　　　　　　　　　　　　　　　
③一般住宅、アパート等が混在する新興住宅地域</t>
    <rPh sb="16" eb="18">
      <t>テンポ</t>
    </rPh>
    <rPh sb="57" eb="59">
      <t>イッパン</t>
    </rPh>
    <rPh sb="59" eb="61">
      <t>ジュウタク</t>
    </rPh>
    <rPh sb="66" eb="67">
      <t>トウ</t>
    </rPh>
    <rPh sb="68" eb="70">
      <t>コンザイ</t>
    </rPh>
    <phoneticPr fontId="5"/>
  </si>
  <si>
    <t>（11）</t>
    <phoneticPr fontId="5"/>
  </si>
  <si>
    <t>該当地点なし</t>
    <phoneticPr fontId="5"/>
  </si>
  <si>
    <t>藤岡3丁目74番</t>
  </si>
  <si>
    <t>①（旧法）第1種住居専用地域　　　②店舗兼住宅　　　　　　　　　　　　　　　　　　　　　　　　　　　　　　　　　　　　　　　　③中規模一般住宅が多い区画整然とした住宅地域</t>
    <rPh sb="2" eb="4">
      <t>キュウホウ</t>
    </rPh>
    <rPh sb="5" eb="6">
      <t>ダイ</t>
    </rPh>
    <rPh sb="7" eb="8">
      <t>シュ</t>
    </rPh>
    <rPh sb="8" eb="10">
      <t>ジュウキョ</t>
    </rPh>
    <rPh sb="10" eb="12">
      <t>センヨウ</t>
    </rPh>
    <rPh sb="12" eb="14">
      <t>チイキ</t>
    </rPh>
    <rPh sb="20" eb="21">
      <t>ケン</t>
    </rPh>
    <rPh sb="21" eb="23">
      <t>ジュウタク</t>
    </rPh>
    <rPh sb="64" eb="67">
      <t>チュウキボ</t>
    </rPh>
    <rPh sb="67" eb="69">
      <t>イッパン</t>
    </rPh>
    <rPh sb="69" eb="71">
      <t>ジュウタク</t>
    </rPh>
    <rPh sb="72" eb="73">
      <t>オオ</t>
    </rPh>
    <rPh sb="74" eb="76">
      <t>クカク</t>
    </rPh>
    <rPh sb="76" eb="78">
      <t>セイゼン</t>
    </rPh>
    <rPh sb="81" eb="83">
      <t>ジュウタク</t>
    </rPh>
    <rPh sb="83" eb="85">
      <t>チイキ</t>
    </rPh>
    <phoneticPr fontId="5"/>
  </si>
  <si>
    <t>公-12</t>
    <rPh sb="0" eb="1">
      <t>コウ</t>
    </rPh>
    <phoneticPr fontId="5"/>
  </si>
  <si>
    <t>　（藤岡3－22－4）</t>
  </si>
  <si>
    <t>①第1種低層住居専用地域　　
②店舗兼住宅　　　　　　　　　　　　　　　　　　　　　　　　　　　　　　　　　　　　　　　　
③中規模一般住宅が多い区画整然とした住宅地域</t>
    <rPh sb="1" eb="2">
      <t>ダイ</t>
    </rPh>
    <rPh sb="3" eb="4">
      <t>シュ</t>
    </rPh>
    <rPh sb="4" eb="6">
      <t>テイソウ</t>
    </rPh>
    <rPh sb="6" eb="8">
      <t>ジュウキョ</t>
    </rPh>
    <rPh sb="8" eb="10">
      <t>センヨウ</t>
    </rPh>
    <rPh sb="10" eb="12">
      <t>チイキ</t>
    </rPh>
    <rPh sb="18" eb="19">
      <t>ケン</t>
    </rPh>
    <rPh sb="19" eb="21">
      <t>ジュウタク</t>
    </rPh>
    <rPh sb="63" eb="66">
      <t>チュウキボ</t>
    </rPh>
    <rPh sb="66" eb="68">
      <t>イッパン</t>
    </rPh>
    <rPh sb="68" eb="70">
      <t>ジュウタク</t>
    </rPh>
    <rPh sb="71" eb="72">
      <t>オオ</t>
    </rPh>
    <rPh sb="73" eb="75">
      <t>クカク</t>
    </rPh>
    <rPh sb="75" eb="77">
      <t>セイゼン</t>
    </rPh>
    <rPh sb="80" eb="82">
      <t>ジュウタク</t>
    </rPh>
    <rPh sb="82" eb="84">
      <t>チイキ</t>
    </rPh>
    <phoneticPr fontId="5"/>
  </si>
  <si>
    <t>（12）</t>
    <phoneticPr fontId="5"/>
  </si>
  <si>
    <t>①（旧法）第1種住居専用地域　　②店舗　　　　　　　　　　　　　　　　　　　　　　　　　　　　　　　　　　　　　　③中規模一般住宅が多い高台の閑静な住宅地域</t>
    <rPh sb="2" eb="4">
      <t>キュウホウ</t>
    </rPh>
    <rPh sb="5" eb="6">
      <t>ダイ</t>
    </rPh>
    <rPh sb="58" eb="61">
      <t>チュウキボ</t>
    </rPh>
    <rPh sb="61" eb="63">
      <t>イッパン</t>
    </rPh>
    <rPh sb="63" eb="65">
      <t>ジュウタク</t>
    </rPh>
    <rPh sb="66" eb="67">
      <t>オオ</t>
    </rPh>
    <rPh sb="68" eb="70">
      <t>タカダイ</t>
    </rPh>
    <rPh sb="71" eb="73">
      <t>カンセイ</t>
    </rPh>
    <rPh sb="74" eb="76">
      <t>ジュウタク</t>
    </rPh>
    <rPh sb="76" eb="78">
      <t>チイキ</t>
    </rPh>
    <phoneticPr fontId="5"/>
  </si>
  <si>
    <t>地価公示</t>
  </si>
  <si>
    <t>公-13</t>
    <rPh sb="0" eb="1">
      <t>コウ</t>
    </rPh>
    <phoneticPr fontId="5"/>
  </si>
  <si>
    <t>駿河台2丁目14番5</t>
  </si>
  <si>
    <t>　（駿河台2－14－6）</t>
  </si>
  <si>
    <t>①第1種低層住居専用地域　　②店舗　　　　　　　　　　　　　　　　　　　　　　　　　　　　　　　　　　　　　　③中規模一般住宅が多い高台の閑静な住宅地域</t>
    <rPh sb="56" eb="59">
      <t>チュウキボ</t>
    </rPh>
    <rPh sb="59" eb="61">
      <t>イッパン</t>
    </rPh>
    <rPh sb="61" eb="63">
      <t>ジュウタク</t>
    </rPh>
    <rPh sb="64" eb="65">
      <t>オオ</t>
    </rPh>
    <rPh sb="66" eb="68">
      <t>タカダイ</t>
    </rPh>
    <rPh sb="69" eb="71">
      <t>カンセイ</t>
    </rPh>
    <rPh sb="72" eb="74">
      <t>ジュウタク</t>
    </rPh>
    <rPh sb="74" eb="76">
      <t>チイキ</t>
    </rPh>
    <phoneticPr fontId="5"/>
  </si>
  <si>
    <t>①第1種低層住居専用地域②住宅③中規模一般住宅が多い高台の閑静な住宅地域</t>
    <rPh sb="13" eb="15">
      <t>ジュウタク</t>
    </rPh>
    <phoneticPr fontId="5"/>
  </si>
  <si>
    <t>①（旧法）第1種住居専用地域　　②住宅　　　　　　　　　　　　　　　　　　　　　　　　　　　　　　　　　　　　　　　③一般住宅と農家住宅が混在する既成住宅地域</t>
    <rPh sb="2" eb="4">
      <t>キュウホウ</t>
    </rPh>
    <rPh sb="17" eb="19">
      <t>ジュウタク</t>
    </rPh>
    <phoneticPr fontId="5"/>
  </si>
  <si>
    <t>公-14</t>
    <rPh sb="0" eb="1">
      <t>コウ</t>
    </rPh>
    <phoneticPr fontId="5"/>
  </si>
  <si>
    <t>音羽町2丁目129番12外</t>
    <phoneticPr fontId="5"/>
  </si>
  <si>
    <t>　（音羽町2－9－17）</t>
  </si>
  <si>
    <t>①第1種低層住居専用地域　　
②住宅　　　　　　　　　　　　　　　　　　　　　　　　　　　　　　　　　　　　　　　
③一般住宅と農家住宅が混在する既成住宅地域</t>
    <rPh sb="16" eb="18">
      <t>ジュウタク</t>
    </rPh>
    <phoneticPr fontId="5"/>
  </si>
  <si>
    <t>①（旧法）住居地域　　②住宅
③中規模住宅とアパートが混在する住宅地域</t>
    <rPh sb="2" eb="4">
      <t>キュウホウ</t>
    </rPh>
    <phoneticPr fontId="5"/>
  </si>
  <si>
    <t>小石川町3丁目238番18</t>
  </si>
  <si>
    <t>( 15 )</t>
    <phoneticPr fontId="5"/>
  </si>
  <si>
    <t>　（小石川町3－19－35）</t>
  </si>
  <si>
    <t>①第2種中高層住居専用地域　　②住宅
③中規模住宅とアパートが混在する住宅地域</t>
    <phoneticPr fontId="5"/>
  </si>
  <si>
    <t>①（旧法）第2種住居専用地域　　②住宅　　　　　　　　　　　　　　　　　　　　　　　　　　　　　　　　　　　　　③一般住宅のほかに農家住宅等も見られる住宅地域　　</t>
    <rPh sb="2" eb="4">
      <t>キュウホウ</t>
    </rPh>
    <rPh sb="57" eb="59">
      <t>イッパン</t>
    </rPh>
    <rPh sb="59" eb="61">
      <t>ジュウタク</t>
    </rPh>
    <rPh sb="65" eb="67">
      <t>ノウカ</t>
    </rPh>
    <rPh sb="67" eb="70">
      <t>ジュウタクナド</t>
    </rPh>
    <rPh sb="71" eb="72">
      <t>ミ</t>
    </rPh>
    <rPh sb="75" eb="77">
      <t>ジュウタク</t>
    </rPh>
    <rPh sb="77" eb="79">
      <t>チイキ</t>
    </rPh>
    <phoneticPr fontId="5"/>
  </si>
  <si>
    <t>公-9</t>
    <rPh sb="0" eb="1">
      <t>コウ</t>
    </rPh>
    <phoneticPr fontId="5"/>
  </si>
  <si>
    <t>高岡3丁目16番5</t>
  </si>
  <si>
    <t>　（高岡3－16－13）</t>
  </si>
  <si>
    <t>①第2種中高層住居専用地域　　　
②住宅　　　　　　　　　　　　　　　　　　　　　　　　　　　　　　　　　　　　　
③一般住宅のほかに農家住宅等も見られる住宅地域　　</t>
    <rPh sb="59" eb="61">
      <t>イッパン</t>
    </rPh>
    <rPh sb="61" eb="63">
      <t>ジュウタク</t>
    </rPh>
    <rPh sb="67" eb="69">
      <t>ノウカ</t>
    </rPh>
    <rPh sb="69" eb="72">
      <t>ジュウタクナド</t>
    </rPh>
    <rPh sb="73" eb="74">
      <t>ミ</t>
    </rPh>
    <rPh sb="77" eb="79">
      <t>ジュウタク</t>
    </rPh>
    <rPh sb="79" eb="81">
      <t>チイキ</t>
    </rPh>
    <phoneticPr fontId="5"/>
  </si>
  <si>
    <t>高岡3丁目7番15（高岡3-7-30）</t>
    <rPh sb="10" eb="12">
      <t>タカオカ</t>
    </rPh>
    <phoneticPr fontId="5"/>
  </si>
  <si>
    <t>①（旧法）第2種住居専用地域　　②住宅　　　　　　　　　　　　　　　　　　　　　　　　　　　　　　　　　　　　　　　　　③一般住宅のほかアパート等が見られる住宅地域</t>
    <rPh sb="2" eb="4">
      <t>キュウホウ</t>
    </rPh>
    <phoneticPr fontId="5"/>
  </si>
  <si>
    <t>公-8</t>
    <rPh sb="0" eb="1">
      <t>コウ</t>
    </rPh>
    <phoneticPr fontId="5"/>
  </si>
  <si>
    <t>田沼3丁目464番1外</t>
    <phoneticPr fontId="5"/>
  </si>
  <si>
    <t>　（田沼3－9－17）</t>
  </si>
  <si>
    <t>①第2種中高層住居専用地域　　
②住宅　　　　　　　　　　　　　　　　　　　　　　　　　　　　　　　　　　　　　　　　　
③一般住宅のほかアパート等が見られる住宅地域</t>
    <phoneticPr fontId="5"/>
  </si>
  <si>
    <t>①（旧法）第2種住居専用地域　　②住宅　
③一般住宅の中に農地等が見られる住宅地域</t>
    <rPh sb="2" eb="4">
      <t>キュウホウ</t>
    </rPh>
    <phoneticPr fontId="5"/>
  </si>
  <si>
    <t>下青島字川久保200番1</t>
  </si>
  <si>
    <t>①第2種中高層住居専用地域　　②住宅　
③一般住宅の中に農地等が見られる住宅地域</t>
    <phoneticPr fontId="5"/>
  </si>
  <si>
    <t>( 18 )</t>
  </si>
  <si>
    <t>①（旧法）第2種住居専用地域　　②住宅　　　　　　　　　　　　　　　　　　　　　　　　　　　　　　　　　　　　　　③一般住宅のほかアパート等が見られる住宅地域</t>
    <rPh sb="2" eb="4">
      <t>キュウホウ</t>
    </rPh>
    <rPh sb="5" eb="6">
      <t>ダイ</t>
    </rPh>
    <rPh sb="7" eb="8">
      <t>シュ</t>
    </rPh>
    <rPh sb="8" eb="10">
      <t>ジュウキョ</t>
    </rPh>
    <rPh sb="10" eb="12">
      <t>センヨウ</t>
    </rPh>
    <rPh sb="12" eb="14">
      <t>チイキ</t>
    </rPh>
    <rPh sb="17" eb="19">
      <t>ジュウタク</t>
    </rPh>
    <rPh sb="58" eb="60">
      <t>イッパン</t>
    </rPh>
    <rPh sb="60" eb="62">
      <t>ジュウタク</t>
    </rPh>
    <rPh sb="69" eb="70">
      <t>ナド</t>
    </rPh>
    <rPh sb="71" eb="72">
      <t>ミ</t>
    </rPh>
    <rPh sb="75" eb="77">
      <t>ジュウタク</t>
    </rPh>
    <rPh sb="77" eb="79">
      <t>チイキ</t>
    </rPh>
    <phoneticPr fontId="5"/>
  </si>
  <si>
    <t>公-15</t>
    <rPh sb="0" eb="1">
      <t>コウ</t>
    </rPh>
    <phoneticPr fontId="5"/>
  </si>
  <si>
    <t>天王町1丁目100番7</t>
  </si>
  <si>
    <t>　（天王町1－9－4）</t>
  </si>
  <si>
    <t>①第2種中高層住居専用地域　　
②住宅　　　　　　　　　　　　　　　　　　　　　　　　　　　　　　　　　　　　　　
③一般住宅のほかアパート等が見られる住宅地域</t>
    <rPh sb="1" eb="2">
      <t>ダイ</t>
    </rPh>
    <rPh sb="3" eb="4">
      <t>シュ</t>
    </rPh>
    <rPh sb="4" eb="7">
      <t>チュウコウソウ</t>
    </rPh>
    <rPh sb="7" eb="9">
      <t>ジュウキョ</t>
    </rPh>
    <rPh sb="9" eb="11">
      <t>センヨウ</t>
    </rPh>
    <rPh sb="11" eb="13">
      <t>チイキ</t>
    </rPh>
    <rPh sb="17" eb="19">
      <t>ジュウタク</t>
    </rPh>
    <rPh sb="59" eb="61">
      <t>イッパン</t>
    </rPh>
    <rPh sb="61" eb="63">
      <t>ジュウタク</t>
    </rPh>
    <rPh sb="70" eb="71">
      <t>ナド</t>
    </rPh>
    <rPh sb="72" eb="73">
      <t>ミ</t>
    </rPh>
    <rPh sb="76" eb="78">
      <t>ジュウタク</t>
    </rPh>
    <rPh sb="78" eb="80">
      <t>チイキ</t>
    </rPh>
    <phoneticPr fontId="5"/>
  </si>
  <si>
    <t>駅前2丁目7番35</t>
  </si>
  <si>
    <t>①商業地域　　　　　　　　　　　　　　　　　　　　　　　　　　　　　　　　　　　
②店舗兼事務所　　　　　　　　　　　　　　　　　　　　　　　　　　　　　　　　　　　
③中層の店舗、事務所等が建ち並ぶ駅前の商業地域</t>
    <rPh sb="1" eb="3">
      <t>ショウギョウ</t>
    </rPh>
    <rPh sb="3" eb="5">
      <t>チイキ</t>
    </rPh>
    <rPh sb="42" eb="44">
      <t>テンポ</t>
    </rPh>
    <rPh sb="44" eb="45">
      <t>ケン</t>
    </rPh>
    <rPh sb="45" eb="47">
      <t>ジム</t>
    </rPh>
    <rPh sb="47" eb="48">
      <t>ジョ</t>
    </rPh>
    <rPh sb="85" eb="87">
      <t>チュウソウ</t>
    </rPh>
    <rPh sb="88" eb="90">
      <t>テンポ</t>
    </rPh>
    <rPh sb="91" eb="93">
      <t>ジム</t>
    </rPh>
    <rPh sb="93" eb="95">
      <t>ジョナド</t>
    </rPh>
    <rPh sb="96" eb="97">
      <t>タ</t>
    </rPh>
    <rPh sb="98" eb="99">
      <t>ナラ</t>
    </rPh>
    <rPh sb="100" eb="102">
      <t>エキマエ</t>
    </rPh>
    <rPh sb="103" eb="105">
      <t>ショウギョウ</t>
    </rPh>
    <rPh sb="105" eb="107">
      <t>チイキ</t>
    </rPh>
    <phoneticPr fontId="5"/>
  </si>
  <si>
    <t>公5-1</t>
    <rPh sb="0" eb="1">
      <t>コウ</t>
    </rPh>
    <phoneticPr fontId="5"/>
  </si>
  <si>
    <t>　（駅前2－7－27）</t>
  </si>
  <si>
    <t>本町2丁目1129番2</t>
  </si>
  <si>
    <t>①商業地域　　　　　　　　　　　　　　　　　　　　　　　　　　　　　　　　　　
②店舗兼住宅　　　　　　　　　　　　　　　　　　　　　　　　　　　　　　　　　　　　
③小売店舗が建ち並ぶ路線商業地域</t>
    <rPh sb="1" eb="3">
      <t>ショウギョウ</t>
    </rPh>
    <rPh sb="3" eb="5">
      <t>チイキ</t>
    </rPh>
    <rPh sb="41" eb="43">
      <t>テンポ</t>
    </rPh>
    <rPh sb="43" eb="44">
      <t>ケン</t>
    </rPh>
    <rPh sb="44" eb="46">
      <t>ジュウタク</t>
    </rPh>
    <rPh sb="84" eb="86">
      <t>コウリ</t>
    </rPh>
    <rPh sb="86" eb="88">
      <t>テンポ</t>
    </rPh>
    <rPh sb="89" eb="90">
      <t>タ</t>
    </rPh>
    <rPh sb="91" eb="92">
      <t>ナラ</t>
    </rPh>
    <rPh sb="93" eb="95">
      <t>ロセン</t>
    </rPh>
    <rPh sb="95" eb="97">
      <t>ショウギョウ</t>
    </rPh>
    <rPh sb="97" eb="99">
      <t>チイキ</t>
    </rPh>
    <phoneticPr fontId="5"/>
  </si>
  <si>
    <t>公5-2</t>
    <rPh sb="0" eb="1">
      <t>コウ</t>
    </rPh>
    <phoneticPr fontId="5"/>
  </si>
  <si>
    <t>　（本町2－7－1）</t>
  </si>
  <si>
    <t>( 21 )</t>
    <phoneticPr fontId="5"/>
  </si>
  <si>
    <t>該当なし</t>
    <phoneticPr fontId="5"/>
  </si>
  <si>
    <t>駅前3丁目10番28外</t>
    <phoneticPr fontId="5"/>
  </si>
  <si>
    <t>①商業地域　　　　　　　　　　　　　　　　　　　　　　　　　　　　　　　　　　
②事務所兼住宅　　　　　　　　　　　　　　　　　　　　　　　　　　　　　　　　　　　　
③店舗、事務所等が混在する駅に近い商業地域</t>
    <rPh sb="1" eb="3">
      <t>ショウギョウ</t>
    </rPh>
    <rPh sb="3" eb="5">
      <t>チイキ</t>
    </rPh>
    <rPh sb="41" eb="43">
      <t>ジム</t>
    </rPh>
    <rPh sb="43" eb="44">
      <t>ジョ</t>
    </rPh>
    <rPh sb="44" eb="45">
      <t>ケン</t>
    </rPh>
    <rPh sb="45" eb="47">
      <t>ジュウタク</t>
    </rPh>
    <rPh sb="85" eb="87">
      <t>テンポ</t>
    </rPh>
    <rPh sb="88" eb="90">
      <t>ジム</t>
    </rPh>
    <rPh sb="90" eb="92">
      <t>ジョナド</t>
    </rPh>
    <rPh sb="93" eb="95">
      <t>コンザイ</t>
    </rPh>
    <rPh sb="97" eb="98">
      <t>エキ</t>
    </rPh>
    <rPh sb="99" eb="100">
      <t>チカ</t>
    </rPh>
    <rPh sb="101" eb="103">
      <t>ショウギョウ</t>
    </rPh>
    <rPh sb="103" eb="105">
      <t>チイキ</t>
    </rPh>
    <phoneticPr fontId="5"/>
  </si>
  <si>
    <t>公5-3</t>
    <rPh sb="0" eb="1">
      <t>コウ</t>
    </rPh>
    <phoneticPr fontId="5"/>
  </si>
  <si>
    <t>　（駅前3－10－37）</t>
  </si>
  <si>
    <t>( 22 )</t>
    <phoneticPr fontId="5"/>
  </si>
  <si>
    <t>①近隣商業地域
②店舗兼住宅
③小売店舗のほかに住宅等が混在する路線商業地域</t>
    <phoneticPr fontId="5"/>
  </si>
  <si>
    <t>志太1丁目1226番1　外</t>
  </si>
  <si>
    <t>　（志太1－2－11）</t>
  </si>
  <si>
    <t>( 23 )</t>
    <phoneticPr fontId="5"/>
  </si>
  <si>
    <t>①準住居地域　　　　　　　　　　　　　　　　　　　　　　　　　　　　　　　　　
②店舗兼住宅　　　　　　　　　　　　　　　　　　　　　　　　　　　　　　　　　　　　　
③店舗、営業所が多い路線商業地域</t>
    <rPh sb="1" eb="2">
      <t>ジュン</t>
    </rPh>
    <rPh sb="2" eb="4">
      <t>ジュウキョ</t>
    </rPh>
    <rPh sb="4" eb="6">
      <t>チイキ</t>
    </rPh>
    <rPh sb="41" eb="43">
      <t>テンポ</t>
    </rPh>
    <rPh sb="43" eb="44">
      <t>ケン</t>
    </rPh>
    <rPh sb="44" eb="46">
      <t>ジュウタク</t>
    </rPh>
    <rPh sb="85" eb="87">
      <t>テンポ</t>
    </rPh>
    <rPh sb="88" eb="90">
      <t>エイギョウ</t>
    </rPh>
    <rPh sb="90" eb="91">
      <t>ジョ</t>
    </rPh>
    <rPh sb="92" eb="93">
      <t>オオ</t>
    </rPh>
    <rPh sb="94" eb="96">
      <t>ロセン</t>
    </rPh>
    <rPh sb="96" eb="98">
      <t>ショウギョウ</t>
    </rPh>
    <rPh sb="98" eb="100">
      <t>チイキ</t>
    </rPh>
    <phoneticPr fontId="5"/>
  </si>
  <si>
    <t>公5-5</t>
    <rPh sb="0" eb="1">
      <t>コウ</t>
    </rPh>
    <phoneticPr fontId="5"/>
  </si>
  <si>
    <t>小石川町1丁目722番2</t>
    <rPh sb="5" eb="7">
      <t>チョウメ</t>
    </rPh>
    <rPh sb="10" eb="11">
      <t>バン</t>
    </rPh>
    <phoneticPr fontId="5"/>
  </si>
  <si>
    <t>(小石川町1－6－13)</t>
    <phoneticPr fontId="5"/>
  </si>
  <si>
    <t>①準工業地域                  　　　　　　　　　　　　　　　　　　　　　　　　　　
②住宅兼作業所　　　　　　　　　　　　　　　　　　　　　　　　　　　　　　　　　　　
③中小工場、倉庫、一般住宅等が混在する地域</t>
    <rPh sb="1" eb="2">
      <t>ジュン</t>
    </rPh>
    <rPh sb="2" eb="4">
      <t>コウギョウ</t>
    </rPh>
    <rPh sb="4" eb="6">
      <t>チイキ</t>
    </rPh>
    <rPh sb="52" eb="54">
      <t>ジュウタク</t>
    </rPh>
    <rPh sb="54" eb="55">
      <t>ケン</t>
    </rPh>
    <rPh sb="55" eb="57">
      <t>サギョウ</t>
    </rPh>
    <rPh sb="57" eb="58">
      <t>ジョ</t>
    </rPh>
    <rPh sb="95" eb="97">
      <t>チュウショウ</t>
    </rPh>
    <rPh sb="97" eb="99">
      <t>コウジョウ</t>
    </rPh>
    <rPh sb="100" eb="102">
      <t>ソウコ</t>
    </rPh>
    <rPh sb="103" eb="105">
      <t>イッパン</t>
    </rPh>
    <rPh sb="105" eb="108">
      <t>ジュウタクナド</t>
    </rPh>
    <rPh sb="109" eb="111">
      <t>コンザイ</t>
    </rPh>
    <rPh sb="113" eb="115">
      <t>チイキ</t>
    </rPh>
    <phoneticPr fontId="5"/>
  </si>
  <si>
    <t>公7-1</t>
    <rPh sb="0" eb="1">
      <t>コウ</t>
    </rPh>
    <phoneticPr fontId="5"/>
  </si>
  <si>
    <t>高柳1丁目520番3</t>
  </si>
  <si>
    <t>　（高柳1－18－21）</t>
  </si>
  <si>
    <t>①市街化調整区域　　　　　　　　　　　　　　　　　　　　　　　　　　　　　　　　
②住宅　　　　　　　　　　　　　　　　　　　　　　　　　　　　　　　　　　　　　　　
③農家住宅が見られる農地の多い住宅地域</t>
    <rPh sb="1" eb="4">
      <t>シガイカ</t>
    </rPh>
    <rPh sb="4" eb="6">
      <t>チョウセイ</t>
    </rPh>
    <rPh sb="6" eb="8">
      <t>クイキ</t>
    </rPh>
    <rPh sb="42" eb="44">
      <t>ジュウタク</t>
    </rPh>
    <rPh sb="85" eb="87">
      <t>ノウカ</t>
    </rPh>
    <rPh sb="87" eb="89">
      <t>ジュウタク</t>
    </rPh>
    <rPh sb="90" eb="91">
      <t>ミ</t>
    </rPh>
    <rPh sb="94" eb="96">
      <t>ノウチ</t>
    </rPh>
    <rPh sb="97" eb="98">
      <t>オオ</t>
    </rPh>
    <rPh sb="99" eb="101">
      <t>ジュウタク</t>
    </rPh>
    <rPh sb="101" eb="103">
      <t>チイキ</t>
    </rPh>
    <phoneticPr fontId="5"/>
  </si>
  <si>
    <t>公10-1</t>
    <rPh sb="0" eb="1">
      <t>コウ</t>
    </rPh>
    <phoneticPr fontId="5"/>
  </si>
  <si>
    <t>谷稲葉字樋田475番1外</t>
    <phoneticPr fontId="5"/>
  </si>
  <si>
    <t>( 26 )</t>
    <phoneticPr fontId="5"/>
  </si>
  <si>
    <t>①市街化調整区域
②住宅
③中規模一般住宅が多い山間の分譲住宅地域</t>
    <rPh sb="1" eb="4">
      <t>シガイカ</t>
    </rPh>
    <rPh sb="4" eb="6">
      <t>チョウセイ</t>
    </rPh>
    <rPh sb="6" eb="8">
      <t>クイキ</t>
    </rPh>
    <rPh sb="10" eb="12">
      <t>ジュウタク</t>
    </rPh>
    <phoneticPr fontId="5"/>
  </si>
  <si>
    <t>公10-2</t>
    <rPh sb="0" eb="1">
      <t>コウ</t>
    </rPh>
    <phoneticPr fontId="5"/>
  </si>
  <si>
    <t>北方字白藤227番55</t>
  </si>
  <si>
    <t>田中2丁目11番8</t>
  </si>
  <si>
    <t>①市街化調整区域
②住宅
③一般住宅と農家住宅が混在する住宅地域</t>
    <rPh sb="1" eb="4">
      <t>シガイカ</t>
    </rPh>
    <rPh sb="4" eb="6">
      <t>チョウセイ</t>
    </rPh>
    <rPh sb="6" eb="8">
      <t>クイキ</t>
    </rPh>
    <rPh sb="14" eb="16">
      <t>イッパン</t>
    </rPh>
    <rPh sb="16" eb="18">
      <t>ジュウタク</t>
    </rPh>
    <rPh sb="19" eb="21">
      <t>ノウカ</t>
    </rPh>
    <rPh sb="21" eb="23">
      <t>ジュウタク</t>
    </rPh>
    <rPh sb="24" eb="26">
      <t>コンザイ</t>
    </rPh>
    <rPh sb="28" eb="30">
      <t>ジュウタク</t>
    </rPh>
    <rPh sb="30" eb="32">
      <t>チイキ</t>
    </rPh>
    <phoneticPr fontId="5"/>
  </si>
  <si>
    <t>公10-3</t>
    <rPh sb="0" eb="1">
      <t>コウ</t>
    </rPh>
    <phoneticPr fontId="5"/>
  </si>
  <si>
    <t>　（田中2－2－4）</t>
  </si>
  <si>
    <t>①市街化調整区域
②住宅
③一般住宅のほかに農地も多く見られる住宅地域</t>
    <rPh sb="1" eb="4">
      <t>シガイカ</t>
    </rPh>
    <rPh sb="4" eb="6">
      <t>チョウセイ</t>
    </rPh>
    <rPh sb="6" eb="8">
      <t>クイキ</t>
    </rPh>
    <rPh sb="10" eb="12">
      <t>ジュウタク</t>
    </rPh>
    <rPh sb="14" eb="16">
      <t>イッパン</t>
    </rPh>
    <rPh sb="16" eb="18">
      <t>ジュウタク</t>
    </rPh>
    <rPh sb="22" eb="24">
      <t>ノウチ</t>
    </rPh>
    <rPh sb="25" eb="26">
      <t>オオ</t>
    </rPh>
    <rPh sb="27" eb="28">
      <t>ミ</t>
    </rPh>
    <rPh sb="31" eb="33">
      <t>ジュウタク</t>
    </rPh>
    <rPh sb="33" eb="35">
      <t>チイキ</t>
    </rPh>
    <phoneticPr fontId="5"/>
  </si>
  <si>
    <t>公10-4</t>
    <rPh sb="0" eb="1">
      <t>コウ</t>
    </rPh>
    <phoneticPr fontId="5"/>
  </si>
  <si>
    <t>泉町37番27</t>
    <rPh sb="0" eb="2">
      <t>イズミチョウ</t>
    </rPh>
    <rPh sb="4" eb="5">
      <t>バン</t>
    </rPh>
    <phoneticPr fontId="5"/>
  </si>
  <si>
    <t>下青島字十二社山37番120</t>
    <phoneticPr fontId="5"/>
  </si>
  <si>
    <t xml:space="preserve">①（旧法）第2種住居専用地域
②住宅③中規模一般住宅が建ち並ぶ区画整然とした住宅地域
</t>
    <rPh sb="2" eb="4">
      <t>キュウホウ</t>
    </rPh>
    <rPh sb="5" eb="6">
      <t>ダイ</t>
    </rPh>
    <rPh sb="7" eb="8">
      <t>シュ</t>
    </rPh>
    <rPh sb="8" eb="10">
      <t>ジュウキョ</t>
    </rPh>
    <rPh sb="10" eb="12">
      <t>センヨウ</t>
    </rPh>
    <rPh sb="12" eb="14">
      <t>チイキ</t>
    </rPh>
    <rPh sb="16" eb="18">
      <t>ジュウタク</t>
    </rPh>
    <rPh sb="19" eb="22">
      <t>チュウキボ</t>
    </rPh>
    <rPh sb="22" eb="24">
      <t>イッパン</t>
    </rPh>
    <rPh sb="24" eb="26">
      <t>ジュウタク</t>
    </rPh>
    <rPh sb="27" eb="28">
      <t>タ</t>
    </rPh>
    <rPh sb="29" eb="30">
      <t>ナラ</t>
    </rPh>
    <rPh sb="31" eb="33">
      <t>クカク</t>
    </rPh>
    <rPh sb="33" eb="35">
      <t>セイゼン</t>
    </rPh>
    <phoneticPr fontId="5"/>
  </si>
  <si>
    <t>地価調査</t>
    <phoneticPr fontId="5"/>
  </si>
  <si>
    <t>調-1</t>
    <rPh sb="0" eb="1">
      <t>チョウ</t>
    </rPh>
    <phoneticPr fontId="5"/>
  </si>
  <si>
    <t>①第1種中高層住居専用地域
②住宅
③中規模一般住宅が建ち並ぶ区画整然とした住宅地域</t>
    <phoneticPr fontId="5"/>
  </si>
  <si>
    <t>平成31年</t>
    <rPh sb="0" eb="2">
      <t>ヘイセイ</t>
    </rPh>
    <rPh sb="4" eb="5">
      <t>ネン</t>
    </rPh>
    <phoneticPr fontId="5"/>
  </si>
  <si>
    <t>①（旧法）第1種住居専用地域　　　②住宅
③一般住宅が多い区画整理済みの住宅地域　　　　　　　　　　　　　　　　　　　　　　　　　　　　　　　　　　　　　　　</t>
    <rPh sb="2" eb="4">
      <t>キュウホウ</t>
    </rPh>
    <rPh sb="18" eb="20">
      <t>ジュウタク</t>
    </rPh>
    <rPh sb="27" eb="28">
      <t>オオ</t>
    </rPh>
    <phoneticPr fontId="5"/>
  </si>
  <si>
    <t>調-5</t>
    <rPh sb="0" eb="1">
      <t>チョウ</t>
    </rPh>
    <phoneticPr fontId="5"/>
  </si>
  <si>
    <t>茶町2丁目1035番4</t>
  </si>
  <si>
    <t>　（茶町2－12－5）</t>
  </si>
  <si>
    <t>①第2種中高層住居専用地域　　
②住宅
③一般住宅が多い区画整理済みの住宅地域　　　　　　　　　　　　　　　　　　　　　　　　　　　　　　　　　　　　　　　</t>
    <rPh sb="17" eb="19">
      <t>ジュウタク</t>
    </rPh>
    <rPh sb="26" eb="27">
      <t>オオ</t>
    </rPh>
    <phoneticPr fontId="5"/>
  </si>
  <si>
    <t>①（旧法）住居地域　　　②住宅
③中規模一般住宅が多い開発された新興住宅地域　　　　　　　　　　　　　　　　　　　　　　　　　　　　</t>
    <rPh sb="2" eb="4">
      <t>キュウホウ</t>
    </rPh>
    <rPh sb="13" eb="15">
      <t>ジュウタク</t>
    </rPh>
    <rPh sb="25" eb="26">
      <t>オオ</t>
    </rPh>
    <rPh sb="27" eb="29">
      <t>カイハツ</t>
    </rPh>
    <rPh sb="32" eb="34">
      <t>シンコウ</t>
    </rPh>
    <phoneticPr fontId="5"/>
  </si>
  <si>
    <t>調-7</t>
    <rPh sb="0" eb="1">
      <t>チョウ</t>
    </rPh>
    <phoneticPr fontId="5"/>
  </si>
  <si>
    <t>下薮田字宮脇26番15</t>
  </si>
  <si>
    <t>①第2種中高層住居専用地域　　　
②住宅
③中規模一般住宅が多い開発された新興住宅地域
　　　　　　　　　　　　　　　　　　　　　　　　　　　　　　　　　　　　　　　</t>
    <rPh sb="18" eb="20">
      <t>ジュウタク</t>
    </rPh>
    <rPh sb="30" eb="31">
      <t>オオ</t>
    </rPh>
    <rPh sb="32" eb="34">
      <t>カイハツ</t>
    </rPh>
    <rPh sb="37" eb="39">
      <t>シンコウ</t>
    </rPh>
    <phoneticPr fontId="5"/>
  </si>
  <si>
    <t>①（旧法）第1種住居専用地域　　　　　②住宅
③中規模一般住宅の中に農地が見られる新興住宅地域　　　　　　　　　　　　　　　　　　　　　　　　　　　　　　　　　　　　　　　　　　　　　　　　　　　　　　　　　　　　　　　　　　　　　　　　　　　　　　</t>
    <rPh sb="2" eb="4">
      <t>キュウホウ</t>
    </rPh>
    <rPh sb="20" eb="22">
      <t>ジュウタク</t>
    </rPh>
    <rPh sb="32" eb="33">
      <t>ナカ</t>
    </rPh>
    <rPh sb="37" eb="38">
      <t>ミ</t>
    </rPh>
    <phoneticPr fontId="5"/>
  </si>
  <si>
    <t>地価調査</t>
    <rPh sb="0" eb="2">
      <t>チカ</t>
    </rPh>
    <rPh sb="2" eb="4">
      <t>チョウサ</t>
    </rPh>
    <phoneticPr fontId="5"/>
  </si>
  <si>
    <t>調-8</t>
    <rPh sb="0" eb="1">
      <t>チョウ</t>
    </rPh>
    <phoneticPr fontId="5"/>
  </si>
  <si>
    <t>志太2丁目430番5</t>
  </si>
  <si>
    <t>　（志太2－6－3）</t>
  </si>
  <si>
    <t>①第1種低層住居専用地域　　　
②住宅
③中規模一般住宅の中に農地が見られる新興住宅地域　　　　　　　　　　　　　　　　　　　　　　　　　　　　　　　　　　　　　　　　　　　　　　　　　　　　　　　　　　　　　　　　　　　　　　　　　　　　　　</t>
    <rPh sb="17" eb="19">
      <t>ジュウタク</t>
    </rPh>
    <rPh sb="29" eb="30">
      <t>ナカ</t>
    </rPh>
    <rPh sb="34" eb="35">
      <t>ミ</t>
    </rPh>
    <phoneticPr fontId="5"/>
  </si>
  <si>
    <t>①（旧法）第2種住居専用地域　　②住宅
③中規模一般住宅が建ち並ぶ区画整然とした住宅地域　　　　　　　　　　　　　　　　　　　　　　　　　　　　　　　　　　　　　　　</t>
    <rPh sb="2" eb="4">
      <t>キュウホウ</t>
    </rPh>
    <rPh sb="17" eb="19">
      <t>ジュウタク</t>
    </rPh>
    <phoneticPr fontId="5"/>
  </si>
  <si>
    <t>調-9</t>
    <rPh sb="0" eb="1">
      <t>チョウ</t>
    </rPh>
    <phoneticPr fontId="5"/>
  </si>
  <si>
    <t>藤岡5丁目1番131</t>
  </si>
  <si>
    <t>　（藤岡5－24－19）</t>
  </si>
  <si>
    <t>①第1種中高層住居専用地域　　　
②住宅
③中規模一般住宅が建ち並ぶ区画整然とした住宅地域　　　　　　　　　　　　　　　　　　　　　　　　　　　　　　　　　　　　　　　</t>
    <rPh sb="18" eb="20">
      <t>ジュウタク</t>
    </rPh>
    <phoneticPr fontId="5"/>
  </si>
  <si>
    <t>調-10</t>
    <rPh sb="0" eb="1">
      <t>チョウ</t>
    </rPh>
    <phoneticPr fontId="5"/>
  </si>
  <si>
    <t>①第2種中高層住居専用地域　　　
②住宅　　　　　　　　　　　　　　　　　　　　　　　　　　　　　　　　　　　　　　
③一般住宅が多く、事務所等が見られる住宅地域</t>
    <rPh sb="4" eb="7">
      <t>チュウコウソウ</t>
    </rPh>
    <rPh sb="7" eb="9">
      <t>ジュウキョ</t>
    </rPh>
    <rPh sb="18" eb="20">
      <t>ジュウタク</t>
    </rPh>
    <rPh sb="60" eb="62">
      <t>イッパン</t>
    </rPh>
    <rPh sb="62" eb="64">
      <t>ジュウタク</t>
    </rPh>
    <rPh sb="65" eb="66">
      <t>オオ</t>
    </rPh>
    <rPh sb="68" eb="70">
      <t>ジム</t>
    </rPh>
    <rPh sb="70" eb="71">
      <t>ショ</t>
    </rPh>
    <rPh sb="71" eb="72">
      <t>トウ</t>
    </rPh>
    <rPh sb="73" eb="74">
      <t>ミ</t>
    </rPh>
    <rPh sb="77" eb="79">
      <t>ジュウタク</t>
    </rPh>
    <rPh sb="79" eb="81">
      <t>チイキ</t>
    </rPh>
    <phoneticPr fontId="5"/>
  </si>
  <si>
    <t>小石川町2丁目818番6外　（小石川町2－4－23）</t>
    <phoneticPr fontId="5"/>
  </si>
  <si>
    <t>五十海4丁目5番14</t>
  </si>
  <si>
    <t>①（旧法）第1種住居専用地域　　②住宅
③中規模一般住宅をが多い区画整理済みの住宅地域　　　　　　　　　　　　　　　　　　　　　　　　　　　　　　　　　　　　　　　</t>
    <rPh sb="2" eb="4">
      <t>キュウホウ</t>
    </rPh>
    <rPh sb="30" eb="31">
      <t>オオ</t>
    </rPh>
    <phoneticPr fontId="5"/>
  </si>
  <si>
    <t>調-11</t>
    <rPh sb="0" eb="1">
      <t>チョウ</t>
    </rPh>
    <phoneticPr fontId="5"/>
  </si>
  <si>
    <t>　（五十海4－5－38）</t>
  </si>
  <si>
    <t>①第1種低層住居専用地域　　
②住宅
③中規模一般住宅をが多い区画整理済みの住宅地域　　　　　　　　　　　　　　　　　　　　　　　　　　　　　　　　　　　　　　　</t>
    <rPh sb="29" eb="30">
      <t>オオ</t>
    </rPh>
    <phoneticPr fontId="5"/>
  </si>
  <si>
    <t>南駿河台4丁目13番</t>
    <phoneticPr fontId="5"/>
  </si>
  <si>
    <t>　（南駿河台4－13）</t>
    <phoneticPr fontId="5"/>
  </si>
  <si>
    <t>①第2種中高層住居専用地域　　　②住宅
③　－</t>
    <phoneticPr fontId="5"/>
  </si>
  <si>
    <t>( 37 )</t>
    <phoneticPr fontId="5"/>
  </si>
  <si>
    <t>①（旧法）第1種住居専用地域　　　②住宅　
③中規模一般住宅が多い区画整然とした新興住宅地域　　　　　　　　　　　　　　　　　　　　　　　　　　　　　　　　　　　　　　　　　　　　　　　　　　　　　　　　　　　　　　　　　　　　</t>
    <rPh sb="2" eb="4">
      <t>キュウホウ</t>
    </rPh>
    <rPh sb="18" eb="20">
      <t>ジュウタク</t>
    </rPh>
    <rPh sb="40" eb="42">
      <t>シンコウ</t>
    </rPh>
    <phoneticPr fontId="5"/>
  </si>
  <si>
    <t>調-6</t>
    <rPh sb="0" eb="1">
      <t>チョウ</t>
    </rPh>
    <phoneticPr fontId="5"/>
  </si>
  <si>
    <t>南駿河台4丁目13番3</t>
  </si>
  <si>
    <t>　（南駿河台4－13－3）</t>
  </si>
  <si>
    <t>①第1種低層住居専用地域　　　
②住宅　
③中規模一般住宅が多い区画整然とした新興住宅地域　　　　　　　　　　　　　　　　　　　　　　　　　　　　　　　　　　　　　　　　　　　　　　　　　　　　　　　　　　　　　　　　　　　　</t>
    <rPh sb="17" eb="19">
      <t>ジュウタク</t>
    </rPh>
    <rPh sb="39" eb="41">
      <t>シンコウ</t>
    </rPh>
    <phoneticPr fontId="5"/>
  </si>
  <si>
    <t>①（旧法）第2種住居専用地域  　②住宅
③中規模一般住宅が多く農地も見られる新興住宅地域　　　　　　　　　　　　　　　　　　　　　　　　　　　　　　　　　　　　　　　</t>
    <rPh sb="2" eb="4">
      <t>キュウホウ</t>
    </rPh>
    <rPh sb="18" eb="20">
      <t>ジュウタク</t>
    </rPh>
    <rPh sb="30" eb="31">
      <t>オオ</t>
    </rPh>
    <rPh sb="32" eb="34">
      <t>ノウチ</t>
    </rPh>
    <rPh sb="35" eb="36">
      <t>ミ</t>
    </rPh>
    <rPh sb="39" eb="41">
      <t>シンコウ</t>
    </rPh>
    <phoneticPr fontId="5"/>
  </si>
  <si>
    <t>調-4</t>
    <rPh sb="0" eb="1">
      <t>チョウ</t>
    </rPh>
    <phoneticPr fontId="5"/>
  </si>
  <si>
    <t>高柳1丁目184番1</t>
  </si>
  <si>
    <t>　（高柳1－9－5）</t>
  </si>
  <si>
    <t>①第2種中高層住居専用地域  　　
②住宅
③中規模一般住宅が多く農地も見られる新興住宅地域　　　　　　　　　　　　　　　　　　　　　　　　　　　　　　　　　　　　　　　</t>
    <rPh sb="19" eb="21">
      <t>ジュウタク</t>
    </rPh>
    <rPh sb="31" eb="32">
      <t>オオ</t>
    </rPh>
    <rPh sb="33" eb="35">
      <t>ノウチ</t>
    </rPh>
    <rPh sb="36" eb="37">
      <t>ミ</t>
    </rPh>
    <rPh sb="40" eb="42">
      <t>シンコウ</t>
    </rPh>
    <phoneticPr fontId="5"/>
  </si>
  <si>
    <t>①（旧法）住居地域  ②住宅  ③　－</t>
    <rPh sb="2" eb="4">
      <t>キュウホウ</t>
    </rPh>
    <phoneticPr fontId="5"/>
  </si>
  <si>
    <t>①第2種中高層住居専用地域  ②住宅  ③　－</t>
    <phoneticPr fontId="5"/>
  </si>
  <si>
    <t>( 40 )</t>
    <phoneticPr fontId="5"/>
  </si>
  <si>
    <t>藤枝3丁目236番</t>
  </si>
  <si>
    <t>①商業地域    　　
②店舗兼住宅
③中低層小売店舗が建ち並ぶ路線商業地域　　　　　　　　　　　　　　　　　　　　　　　　　　　　　　　　　　　　　</t>
    <rPh sb="21" eb="23">
      <t>テイソウ</t>
    </rPh>
    <rPh sb="23" eb="25">
      <t>コウリ</t>
    </rPh>
    <rPh sb="28" eb="29">
      <t>タ</t>
    </rPh>
    <rPh sb="30" eb="31">
      <t>ナラ</t>
    </rPh>
    <rPh sb="32" eb="34">
      <t>ロセン</t>
    </rPh>
    <phoneticPr fontId="5"/>
  </si>
  <si>
    <t>調5-1</t>
    <rPh sb="0" eb="1">
      <t>チョウ</t>
    </rPh>
    <phoneticPr fontId="5"/>
  </si>
  <si>
    <t>　（藤枝3－3－29）</t>
  </si>
  <si>
    <t>( 41 )</t>
    <phoneticPr fontId="5"/>
  </si>
  <si>
    <t>①商業地域  
②店舗兼事務所 
③　－</t>
    <phoneticPr fontId="5"/>
  </si>
  <si>
    <t>駅前1丁目8番19</t>
  </si>
  <si>
    <t>　（駅前1－8－18）</t>
  </si>
  <si>
    <t>( 42)</t>
    <phoneticPr fontId="5"/>
  </si>
  <si>
    <t>駅前2丁目7番27（駅前2－7－27）</t>
  </si>
  <si>
    <t>平成  2年</t>
    <rPh sb="0" eb="2">
      <t>ヘイセイ</t>
    </rPh>
    <rPh sb="5" eb="6">
      <t>ネン</t>
    </rPh>
    <phoneticPr fontId="5"/>
  </si>
  <si>
    <t>地価調査</t>
  </si>
  <si>
    <t>調5-3</t>
    <rPh sb="0" eb="1">
      <t>チョウ</t>
    </rPh>
    <phoneticPr fontId="5"/>
  </si>
  <si>
    <t>平成　7年</t>
    <rPh sb="4" eb="5">
      <t>ネン</t>
    </rPh>
    <phoneticPr fontId="5"/>
  </si>
  <si>
    <t>上青島字玄力東409番10外</t>
    <rPh sb="10" eb="11">
      <t>バン</t>
    </rPh>
    <phoneticPr fontId="5"/>
  </si>
  <si>
    <t>①準住居地域   　　
②店舗
③中規模店舗、営業所等が建ち並ぶ路線商業地域　　　　　　　　　　　　　　　　　　　　　　　　　</t>
    <rPh sb="18" eb="20">
      <t>キボ</t>
    </rPh>
    <rPh sb="20" eb="22">
      <t>テンポ</t>
    </rPh>
    <rPh sb="23" eb="25">
      <t>エイギョウ</t>
    </rPh>
    <rPh sb="25" eb="26">
      <t>ショ</t>
    </rPh>
    <rPh sb="26" eb="27">
      <t>トウ</t>
    </rPh>
    <rPh sb="30" eb="31">
      <t>ナラ</t>
    </rPh>
    <rPh sb="32" eb="34">
      <t>ロセン</t>
    </rPh>
    <rPh sb="34" eb="36">
      <t>ショウギョウ</t>
    </rPh>
    <rPh sb="36" eb="38">
      <t>チイキ</t>
    </rPh>
    <phoneticPr fontId="5"/>
  </si>
  <si>
    <t>調5-4</t>
    <rPh sb="0" eb="1">
      <t>チョウ</t>
    </rPh>
    <phoneticPr fontId="5"/>
  </si>
  <si>
    <t>岡出山2丁目9番13</t>
    <rPh sb="4" eb="6">
      <t>チョウメ</t>
    </rPh>
    <rPh sb="7" eb="8">
      <t>バン</t>
    </rPh>
    <phoneticPr fontId="5"/>
  </si>
  <si>
    <t>①近隣商業地域    　
②店舗兼住宅
③市役所を中心に店舗併用住宅、事務所等が建ち並ぶ既成商業地域　　　　　　　　　　　　　　　　　　　　　　　　　　　</t>
    <rPh sb="21" eb="24">
      <t>シヤクショ</t>
    </rPh>
    <rPh sb="25" eb="27">
      <t>チュウシン</t>
    </rPh>
    <rPh sb="28" eb="30">
      <t>テンポ</t>
    </rPh>
    <rPh sb="30" eb="32">
      <t>ヘイヨウ</t>
    </rPh>
    <rPh sb="32" eb="34">
      <t>ジュウタク</t>
    </rPh>
    <rPh sb="35" eb="37">
      <t>ジム</t>
    </rPh>
    <rPh sb="37" eb="38">
      <t>ショ</t>
    </rPh>
    <rPh sb="38" eb="39">
      <t>トウ</t>
    </rPh>
    <rPh sb="40" eb="41">
      <t>タ</t>
    </rPh>
    <rPh sb="42" eb="43">
      <t>ナラ</t>
    </rPh>
    <rPh sb="44" eb="46">
      <t>キセイ</t>
    </rPh>
    <rPh sb="46" eb="48">
      <t>ショウギョウ</t>
    </rPh>
    <phoneticPr fontId="5"/>
  </si>
  <si>
    <t>（岡出山2－9－26）</t>
    <phoneticPr fontId="5"/>
  </si>
  <si>
    <t>調7-1</t>
    <rPh sb="0" eb="1">
      <t>チョウ</t>
    </rPh>
    <phoneticPr fontId="5"/>
  </si>
  <si>
    <t>①準工業地域 　　　
②作業所兼事務所
③中小工場のほか一般住宅も見られる工業地域　　　　　　　　　　　　　　　　　　</t>
    <rPh sb="12" eb="14">
      <t>サギョウ</t>
    </rPh>
    <rPh sb="14" eb="15">
      <t>ショ</t>
    </rPh>
    <rPh sb="15" eb="16">
      <t>ケン</t>
    </rPh>
    <rPh sb="21" eb="22">
      <t>ナカ</t>
    </rPh>
    <rPh sb="22" eb="23">
      <t>ショウ</t>
    </rPh>
    <rPh sb="23" eb="25">
      <t>コウジョウ</t>
    </rPh>
    <rPh sb="28" eb="30">
      <t>イッパン</t>
    </rPh>
    <rPh sb="30" eb="32">
      <t>ジュウタク</t>
    </rPh>
    <rPh sb="33" eb="34">
      <t>ミ</t>
    </rPh>
    <rPh sb="37" eb="39">
      <t>コウギョウ</t>
    </rPh>
    <rPh sb="39" eb="41">
      <t>チイキ</t>
    </rPh>
    <phoneticPr fontId="5"/>
  </si>
  <si>
    <t>仮宿字芝添1586番1</t>
    <rPh sb="3" eb="4">
      <t>シバ</t>
    </rPh>
    <rPh sb="4" eb="5">
      <t>ゾ</t>
    </rPh>
    <phoneticPr fontId="5"/>
  </si>
  <si>
    <t>①市街化調整区域
②住宅
③農家住宅、一般住宅が混在する周囲に農地の多い住宅地域</t>
    <phoneticPr fontId="5"/>
  </si>
  <si>
    <t>宮原字向島721</t>
  </si>
  <si>
    <t>宮原字向島721番</t>
  </si>
  <si>
    <t>調-3</t>
    <rPh sb="0" eb="1">
      <t>チョウ</t>
    </rPh>
    <phoneticPr fontId="5"/>
  </si>
  <si>
    <t>田沼3丁目19番9</t>
    <rPh sb="0" eb="2">
      <t>タヌマ</t>
    </rPh>
    <rPh sb="3" eb="5">
      <t>チョウメ</t>
    </rPh>
    <rPh sb="7" eb="8">
      <t>バン</t>
    </rPh>
    <phoneticPr fontId="5"/>
  </si>
  <si>
    <t>①第2種住居地域 　　
②住宅
③中規模一般住宅を中心とした区画整理済みの住宅地域　　　　　　　　　　　　　　　　　　　　　　　　　　　</t>
    <rPh sb="1" eb="2">
      <t>ダイ</t>
    </rPh>
    <rPh sb="3" eb="4">
      <t>シュ</t>
    </rPh>
    <rPh sb="4" eb="6">
      <t>ジュウキョ</t>
    </rPh>
    <rPh sb="6" eb="8">
      <t>チイキ</t>
    </rPh>
    <rPh sb="13" eb="15">
      <t>ジュウタク</t>
    </rPh>
    <rPh sb="25" eb="27">
      <t>チュウシン</t>
    </rPh>
    <rPh sb="32" eb="34">
      <t>セイリ</t>
    </rPh>
    <rPh sb="34" eb="35">
      <t>ズ</t>
    </rPh>
    <phoneticPr fontId="5"/>
  </si>
  <si>
    <t>（田沼3-19-10）</t>
    <rPh sb="1" eb="3">
      <t>タヌマ</t>
    </rPh>
    <phoneticPr fontId="5"/>
  </si>
  <si>
    <t>調5-2</t>
    <rPh sb="0" eb="1">
      <t>チョウ</t>
    </rPh>
    <phoneticPr fontId="5"/>
  </si>
  <si>
    <t>平成12年</t>
    <rPh sb="4" eb="5">
      <t>ネン</t>
    </rPh>
    <phoneticPr fontId="5"/>
  </si>
  <si>
    <t>田沼1丁目15番19外</t>
    <rPh sb="0" eb="2">
      <t>タヌマ</t>
    </rPh>
    <rPh sb="3" eb="5">
      <t>チョウメ</t>
    </rPh>
    <rPh sb="7" eb="8">
      <t>バン</t>
    </rPh>
    <rPh sb="10" eb="11">
      <t>ガイ</t>
    </rPh>
    <phoneticPr fontId="5"/>
  </si>
  <si>
    <t>①近隣商業地域　　　
②店舗兼住宅
③中低層の店舗、事務所等が建ち並ぶ区画整理済みの近隣商業地域　　　　　</t>
    <rPh sb="1" eb="3">
      <t>キンリン</t>
    </rPh>
    <rPh sb="3" eb="5">
      <t>ショウギョウ</t>
    </rPh>
    <rPh sb="5" eb="7">
      <t>チイキ</t>
    </rPh>
    <rPh sb="12" eb="14">
      <t>テンポ</t>
    </rPh>
    <rPh sb="15" eb="17">
      <t>ジュウタク</t>
    </rPh>
    <rPh sb="23" eb="25">
      <t>テンポ</t>
    </rPh>
    <rPh sb="26" eb="28">
      <t>ジム</t>
    </rPh>
    <rPh sb="28" eb="29">
      <t>ショ</t>
    </rPh>
    <rPh sb="29" eb="30">
      <t>トウ</t>
    </rPh>
    <rPh sb="42" eb="44">
      <t>キンリン</t>
    </rPh>
    <phoneticPr fontId="5"/>
  </si>
  <si>
    <t>（田沼1-15-13）</t>
    <phoneticPr fontId="5"/>
  </si>
  <si>
    <t>調10-2</t>
    <rPh sb="0" eb="1">
      <t>チョウ</t>
    </rPh>
    <phoneticPr fontId="5"/>
  </si>
  <si>
    <t>青南町3丁目2番8</t>
    <rPh sb="0" eb="1">
      <t>アオ</t>
    </rPh>
    <rPh sb="1" eb="2">
      <t>ミナミ</t>
    </rPh>
    <rPh sb="2" eb="3">
      <t>チョウ</t>
    </rPh>
    <rPh sb="4" eb="6">
      <t>チョウメ</t>
    </rPh>
    <rPh sb="7" eb="8">
      <t>バン</t>
    </rPh>
    <phoneticPr fontId="5"/>
  </si>
  <si>
    <t>①市街化調整区域　　　
②住宅
③中規模一般住宅のほかに農地が多く見られる住宅地域　　　　　　　　　　　　　　　　　　　　　　　　　　　　　　　　　　　　　　　　</t>
    <rPh sb="28" eb="30">
      <t>ノウチ</t>
    </rPh>
    <rPh sb="31" eb="32">
      <t>オオ</t>
    </rPh>
    <rPh sb="33" eb="34">
      <t>ミ</t>
    </rPh>
    <phoneticPr fontId="5"/>
  </si>
  <si>
    <t>調10-3</t>
    <rPh sb="0" eb="1">
      <t>チョウ</t>
    </rPh>
    <phoneticPr fontId="5"/>
  </si>
  <si>
    <t>下当間56番</t>
    <phoneticPr fontId="5"/>
  </si>
  <si>
    <t>①市街化調整区域　　　
②住宅
③一般住宅、農家住宅等が混在する既成の住宅地域　　　　　　　　　　　　　　　　　　　　　　　　　　　　　　　　　　　　　　　　　</t>
    <rPh sb="13" eb="15">
      <t>ジュウタク</t>
    </rPh>
    <rPh sb="26" eb="27">
      <t>トウ</t>
    </rPh>
    <rPh sb="32" eb="34">
      <t>キセイ</t>
    </rPh>
    <phoneticPr fontId="5"/>
  </si>
  <si>
    <t>公-16</t>
    <rPh sb="0" eb="1">
      <t>コウ</t>
    </rPh>
    <phoneticPr fontId="5"/>
  </si>
  <si>
    <t>岡部町内谷字塩田977番5外</t>
    <rPh sb="2" eb="3">
      <t>マチ</t>
    </rPh>
    <rPh sb="3" eb="4">
      <t>ウチ</t>
    </rPh>
    <rPh sb="4" eb="5">
      <t>タニ</t>
    </rPh>
    <rPh sb="6" eb="8">
      <t>シオタ</t>
    </rPh>
    <rPh sb="13" eb="14">
      <t>ガイ</t>
    </rPh>
    <phoneticPr fontId="5"/>
  </si>
  <si>
    <t>①第1種中高層住居専用地域　　　
②住宅　　　　　　　　　　　　　　　　　　　　　　　　　　　　　　　　　　　　　　　　　　　
③一般住宅を主とする比較的利便性のよい住宅地域</t>
    <rPh sb="1" eb="2">
      <t>ダイ</t>
    </rPh>
    <rPh sb="3" eb="4">
      <t>シュ</t>
    </rPh>
    <rPh sb="4" eb="7">
      <t>チュウコウソウ</t>
    </rPh>
    <rPh sb="7" eb="9">
      <t>ジュウキョ</t>
    </rPh>
    <rPh sb="9" eb="11">
      <t>センヨウ</t>
    </rPh>
    <rPh sb="11" eb="13">
      <t>チイキ</t>
    </rPh>
    <rPh sb="18" eb="20">
      <t>ジュウタク</t>
    </rPh>
    <rPh sb="65" eb="67">
      <t>イッパン</t>
    </rPh>
    <rPh sb="67" eb="69">
      <t>ジュウタク</t>
    </rPh>
    <rPh sb="70" eb="71">
      <t>シュ</t>
    </rPh>
    <rPh sb="74" eb="77">
      <t>ヒカクテキ</t>
    </rPh>
    <rPh sb="77" eb="80">
      <t>リベンセイ</t>
    </rPh>
    <rPh sb="83" eb="85">
      <t>ジュウタク</t>
    </rPh>
    <rPh sb="85" eb="87">
      <t>チイキ</t>
    </rPh>
    <phoneticPr fontId="5"/>
  </si>
  <si>
    <t>岡部町三輪字大箱 1505番10</t>
    <phoneticPr fontId="5"/>
  </si>
  <si>
    <t>①（旧法）第2種住居専用地域   ②住宅
③低層一般住宅が多い郊外の閑静な新興住宅地域</t>
    <rPh sb="2" eb="4">
      <t>キュウホウ</t>
    </rPh>
    <rPh sb="22" eb="24">
      <t>テイソウ</t>
    </rPh>
    <rPh sb="24" eb="26">
      <t>イッパン</t>
    </rPh>
    <rPh sb="26" eb="28">
      <t>ジュウタク</t>
    </rPh>
    <rPh sb="29" eb="30">
      <t>オオ</t>
    </rPh>
    <rPh sb="31" eb="33">
      <t>コウガイ</t>
    </rPh>
    <rPh sb="34" eb="36">
      <t>カンセイ</t>
    </rPh>
    <phoneticPr fontId="5"/>
  </si>
  <si>
    <t>公-17</t>
    <rPh sb="0" eb="1">
      <t>コウ</t>
    </rPh>
    <phoneticPr fontId="5"/>
  </si>
  <si>
    <t>①第1種低層住居専用地域   
②住宅
③低層一般住宅が多い郊外の閑静な新興住宅地域</t>
    <rPh sb="21" eb="23">
      <t>テイソウ</t>
    </rPh>
    <rPh sb="23" eb="25">
      <t>イッパン</t>
    </rPh>
    <rPh sb="25" eb="27">
      <t>ジュウタク</t>
    </rPh>
    <rPh sb="28" eb="29">
      <t>オオ</t>
    </rPh>
    <rPh sb="30" eb="32">
      <t>コウガイ</t>
    </rPh>
    <rPh sb="33" eb="35">
      <t>カンセイ</t>
    </rPh>
    <phoneticPr fontId="5"/>
  </si>
  <si>
    <t>平成17年</t>
    <rPh sb="4" eb="5">
      <t>ネン</t>
    </rPh>
    <phoneticPr fontId="5"/>
  </si>
  <si>
    <t>①（旧法）第2種住居専用地域  ②住宅
③高台の住宅団地を中心とした一般住宅地域</t>
    <rPh sb="2" eb="4">
      <t>キュウホウ</t>
    </rPh>
    <rPh sb="21" eb="23">
      <t>タカダイ</t>
    </rPh>
    <rPh sb="24" eb="26">
      <t>ジュウタク</t>
    </rPh>
    <rPh sb="26" eb="28">
      <t>ダンチ</t>
    </rPh>
    <rPh sb="29" eb="31">
      <t>チュウシン</t>
    </rPh>
    <rPh sb="34" eb="36">
      <t>イッパン</t>
    </rPh>
    <rPh sb="36" eb="38">
      <t>ジュウタク</t>
    </rPh>
    <rPh sb="38" eb="40">
      <t>チイキ</t>
    </rPh>
    <phoneticPr fontId="5"/>
  </si>
  <si>
    <t>公-7</t>
    <rPh sb="0" eb="1">
      <t>コウ</t>
    </rPh>
    <phoneticPr fontId="5"/>
  </si>
  <si>
    <t>岡部町岡部字板沢1660番地13</t>
    <phoneticPr fontId="5"/>
  </si>
  <si>
    <t>①第1種中高層住居専用地域 
②住宅
③高台の住宅団地を中心とした一般住宅地域</t>
    <rPh sb="4" eb="6">
      <t>ナカダカ</t>
    </rPh>
    <rPh sb="6" eb="7">
      <t>ソウ</t>
    </rPh>
    <rPh sb="20" eb="22">
      <t>タカダイ</t>
    </rPh>
    <rPh sb="23" eb="25">
      <t>ジュウタク</t>
    </rPh>
    <rPh sb="25" eb="27">
      <t>ダンチ</t>
    </rPh>
    <rPh sb="28" eb="30">
      <t>チュウシン</t>
    </rPh>
    <rPh sb="33" eb="35">
      <t>イッパン</t>
    </rPh>
    <rPh sb="35" eb="37">
      <t>ジュウタク</t>
    </rPh>
    <rPh sb="37" eb="39">
      <t>チイキ</t>
    </rPh>
    <phoneticPr fontId="5"/>
  </si>
  <si>
    <t>村良字下川原　823番 3</t>
  </si>
  <si>
    <t>①市街化調整区域</t>
  </si>
  <si>
    <t>内谷字東ノ谷1818番　5外</t>
  </si>
  <si>
    <t>②　－</t>
  </si>
  <si>
    <t>③　－</t>
  </si>
  <si>
    <t>( 54 )</t>
  </si>
  <si>
    <t>藤枝市岡部字天神前378番1</t>
    <rPh sb="0" eb="2">
      <t>フジエダ</t>
    </rPh>
    <rPh sb="2" eb="3">
      <t>シ</t>
    </rPh>
    <rPh sb="3" eb="5">
      <t>オカベ</t>
    </rPh>
    <phoneticPr fontId="5"/>
  </si>
  <si>
    <t>①（旧法）第１種住居専用地域  ②住宅
③一般住宅の中に農地が見られる区画整理済みの新興住宅地域</t>
    <rPh sb="2" eb="4">
      <t>キュウホウ</t>
    </rPh>
    <rPh sb="5" eb="6">
      <t>ダイ</t>
    </rPh>
    <rPh sb="7" eb="8">
      <t>シュ</t>
    </rPh>
    <rPh sb="8" eb="10">
      <t>ジュウキョ</t>
    </rPh>
    <rPh sb="10" eb="12">
      <t>センヨウ</t>
    </rPh>
    <rPh sb="12" eb="14">
      <t>チイキ</t>
    </rPh>
    <rPh sb="21" eb="23">
      <t>イッパン</t>
    </rPh>
    <rPh sb="23" eb="25">
      <t>ジュウタク</t>
    </rPh>
    <rPh sb="26" eb="27">
      <t>ナカ</t>
    </rPh>
    <rPh sb="28" eb="30">
      <t>ノウチ</t>
    </rPh>
    <rPh sb="31" eb="32">
      <t>ミ</t>
    </rPh>
    <rPh sb="35" eb="37">
      <t>クカク</t>
    </rPh>
    <rPh sb="37" eb="39">
      <t>セイリ</t>
    </rPh>
    <rPh sb="39" eb="40">
      <t>ス</t>
    </rPh>
    <rPh sb="42" eb="43">
      <t>シン</t>
    </rPh>
    <rPh sb="43" eb="44">
      <t>キョウ</t>
    </rPh>
    <rPh sb="44" eb="46">
      <t>ジュウタク</t>
    </rPh>
    <rPh sb="46" eb="48">
      <t>チイキ</t>
    </rPh>
    <phoneticPr fontId="5"/>
  </si>
  <si>
    <t>調12</t>
    <rPh sb="0" eb="1">
      <t>チョウ</t>
    </rPh>
    <phoneticPr fontId="5"/>
  </si>
  <si>
    <t>①第１種低層住居専用地域  
②住宅
③一般住宅の中に農地が見られる区画整理済みの新興住宅地域</t>
    <rPh sb="1" eb="2">
      <t>ダイ</t>
    </rPh>
    <rPh sb="3" eb="4">
      <t>シュ</t>
    </rPh>
    <rPh sb="4" eb="6">
      <t>テイソウ</t>
    </rPh>
    <rPh sb="6" eb="8">
      <t>ジュウキョ</t>
    </rPh>
    <rPh sb="8" eb="10">
      <t>センヨウ</t>
    </rPh>
    <rPh sb="10" eb="12">
      <t>チイキ</t>
    </rPh>
    <rPh sb="20" eb="22">
      <t>イッパン</t>
    </rPh>
    <rPh sb="22" eb="24">
      <t>ジュウタク</t>
    </rPh>
    <rPh sb="25" eb="26">
      <t>ナカ</t>
    </rPh>
    <rPh sb="27" eb="29">
      <t>ノウチ</t>
    </rPh>
    <rPh sb="30" eb="31">
      <t>ミ</t>
    </rPh>
    <rPh sb="34" eb="36">
      <t>クカク</t>
    </rPh>
    <rPh sb="36" eb="38">
      <t>セイリ</t>
    </rPh>
    <rPh sb="38" eb="39">
      <t>ス</t>
    </rPh>
    <rPh sb="41" eb="42">
      <t>シン</t>
    </rPh>
    <rPh sb="42" eb="43">
      <t>キョウ</t>
    </rPh>
    <rPh sb="43" eb="45">
      <t>ジュウタク</t>
    </rPh>
    <rPh sb="45" eb="47">
      <t>チイキ</t>
    </rPh>
    <phoneticPr fontId="5"/>
  </si>
  <si>
    <t>( 55 )</t>
    <phoneticPr fontId="5"/>
  </si>
  <si>
    <t>該当地点なし</t>
  </si>
  <si>
    <t>藤枝市内谷字八反田623番4外</t>
    <rPh sb="0" eb="2">
      <t>フジエダ</t>
    </rPh>
    <rPh sb="2" eb="3">
      <t>シ</t>
    </rPh>
    <phoneticPr fontId="5"/>
  </si>
  <si>
    <t>①近隣商業地域
②店舗兼住宅
③小売店舗が建ち並ぶ古くからの路線商業地域</t>
    <phoneticPr fontId="5"/>
  </si>
  <si>
    <t>調5-5</t>
    <rPh sb="0" eb="1">
      <t>チョウ</t>
    </rPh>
    <phoneticPr fontId="5"/>
  </si>
  <si>
    <t>①市街化調整区域
②住宅
③一般住宅、農家住宅等が混在する周囲に農地が多く見られる地域　　　　　　　　　　　　　　　　　　　　　　　　　　　　　　　　　　　　　　　　　</t>
    <rPh sb="29" eb="31">
      <t>シュウイ</t>
    </rPh>
    <rPh sb="32" eb="34">
      <t>ノウチ</t>
    </rPh>
    <rPh sb="35" eb="36">
      <t>オオ</t>
    </rPh>
    <rPh sb="37" eb="38">
      <t>ミ</t>
    </rPh>
    <phoneticPr fontId="5"/>
  </si>
  <si>
    <t>調10-4</t>
    <rPh sb="0" eb="1">
      <t>チョウ</t>
    </rPh>
    <phoneticPr fontId="5"/>
  </si>
  <si>
    <t>藤枝市村良字町の坪458番4外</t>
    <rPh sb="0" eb="2">
      <t>フジエダ</t>
    </rPh>
    <rPh sb="2" eb="3">
      <t>シ</t>
    </rPh>
    <rPh sb="3" eb="5">
      <t>ムララ</t>
    </rPh>
    <phoneticPr fontId="5"/>
  </si>
  <si>
    <t>①市街化調整区域
②住宅
③一般住宅が多く見られる山麓の住宅地域</t>
    <rPh sb="1" eb="4">
      <t>シガイカ</t>
    </rPh>
    <rPh sb="4" eb="6">
      <t>チョウセイ</t>
    </rPh>
    <rPh sb="6" eb="8">
      <t>クイキ</t>
    </rPh>
    <rPh sb="10" eb="12">
      <t>ジュウタク</t>
    </rPh>
    <rPh sb="14" eb="16">
      <t>イッパン</t>
    </rPh>
    <rPh sb="16" eb="18">
      <t>ジュウタク</t>
    </rPh>
    <rPh sb="19" eb="20">
      <t>オオ</t>
    </rPh>
    <rPh sb="21" eb="22">
      <t>ミ</t>
    </rPh>
    <rPh sb="25" eb="27">
      <t>サンロク</t>
    </rPh>
    <rPh sb="28" eb="30">
      <t>ジュウタク</t>
    </rPh>
    <rPh sb="30" eb="32">
      <t>チイキ</t>
    </rPh>
    <phoneticPr fontId="5"/>
  </si>
  <si>
    <t>( 58 )</t>
    <phoneticPr fontId="5"/>
  </si>
  <si>
    <t>藤枝市三輪字松崎1126番5外</t>
    <rPh sb="0" eb="2">
      <t>フジエダ</t>
    </rPh>
    <rPh sb="2" eb="3">
      <t>シ</t>
    </rPh>
    <rPh sb="3" eb="5">
      <t>ミワ</t>
    </rPh>
    <rPh sb="5" eb="6">
      <t>アザ</t>
    </rPh>
    <rPh sb="6" eb="8">
      <t>マツザキ</t>
    </rPh>
    <rPh sb="12" eb="13">
      <t>バン</t>
    </rPh>
    <rPh sb="14" eb="15">
      <t>ガイ</t>
    </rPh>
    <phoneticPr fontId="5"/>
  </si>
  <si>
    <t>小石川町2丁目818番6　外</t>
  </si>
  <si>
    <t>①（旧法）第2種住居専用地域　　　②住宅
③一般住宅が多く事務所等が見られる住宅地域　　　　　　　　　　　　　　　　　　　　　　　　　　　　　　　　　　　　　　　</t>
    <rPh sb="2" eb="4">
      <t>キュウホウ</t>
    </rPh>
    <phoneticPr fontId="5"/>
  </si>
  <si>
    <t>　（小石川町2－4－23）</t>
  </si>
  <si>
    <t>①第2種中高層住居専用地域　　　
②住宅
③一般住宅が多く事務所等が見られる住宅地域　　　　　　　　　　　　　　　　　　　　　　　　　　　　　　　　　　　　　　　</t>
    <rPh sb="29" eb="31">
      <t>ジム</t>
    </rPh>
    <rPh sb="31" eb="32">
      <t>ショ</t>
    </rPh>
    <rPh sb="32" eb="33">
      <t>トウ</t>
    </rPh>
    <rPh sb="34" eb="35">
      <t>ミ</t>
    </rPh>
    <phoneticPr fontId="5"/>
  </si>
  <si>
    <t>①近隣商業地域　　　　　　　　　　　　　　　　　　　　　　　　　　　　　　　　　　　　
②店舗　　　　　　　　　　　　　　　　　　　　　　　　　　　　　　　　　　　　　　　　　　
③中小規模の店舗ビル等が多い駅に近い商業地域</t>
    <rPh sb="1" eb="3">
      <t>キンリン</t>
    </rPh>
    <rPh sb="3" eb="5">
      <t>ショウギョウ</t>
    </rPh>
    <rPh sb="5" eb="7">
      <t>チイキ</t>
    </rPh>
    <rPh sb="45" eb="47">
      <t>テンポ</t>
    </rPh>
    <rPh sb="91" eb="93">
      <t>チュウショウ</t>
    </rPh>
    <rPh sb="93" eb="95">
      <t>キボ</t>
    </rPh>
    <rPh sb="96" eb="98">
      <t>テンポ</t>
    </rPh>
    <rPh sb="100" eb="101">
      <t>トウ</t>
    </rPh>
    <rPh sb="102" eb="103">
      <t>オオ</t>
    </rPh>
    <rPh sb="104" eb="105">
      <t>エキ</t>
    </rPh>
    <rPh sb="106" eb="107">
      <t>チカ</t>
    </rPh>
    <rPh sb="108" eb="110">
      <t>ショウギョウ</t>
    </rPh>
    <rPh sb="110" eb="112">
      <t>チイキ</t>
    </rPh>
    <phoneticPr fontId="5"/>
  </si>
  <si>
    <t>前島2丁目1番8外</t>
    <rPh sb="0" eb="2">
      <t>マエジマ</t>
    </rPh>
    <rPh sb="3" eb="5">
      <t>チョウメ</t>
    </rPh>
    <rPh sb="6" eb="7">
      <t>バン</t>
    </rPh>
    <rPh sb="8" eb="9">
      <t>ガイ</t>
    </rPh>
    <phoneticPr fontId="5"/>
  </si>
  <si>
    <t>　（前島2-1-4）</t>
    <rPh sb="2" eb="4">
      <t>マエジマ</t>
    </rPh>
    <phoneticPr fontId="5"/>
  </si>
  <si>
    <t>①第2種中高層住居専用地域　　　　　　　　　　　　　　　　　　　　　　　　　　　　　
②住宅　　　　　　　　　　　　　　　　　　　　　　　　　　　　　　　　　　　　　　　　
③中規模一般住宅が多い区画整理済の住宅地域</t>
    <rPh sb="1" eb="2">
      <t>ダイ</t>
    </rPh>
    <rPh sb="3" eb="4">
      <t>シュ</t>
    </rPh>
    <rPh sb="4" eb="7">
      <t>チュウコウソウ</t>
    </rPh>
    <rPh sb="7" eb="9">
      <t>ジュウキョ</t>
    </rPh>
    <rPh sb="9" eb="11">
      <t>センヨウ</t>
    </rPh>
    <rPh sb="11" eb="13">
      <t>チイキ</t>
    </rPh>
    <rPh sb="44" eb="46">
      <t>ジュウタク</t>
    </rPh>
    <rPh sb="100" eb="102">
      <t>セイリ</t>
    </rPh>
    <rPh sb="102" eb="103">
      <t>スミ</t>
    </rPh>
    <phoneticPr fontId="5"/>
  </si>
  <si>
    <t>前島3丁目6番1号(前島3-6-20)</t>
    <rPh sb="0" eb="2">
      <t>マエジマ</t>
    </rPh>
    <rPh sb="3" eb="5">
      <t>チョウメ</t>
    </rPh>
    <rPh sb="6" eb="7">
      <t>バン</t>
    </rPh>
    <rPh sb="8" eb="9">
      <t>ゴウ</t>
    </rPh>
    <rPh sb="10" eb="12">
      <t>マエジマ</t>
    </rPh>
    <phoneticPr fontId="5"/>
  </si>
  <si>
    <t>①第2種中高層住居専用地域　　　　　　　　　　　　　　　　　　　　　　　　　　　　　　　　　
②住宅　　　　　　　　　　　　　　　　　　　　　　　　　　　　　　　　　　　　　　
③一般住宅を主に事務所、アパート等が混在する住宅地域</t>
    <rPh sb="1" eb="2">
      <t>ダイ</t>
    </rPh>
    <rPh sb="3" eb="4">
      <t>シュ</t>
    </rPh>
    <rPh sb="4" eb="7">
      <t>チュウコウソウ</t>
    </rPh>
    <rPh sb="7" eb="9">
      <t>ジュウキョ</t>
    </rPh>
    <rPh sb="9" eb="11">
      <t>センヨウ</t>
    </rPh>
    <rPh sb="11" eb="13">
      <t>チイキ</t>
    </rPh>
    <rPh sb="48" eb="50">
      <t>ジュウタク</t>
    </rPh>
    <rPh sb="90" eb="92">
      <t>イッパン</t>
    </rPh>
    <rPh sb="92" eb="94">
      <t>ジュウタク</t>
    </rPh>
    <rPh sb="95" eb="96">
      <t>シュ</t>
    </rPh>
    <rPh sb="97" eb="99">
      <t>ジム</t>
    </rPh>
    <rPh sb="99" eb="100">
      <t>ショ</t>
    </rPh>
    <rPh sb="105" eb="106">
      <t>ナド</t>
    </rPh>
    <rPh sb="107" eb="109">
      <t>コンザイ</t>
    </rPh>
    <rPh sb="111" eb="113">
      <t>ジュウタク</t>
    </rPh>
    <rPh sb="113" eb="115">
      <t>チイキ</t>
    </rPh>
    <phoneticPr fontId="5"/>
  </si>
  <si>
    <t>調-2</t>
    <rPh sb="0" eb="1">
      <t>チョウ</t>
    </rPh>
    <phoneticPr fontId="5"/>
  </si>
  <si>
    <t>岡出山3丁目10番5(岡出山3-10-6)</t>
    <rPh sb="0" eb="1">
      <t>オカ</t>
    </rPh>
    <rPh sb="1" eb="2">
      <t>デ</t>
    </rPh>
    <rPh sb="2" eb="3">
      <t>ヤマ</t>
    </rPh>
    <rPh sb="4" eb="6">
      <t>チョウメ</t>
    </rPh>
    <rPh sb="8" eb="9">
      <t>バン</t>
    </rPh>
    <rPh sb="11" eb="12">
      <t>オカ</t>
    </rPh>
    <rPh sb="12" eb="13">
      <t>デ</t>
    </rPh>
    <rPh sb="13" eb="14">
      <t>ヤマ</t>
    </rPh>
    <phoneticPr fontId="5"/>
  </si>
  <si>
    <t>63</t>
    <phoneticPr fontId="5"/>
  </si>
  <si>
    <t>①第2種中高層住居専用地域　　　　　　　　　　　　　　　　　　　　　　　　　　　　　　　　　
②住宅　　　　　　　　　　　　　　　　　　　　　　　　　　　　　　　　　　　　　
③一般住宅を中心とする区画整理済みの住宅地域</t>
    <rPh sb="1" eb="2">
      <t>ダイ</t>
    </rPh>
    <rPh sb="3" eb="4">
      <t>シュ</t>
    </rPh>
    <rPh sb="4" eb="7">
      <t>チュウコウソウ</t>
    </rPh>
    <rPh sb="7" eb="9">
      <t>ジュウキョ</t>
    </rPh>
    <rPh sb="9" eb="11">
      <t>センヨウ</t>
    </rPh>
    <rPh sb="11" eb="13">
      <t>チイキ</t>
    </rPh>
    <rPh sb="48" eb="50">
      <t>ジュウタク</t>
    </rPh>
    <phoneticPr fontId="5"/>
  </si>
  <si>
    <t>藤枝市水守3丁目6番14</t>
    <phoneticPr fontId="5"/>
  </si>
  <si>
    <t>64</t>
    <phoneticPr fontId="5"/>
  </si>
  <si>
    <t>①市街化調整杭区域　　　　　　　　　　　　　　　　　　　　　　　　　　　　　　　　　
②住宅　　　　　　　　　　　　　　　　　　　　　　　　　　　　　　　　　　　　　
③農家住宅のほか一般住宅もみられる住宅地域</t>
    <rPh sb="1" eb="4">
      <t>シガイカ</t>
    </rPh>
    <rPh sb="4" eb="6">
      <t>チョウセイ</t>
    </rPh>
    <rPh sb="6" eb="7">
      <t>クイ</t>
    </rPh>
    <rPh sb="7" eb="9">
      <t>クイキ</t>
    </rPh>
    <rPh sb="44" eb="46">
      <t>ジュウタク</t>
    </rPh>
    <phoneticPr fontId="5"/>
  </si>
  <si>
    <t>藤枝市堀之内字木戸口532番24</t>
    <phoneticPr fontId="5"/>
  </si>
  <si>
    <t>65</t>
    <phoneticPr fontId="5"/>
  </si>
  <si>
    <t>①準工業地域　　　　　　　　　　　　　　　　　　　　　　　　　　　　　　　　　
②店舗　　　　　　　　　　　　　　　　　　　　　　　　　　　　　　　　　　
③沿道サービス店舗を主とした路線商業地域</t>
    <rPh sb="1" eb="2">
      <t>ジュン</t>
    </rPh>
    <rPh sb="2" eb="4">
      <t>コウギョウ</t>
    </rPh>
    <rPh sb="4" eb="6">
      <t>チイキ</t>
    </rPh>
    <rPh sb="41" eb="43">
      <t>テンポ</t>
    </rPh>
    <phoneticPr fontId="5"/>
  </si>
  <si>
    <t>藤枝市水守3丁目1番1</t>
    <phoneticPr fontId="5"/>
  </si>
  <si>
    <t>66</t>
    <phoneticPr fontId="5"/>
  </si>
  <si>
    <t>①第2種住居地域　　　　　　　　　　　　　　　　　　　　　　　　　　　　
②店舗　　　　　　　　　　　　　　　　　　　　　　　　　　　　　　　　　　
③中小規模の店舗等の他、一般住宅が見られる商業地域</t>
    <rPh sb="1" eb="2">
      <t>ダイ</t>
    </rPh>
    <rPh sb="3" eb="4">
      <t>シュ</t>
    </rPh>
    <rPh sb="4" eb="6">
      <t>ジュウキョ</t>
    </rPh>
    <rPh sb="6" eb="8">
      <t>チイキ</t>
    </rPh>
    <rPh sb="38" eb="40">
      <t>テンポ</t>
    </rPh>
    <phoneticPr fontId="5"/>
  </si>
  <si>
    <t>藤枝市高洲21番21外</t>
    <phoneticPr fontId="5"/>
  </si>
  <si>
    <t>67</t>
    <phoneticPr fontId="5"/>
  </si>
  <si>
    <t>①第１種低層住居専用地域  
②住宅　　　　　　　　　　　　　　　　　　　　　　　　　　　　
③一般住宅の中に農地が見られる区画整理済みの住宅地域</t>
    <phoneticPr fontId="5"/>
  </si>
  <si>
    <t>藤枝市岡部町岡部字天神前422番4</t>
    <phoneticPr fontId="5"/>
  </si>
  <si>
    <t>8-1-1　災害の発生状況</t>
    <rPh sb="6" eb="8">
      <t>サイガイ</t>
    </rPh>
    <rPh sb="9" eb="11">
      <t>ハッセイ</t>
    </rPh>
    <rPh sb="11" eb="13">
      <t>ジョウキョウ</t>
    </rPh>
    <phoneticPr fontId="5"/>
  </si>
  <si>
    <t>②水害被害調書</t>
    <rPh sb="1" eb="3">
      <t>スイガイ</t>
    </rPh>
    <rPh sb="3" eb="5">
      <t>ヒガイ</t>
    </rPh>
    <rPh sb="5" eb="7">
      <t>チョウショ</t>
    </rPh>
    <phoneticPr fontId="5"/>
  </si>
  <si>
    <t>発生年月日</t>
    <rPh sb="0" eb="2">
      <t>ハッセイ</t>
    </rPh>
    <rPh sb="2" eb="5">
      <t>ネンガッピ</t>
    </rPh>
    <phoneticPr fontId="5"/>
  </si>
  <si>
    <t>浸水面積（ha）</t>
    <rPh sb="0" eb="2">
      <t>シンスイ</t>
    </rPh>
    <rPh sb="2" eb="4">
      <t>メンセキ</t>
    </rPh>
    <phoneticPr fontId="5"/>
  </si>
  <si>
    <t>都市計画区域面積に対する割合（％）</t>
    <rPh sb="0" eb="2">
      <t>トシ</t>
    </rPh>
    <rPh sb="2" eb="4">
      <t>ケイカク</t>
    </rPh>
    <rPh sb="4" eb="6">
      <t>クイキ</t>
    </rPh>
    <rPh sb="6" eb="8">
      <t>メンセキ</t>
    </rPh>
    <rPh sb="9" eb="10">
      <t>タイ</t>
    </rPh>
    <rPh sb="12" eb="14">
      <t>ワリアイ</t>
    </rPh>
    <phoneticPr fontId="5"/>
  </si>
  <si>
    <t>床上浸水（戸）</t>
    <rPh sb="0" eb="2">
      <t>ユカウエ</t>
    </rPh>
    <rPh sb="2" eb="4">
      <t>シンスイ</t>
    </rPh>
    <rPh sb="5" eb="6">
      <t>コ</t>
    </rPh>
    <phoneticPr fontId="5"/>
  </si>
  <si>
    <t>床下浸水（戸）</t>
    <rPh sb="0" eb="2">
      <t>ユカシタ</t>
    </rPh>
    <rPh sb="2" eb="4">
      <t>シンスイ</t>
    </rPh>
    <rPh sb="5" eb="6">
      <t>コ</t>
    </rPh>
    <phoneticPr fontId="5"/>
  </si>
  <si>
    <t>浸水田畑（ha）</t>
    <rPh sb="0" eb="2">
      <t>シンスイ</t>
    </rPh>
    <rPh sb="2" eb="4">
      <t>タハタ</t>
    </rPh>
    <phoneticPr fontId="5"/>
  </si>
  <si>
    <t>被災人口（人）</t>
    <rPh sb="0" eb="2">
      <t>ヒサイ</t>
    </rPh>
    <rPh sb="2" eb="4">
      <t>ジンコウ</t>
    </rPh>
    <rPh sb="5" eb="6">
      <t>ヒト</t>
    </rPh>
    <phoneticPr fontId="5"/>
  </si>
  <si>
    <t>都市計画区域人口に対する割合（％）</t>
    <rPh sb="0" eb="2">
      <t>トシ</t>
    </rPh>
    <rPh sb="2" eb="4">
      <t>ケイカク</t>
    </rPh>
    <rPh sb="4" eb="6">
      <t>クイキ</t>
    </rPh>
    <rPh sb="6" eb="8">
      <t>ジンコウ</t>
    </rPh>
    <rPh sb="9" eb="10">
      <t>タイ</t>
    </rPh>
    <rPh sb="12" eb="14">
      <t>ワリアイ</t>
    </rPh>
    <phoneticPr fontId="5"/>
  </si>
  <si>
    <t>－ (※)</t>
    <phoneticPr fontId="5"/>
  </si>
  <si>
    <t>2006</t>
    <phoneticPr fontId="5"/>
  </si>
  <si>
    <t>なし</t>
    <phoneticPr fontId="5"/>
  </si>
  <si>
    <t>2007.7.30</t>
    <phoneticPr fontId="5"/>
  </si>
  <si>
    <t>2008</t>
    <phoneticPr fontId="5"/>
  </si>
  <si>
    <t>2009</t>
    <phoneticPr fontId="5"/>
  </si>
  <si>
    <t>2016.9.24</t>
    <phoneticPr fontId="5"/>
  </si>
  <si>
    <t>2017.6.21</t>
    <phoneticPr fontId="5"/>
  </si>
  <si>
    <t>調査年：H23（2011）～R2（2020）_過去10年間</t>
  </si>
  <si>
    <t>藤枝市危機管理課資料（水害・がけくずれ調書、位置図）</t>
    <phoneticPr fontId="5"/>
  </si>
  <si>
    <t>※被害位置特定不能</t>
    <rPh sb="1" eb="3">
      <t>ヒガイ</t>
    </rPh>
    <rPh sb="3" eb="5">
      <t>イチ</t>
    </rPh>
    <rPh sb="5" eb="7">
      <t>トクテイ</t>
    </rPh>
    <rPh sb="7" eb="9">
      <t>フノウ</t>
    </rPh>
    <phoneticPr fontId="5"/>
  </si>
  <si>
    <t>静岡河川砂防局GISデータ（H27.3）_土石流危険渓流等</t>
    <phoneticPr fontId="5"/>
  </si>
  <si>
    <t>静岡県統合基盤地理情報システム(R2.3)_土石流危険渓流等</t>
    <phoneticPr fontId="5"/>
  </si>
  <si>
    <t>過去の浸水履歴箇所一覧</t>
    <phoneticPr fontId="5"/>
  </si>
  <si>
    <t>③がけくずれ、地滑り発生状況調書</t>
    <rPh sb="7" eb="9">
      <t>ジスベ</t>
    </rPh>
    <rPh sb="10" eb="12">
      <t>ハッセイ</t>
    </rPh>
    <rPh sb="12" eb="14">
      <t>ジョウキョウ</t>
    </rPh>
    <rPh sb="14" eb="16">
      <t>チョウショ</t>
    </rPh>
    <phoneticPr fontId="49"/>
  </si>
  <si>
    <t>被　害　面　積　（ha）</t>
    <rPh sb="0" eb="1">
      <t>ヒ</t>
    </rPh>
    <rPh sb="2" eb="3">
      <t>ガイ</t>
    </rPh>
    <rPh sb="4" eb="5">
      <t>メン</t>
    </rPh>
    <rPh sb="6" eb="7">
      <t>セキ</t>
    </rPh>
    <phoneticPr fontId="5"/>
  </si>
  <si>
    <t>備　　　　　　　　　考</t>
    <rPh sb="0" eb="1">
      <t>ソナエ</t>
    </rPh>
    <rPh sb="10" eb="11">
      <t>コウ</t>
    </rPh>
    <phoneticPr fontId="5"/>
  </si>
  <si>
    <t>2011.8.31～9.5</t>
    <phoneticPr fontId="5"/>
  </si>
  <si>
    <t>蔵田地すべり</t>
    <rPh sb="0" eb="1">
      <t>クラ</t>
    </rPh>
    <rPh sb="1" eb="2">
      <t>タ</t>
    </rPh>
    <rPh sb="2" eb="3">
      <t>ジ</t>
    </rPh>
    <phoneticPr fontId="5"/>
  </si>
  <si>
    <t>2014.10.6</t>
    <phoneticPr fontId="5"/>
  </si>
  <si>
    <t>北方湯野木沢砂防堰堤</t>
    <rPh sb="0" eb="2">
      <t>キタカタ</t>
    </rPh>
    <rPh sb="2" eb="4">
      <t>ユノ</t>
    </rPh>
    <rPh sb="4" eb="5">
      <t>キ</t>
    </rPh>
    <rPh sb="5" eb="6">
      <t>サワ</t>
    </rPh>
    <rPh sb="6" eb="8">
      <t>サボウ</t>
    </rPh>
    <rPh sb="8" eb="9">
      <t>セキ</t>
    </rPh>
    <rPh sb="9" eb="10">
      <t>テイ</t>
    </rPh>
    <phoneticPr fontId="5"/>
  </si>
  <si>
    <t>資料：藤枝市危機管理課資料（水害・がけくずれ調書、位置図）</t>
    <phoneticPr fontId="63"/>
  </si>
  <si>
    <t>8-2-1　防災拠点・避難場所</t>
    <rPh sb="6" eb="8">
      <t>ボウサイ</t>
    </rPh>
    <rPh sb="8" eb="10">
      <t>キョテン</t>
    </rPh>
    <rPh sb="11" eb="13">
      <t>ヒナン</t>
    </rPh>
    <rPh sb="13" eb="15">
      <t>バショ</t>
    </rPh>
    <phoneticPr fontId="49"/>
  </si>
  <si>
    <t>②防災拠点・避難場所調書</t>
    <phoneticPr fontId="5"/>
  </si>
  <si>
    <t>図面対照番号</t>
    <rPh sb="0" eb="2">
      <t>ズメン</t>
    </rPh>
    <rPh sb="2" eb="4">
      <t>タイショウ</t>
    </rPh>
    <rPh sb="4" eb="6">
      <t>バンゴウ</t>
    </rPh>
    <phoneticPr fontId="49"/>
  </si>
  <si>
    <t>　       名　　　　　　称</t>
    <rPh sb="8" eb="9">
      <t>ナ</t>
    </rPh>
    <rPh sb="15" eb="16">
      <t>ショウ</t>
    </rPh>
    <phoneticPr fontId="49"/>
  </si>
  <si>
    <t>種　　　　　別</t>
    <rPh sb="0" eb="1">
      <t>シュ</t>
    </rPh>
    <rPh sb="6" eb="7">
      <t>ベツ</t>
    </rPh>
    <phoneticPr fontId="58"/>
  </si>
  <si>
    <t>備考</t>
    <rPh sb="0" eb="2">
      <t>ビコウ</t>
    </rPh>
    <phoneticPr fontId="58"/>
  </si>
  <si>
    <t>収容可能人数（人）</t>
    <rPh sb="0" eb="2">
      <t>シュウヨウ</t>
    </rPh>
    <rPh sb="2" eb="4">
      <t>カノウ</t>
    </rPh>
    <rPh sb="4" eb="6">
      <t>ニンズウ</t>
    </rPh>
    <rPh sb="7" eb="8">
      <t>ニン</t>
    </rPh>
    <phoneticPr fontId="49"/>
  </si>
  <si>
    <t>防災拠点</t>
    <rPh sb="0" eb="2">
      <t>ボウサイ</t>
    </rPh>
    <rPh sb="2" eb="4">
      <t>キョテン</t>
    </rPh>
    <phoneticPr fontId="49"/>
  </si>
  <si>
    <t>指定避難場所</t>
    <rPh sb="0" eb="2">
      <t>シテイ</t>
    </rPh>
    <rPh sb="2" eb="4">
      <t>ヒナン</t>
    </rPh>
    <rPh sb="4" eb="6">
      <t>バショ</t>
    </rPh>
    <phoneticPr fontId="58"/>
  </si>
  <si>
    <t>福祉避難所</t>
    <rPh sb="0" eb="2">
      <t>フクシ</t>
    </rPh>
    <rPh sb="2" eb="5">
      <t>ヒナンジョ</t>
    </rPh>
    <phoneticPr fontId="58"/>
  </si>
  <si>
    <t>一時避難地</t>
    <rPh sb="0" eb="2">
      <t>イチジ</t>
    </rPh>
    <rPh sb="2" eb="4">
      <t>ヒナン</t>
    </rPh>
    <rPh sb="4" eb="5">
      <t>チ</t>
    </rPh>
    <phoneticPr fontId="58"/>
  </si>
  <si>
    <t>屋内運動場等
（1人／3㎡）</t>
    <rPh sb="0" eb="2">
      <t>オクナイ</t>
    </rPh>
    <rPh sb="2" eb="5">
      <t>ウンドウジョウ</t>
    </rPh>
    <rPh sb="5" eb="6">
      <t>トウ</t>
    </rPh>
    <rPh sb="9" eb="10">
      <t>ニン</t>
    </rPh>
    <phoneticPr fontId="58"/>
  </si>
  <si>
    <t>屋内校舎等
（1人／6㎡）</t>
    <rPh sb="0" eb="2">
      <t>オクナイ</t>
    </rPh>
    <rPh sb="2" eb="4">
      <t>コウシャ</t>
    </rPh>
    <rPh sb="4" eb="5">
      <t>トウ</t>
    </rPh>
    <rPh sb="8" eb="9">
      <t>ニン</t>
    </rPh>
    <phoneticPr fontId="58"/>
  </si>
  <si>
    <t>屋外グランド等
（1人／3㎡）</t>
    <rPh sb="0" eb="2">
      <t>オクガイ</t>
    </rPh>
    <rPh sb="6" eb="7">
      <t>ナド</t>
    </rPh>
    <rPh sb="10" eb="11">
      <t>ニン</t>
    </rPh>
    <phoneticPr fontId="5"/>
  </si>
  <si>
    <t>所在地番</t>
    <rPh sb="0" eb="2">
      <t>ショザイ</t>
    </rPh>
    <rPh sb="2" eb="4">
      <t>チバン</t>
    </rPh>
    <phoneticPr fontId="58"/>
  </si>
  <si>
    <t>〇</t>
    <phoneticPr fontId="58"/>
  </si>
  <si>
    <t>190( 97)</t>
    <phoneticPr fontId="5"/>
  </si>
  <si>
    <t>－</t>
    <phoneticPr fontId="58"/>
  </si>
  <si>
    <t>五十海3-12-1</t>
    <rPh sb="0" eb="2">
      <t>５０</t>
    </rPh>
    <rPh sb="2" eb="3">
      <t>ウミ</t>
    </rPh>
    <phoneticPr fontId="5"/>
  </si>
  <si>
    <t>229(229)</t>
    <phoneticPr fontId="5"/>
  </si>
  <si>
    <t xml:space="preserve">本郷876 </t>
  </si>
  <si>
    <t>114(114)</t>
    <phoneticPr fontId="5"/>
  </si>
  <si>
    <t xml:space="preserve">寺島851 </t>
  </si>
  <si>
    <t>131( 72)</t>
    <phoneticPr fontId="5"/>
  </si>
  <si>
    <t xml:space="preserve">下之郷107-1 </t>
  </si>
  <si>
    <t>143( 63)</t>
    <phoneticPr fontId="5"/>
  </si>
  <si>
    <t xml:space="preserve">鬼島387 </t>
  </si>
  <si>
    <t>136(136)</t>
    <phoneticPr fontId="5"/>
  </si>
  <si>
    <t xml:space="preserve">立花2-6-8 </t>
  </si>
  <si>
    <t>170(170)</t>
    <phoneticPr fontId="5"/>
  </si>
  <si>
    <t xml:space="preserve">青葉町3-7-30 </t>
  </si>
  <si>
    <t>212( 75)</t>
    <phoneticPr fontId="5"/>
  </si>
  <si>
    <t xml:space="preserve">南新屋1 4-1 </t>
  </si>
  <si>
    <t>256(103)</t>
    <phoneticPr fontId="5"/>
  </si>
  <si>
    <t xml:space="preserve">高柳4-9-1 3 </t>
  </si>
  <si>
    <t>115(115)</t>
    <phoneticPr fontId="5"/>
  </si>
  <si>
    <t xml:space="preserve">大洲3-17-12 </t>
  </si>
  <si>
    <t xml:space="preserve">岡部支所 </t>
  </si>
  <si>
    <t xml:space="preserve">岡部町岡部6-1 </t>
  </si>
  <si>
    <t xml:space="preserve">瀬戸谷小学校 </t>
  </si>
  <si>
    <t xml:space="preserve">本郷872 </t>
  </si>
  <si>
    <t xml:space="preserve">瀬戸谷中学校 </t>
  </si>
  <si>
    <t xml:space="preserve">本郷4653 </t>
  </si>
  <si>
    <t>稲葉小学校</t>
    <rPh sb="0" eb="2">
      <t>イナバ</t>
    </rPh>
    <rPh sb="2" eb="5">
      <t>ショウガッコウ</t>
    </rPh>
    <phoneticPr fontId="58"/>
  </si>
  <si>
    <t>堀之内2337</t>
    <rPh sb="0" eb="3">
      <t>ホリノウチ</t>
    </rPh>
    <phoneticPr fontId="58"/>
  </si>
  <si>
    <t xml:space="preserve">葉梨西北小学校 </t>
  </si>
  <si>
    <t xml:space="preserve">西方1080 </t>
  </si>
  <si>
    <t xml:space="preserve">葉梨小学校 </t>
  </si>
  <si>
    <t xml:space="preserve">下之郷111-1 </t>
  </si>
  <si>
    <t xml:space="preserve">葉梨中学校 </t>
  </si>
  <si>
    <t xml:space="preserve">中ノ合336 </t>
  </si>
  <si>
    <t xml:space="preserve">広幡小学校 </t>
  </si>
  <si>
    <t xml:space="preserve">鬼島424 </t>
  </si>
  <si>
    <t xml:space="preserve">広幡中学校 </t>
  </si>
  <si>
    <t>上当間602</t>
  </si>
  <si>
    <t xml:space="preserve">静清高校 </t>
  </si>
  <si>
    <t xml:space="preserve">潮87 </t>
  </si>
  <si>
    <t xml:space="preserve">西益津小学校 </t>
  </si>
  <si>
    <t xml:space="preserve">田中1-7-20 </t>
  </si>
  <si>
    <t xml:space="preserve">西益津中学校 </t>
  </si>
  <si>
    <t xml:space="preserve">田中1-7-1 </t>
  </si>
  <si>
    <t xml:space="preserve">藤枝北高校 </t>
  </si>
  <si>
    <t xml:space="preserve">郡970 </t>
  </si>
  <si>
    <t xml:space="preserve">藤枝西高校 </t>
  </si>
  <si>
    <t xml:space="preserve">城南2-4-6 </t>
  </si>
  <si>
    <t xml:space="preserve">藤岡小学校 </t>
  </si>
  <si>
    <t xml:space="preserve">藤岡3-14-1 </t>
  </si>
  <si>
    <t xml:space="preserve">藤枝小学校 </t>
  </si>
  <si>
    <t xml:space="preserve">天王町1-1-1 </t>
  </si>
  <si>
    <t>大谷川公園</t>
    <rPh sb="0" eb="2">
      <t>オオヤ</t>
    </rPh>
    <rPh sb="2" eb="3">
      <t>カワ</t>
    </rPh>
    <rPh sb="3" eb="5">
      <t>コウエン</t>
    </rPh>
    <phoneticPr fontId="58"/>
  </si>
  <si>
    <t>音羽町6-15</t>
    <rPh sb="0" eb="3">
      <t>オトハマチ</t>
    </rPh>
    <phoneticPr fontId="58"/>
  </si>
  <si>
    <t xml:space="preserve">藤枝中学校 </t>
  </si>
  <si>
    <t xml:space="preserve">音羽町1-1-51 </t>
  </si>
  <si>
    <t xml:space="preserve">藤枝東高校 </t>
  </si>
  <si>
    <t xml:space="preserve">天王町1-7-1 </t>
  </si>
  <si>
    <t>生涯学習センター、同グランド</t>
    <rPh sb="0" eb="2">
      <t>ショウガイ</t>
    </rPh>
    <rPh sb="2" eb="4">
      <t>ガクシュウ</t>
    </rPh>
    <rPh sb="9" eb="10">
      <t>ドウ</t>
    </rPh>
    <phoneticPr fontId="58"/>
  </si>
  <si>
    <t>藤枝3-14</t>
    <rPh sb="0" eb="2">
      <t>フジエダ</t>
    </rPh>
    <phoneticPr fontId="58"/>
  </si>
  <si>
    <t>市役所駐車場</t>
    <rPh sb="0" eb="3">
      <t>シヤクショ</t>
    </rPh>
    <rPh sb="3" eb="6">
      <t>チュウシャジョウ</t>
    </rPh>
    <phoneticPr fontId="5"/>
  </si>
  <si>
    <t xml:space="preserve">岡出山1-11-1 </t>
  </si>
  <si>
    <t xml:space="preserve">青島東小学校 </t>
  </si>
  <si>
    <t xml:space="preserve">志太5-1-1 </t>
  </si>
  <si>
    <t xml:space="preserve">青島北小学校 </t>
  </si>
  <si>
    <t xml:space="preserve">南駿河台2-11-1 </t>
  </si>
  <si>
    <t xml:space="preserve">青島小学校 </t>
  </si>
  <si>
    <t xml:space="preserve">下青島10 </t>
  </si>
  <si>
    <t xml:space="preserve">青島北中学校 </t>
  </si>
  <si>
    <t xml:space="preserve">南駿河台1-11-1 </t>
  </si>
  <si>
    <t xml:space="preserve">青島中学校 </t>
  </si>
  <si>
    <t xml:space="preserve">青葉町1-7-1 </t>
  </si>
  <si>
    <t xml:space="preserve">藤枝順心高校 </t>
  </si>
  <si>
    <t xml:space="preserve">前島2-3-1 </t>
  </si>
  <si>
    <t>市民グラウンド</t>
    <rPh sb="0" eb="2">
      <t>シミン</t>
    </rPh>
    <phoneticPr fontId="58"/>
  </si>
  <si>
    <t>駿河台1-6-1</t>
    <rPh sb="0" eb="3">
      <t>スルガダイ</t>
    </rPh>
    <phoneticPr fontId="58"/>
  </si>
  <si>
    <t>市民体育館駐車場</t>
    <rPh sb="0" eb="2">
      <t>シミン</t>
    </rPh>
    <rPh sb="2" eb="5">
      <t>タイイクカン</t>
    </rPh>
    <rPh sb="5" eb="8">
      <t>チュウシャジョウ</t>
    </rPh>
    <phoneticPr fontId="58"/>
  </si>
  <si>
    <t xml:space="preserve">駅前3-21-1 </t>
    <phoneticPr fontId="58"/>
  </si>
  <si>
    <t xml:space="preserve">サンライフ藤枝 </t>
  </si>
  <si>
    <t xml:space="preserve">小石川町4-1-11 </t>
  </si>
  <si>
    <t xml:space="preserve">静岡県武道館 </t>
  </si>
  <si>
    <t xml:space="preserve">前島2-10-1 </t>
  </si>
  <si>
    <t xml:space="preserve">高洲小学校 </t>
  </si>
  <si>
    <t xml:space="preserve">高柳1315 </t>
  </si>
  <si>
    <t xml:space="preserve">高洲南小学校 </t>
  </si>
  <si>
    <t xml:space="preserve">高洲37-1 </t>
  </si>
  <si>
    <t xml:space="preserve">高洲中学校 </t>
  </si>
  <si>
    <t xml:space="preserve">与左衛門33-1 </t>
  </si>
  <si>
    <t xml:space="preserve">大洲小学校 </t>
  </si>
  <si>
    <t xml:space="preserve">大洲5-20 </t>
  </si>
  <si>
    <t xml:space="preserve">大洲中学校 </t>
  </si>
  <si>
    <t xml:space="preserve">弥左衛門500 </t>
  </si>
  <si>
    <t xml:space="preserve">藤枝明誠高校 </t>
  </si>
  <si>
    <t xml:space="preserve">大洲2-2-1 </t>
  </si>
  <si>
    <t xml:space="preserve">岡部小学校 </t>
  </si>
  <si>
    <t xml:space="preserve">岡部町内谷997-2 </t>
  </si>
  <si>
    <t xml:space="preserve">岡部中学校 </t>
  </si>
  <si>
    <t xml:space="preserve">岡部町子持坂102 </t>
  </si>
  <si>
    <t xml:space="preserve">朝比奈第一小学校 </t>
  </si>
  <si>
    <t xml:space="preserve">岡部町入舟1021 </t>
  </si>
  <si>
    <t>いきいき交流センター</t>
  </si>
  <si>
    <t xml:space="preserve">岡部町宮島513-1 </t>
  </si>
  <si>
    <t>福祉センターきすみれ</t>
  </si>
  <si>
    <t>岡部町内谷1400–1</t>
  </si>
  <si>
    <t>静岡県立藤枝特別支援学校</t>
  </si>
  <si>
    <t>前島2281–1</t>
  </si>
  <si>
    <t>特別養護老人ホーム 開寿園</t>
  </si>
  <si>
    <t>中ノ合252–1</t>
  </si>
  <si>
    <t>特別養護老人ホーム 第2開寿園</t>
  </si>
  <si>
    <t>青南町1-12–13</t>
  </si>
  <si>
    <t>特別養護老人ホーム ふじトピア</t>
  </si>
  <si>
    <t>時ヶ谷417–2</t>
  </si>
  <si>
    <t>特別養護老人ホーム きらら藤枝</t>
  </si>
  <si>
    <t>八幡198</t>
  </si>
  <si>
    <t>特別養護老人ホーム 愛華の郷</t>
  </si>
  <si>
    <t>大東町58</t>
  </si>
  <si>
    <t>特別養護老人ホーム 亀寿の郷</t>
  </si>
  <si>
    <t>岡部町内谷1334–4</t>
  </si>
  <si>
    <t>特別養護老人ホーム 菜の花</t>
  </si>
  <si>
    <t>内瀬戸194–1</t>
  </si>
  <si>
    <t>介護老人保健施設 カリタス・メンテ</t>
  </si>
  <si>
    <t>水上123–1</t>
  </si>
  <si>
    <t>介護老人保健施設 フォレスタ藤枝</t>
  </si>
  <si>
    <t>小石川町2–8–13</t>
  </si>
  <si>
    <t>介護老人保健施設 マインド</t>
  </si>
  <si>
    <t>瀬戸新屋487–2</t>
  </si>
  <si>
    <t>介護老人保健施設 ユニケア岡部</t>
  </si>
  <si>
    <t>岡部町内谷1473–3</t>
  </si>
  <si>
    <t>天竜厚生会 アクシア藤枝</t>
    <rPh sb="0" eb="2">
      <t>テンリュウ</t>
    </rPh>
    <rPh sb="2" eb="4">
      <t>コウセイ</t>
    </rPh>
    <rPh sb="4" eb="5">
      <t>カイ</t>
    </rPh>
    <rPh sb="10" eb="12">
      <t>フジエダ</t>
    </rPh>
    <phoneticPr fontId="5"/>
  </si>
  <si>
    <t>宮原823-1</t>
    <rPh sb="0" eb="2">
      <t>ミヤハラ</t>
    </rPh>
    <phoneticPr fontId="5"/>
  </si>
  <si>
    <t>障害者デイサービスセンターわかふじ南館</t>
    <rPh sb="0" eb="3">
      <t>ショウガイシャ</t>
    </rPh>
    <rPh sb="17" eb="18">
      <t>ミナミ</t>
    </rPh>
    <rPh sb="18" eb="19">
      <t>カン</t>
    </rPh>
    <phoneticPr fontId="5"/>
  </si>
  <si>
    <t>青南町1-12–11</t>
    <phoneticPr fontId="5"/>
  </si>
  <si>
    <t>種別について</t>
    <rPh sb="0" eb="2">
      <t>シュベツ</t>
    </rPh>
    <phoneticPr fontId="5"/>
  </si>
  <si>
    <t>①防災拠点　：災害発生時において防災活動の拠点となる施設や場所。</t>
    <rPh sb="1" eb="3">
      <t>ボウサイ</t>
    </rPh>
    <rPh sb="3" eb="5">
      <t>キョテン</t>
    </rPh>
    <rPh sb="9" eb="11">
      <t>ハッセイ</t>
    </rPh>
    <rPh sb="11" eb="12">
      <t>ジ</t>
    </rPh>
    <phoneticPr fontId="5"/>
  </si>
  <si>
    <t>②避難場所　：災害発生時において避難所開設以前に一時的に避難又は集合する場所</t>
  </si>
  <si>
    <t>③避難所　　：災害発生時において被災者が避難生活を送る施設</t>
  </si>
  <si>
    <t>④福祉避難所：高齢者や障害者、妊産婦、病弱者等の災害弱者が避難するための避難所</t>
  </si>
  <si>
    <t>⑤一時避難地：津波発生時等において緊急的に一時避難する建物（ビル）等</t>
  </si>
  <si>
    <t>※同一施設（場所）が複数の種別施設となっている場合は、上記記載順に優先度をつけ図示。</t>
    <rPh sb="6" eb="8">
      <t>バショ</t>
    </rPh>
    <rPh sb="15" eb="17">
      <t>シセツ</t>
    </rPh>
    <phoneticPr fontId="5"/>
  </si>
  <si>
    <t>9-1-1　観光</t>
    <rPh sb="6" eb="8">
      <t>カンコウ</t>
    </rPh>
    <phoneticPr fontId="58"/>
  </si>
  <si>
    <t>②宿泊施設調書</t>
    <rPh sb="1" eb="3">
      <t>シュクハク</t>
    </rPh>
    <rPh sb="3" eb="5">
      <t>シセツ</t>
    </rPh>
    <rPh sb="5" eb="7">
      <t>チョウショ</t>
    </rPh>
    <phoneticPr fontId="58"/>
  </si>
  <si>
    <t>宿泊施設総数</t>
    <rPh sb="0" eb="2">
      <t>シュクハク</t>
    </rPh>
    <rPh sb="2" eb="4">
      <t>シセツ</t>
    </rPh>
    <rPh sb="4" eb="6">
      <t>ソウスウ</t>
    </rPh>
    <phoneticPr fontId="49"/>
  </si>
  <si>
    <t>収容人数</t>
    <rPh sb="0" eb="2">
      <t>シュウヨウ</t>
    </rPh>
    <rPh sb="2" eb="4">
      <t>ニンズウ</t>
    </rPh>
    <phoneticPr fontId="58"/>
  </si>
  <si>
    <t>客室数</t>
    <rPh sb="0" eb="1">
      <t>キャク</t>
    </rPh>
    <rPh sb="1" eb="2">
      <t>シツ</t>
    </rPh>
    <rPh sb="2" eb="3">
      <t>スウ</t>
    </rPh>
    <phoneticPr fontId="58"/>
  </si>
  <si>
    <t>平成22年</t>
    <rPh sb="0" eb="2">
      <t>ヘイセイ</t>
    </rPh>
    <rPh sb="4" eb="5">
      <t>ネン</t>
    </rPh>
    <phoneticPr fontId="58"/>
  </si>
  <si>
    <t>資料：国土数値情報（H22）</t>
    <rPh sb="0" eb="2">
      <t>シリョウ</t>
    </rPh>
    <rPh sb="3" eb="5">
      <t>コクド</t>
    </rPh>
    <rPh sb="5" eb="7">
      <t>スウチ</t>
    </rPh>
    <rPh sb="7" eb="9">
      <t>ジョウホウ</t>
    </rPh>
    <phoneticPr fontId="58"/>
  </si>
  <si>
    <t>③形態別観光交流客数調書</t>
    <rPh sb="1" eb="4">
      <t>ケイタイベツ</t>
    </rPh>
    <rPh sb="4" eb="6">
      <t>カンコウ</t>
    </rPh>
    <rPh sb="6" eb="8">
      <t>コウリュウ</t>
    </rPh>
    <rPh sb="8" eb="10">
      <t>キャクスウ</t>
    </rPh>
    <rPh sb="10" eb="12">
      <t>チョウショ</t>
    </rPh>
    <phoneticPr fontId="58"/>
  </si>
  <si>
    <t>観光交流客数（人）</t>
    <rPh sb="0" eb="2">
      <t>カンコウ</t>
    </rPh>
    <rPh sb="2" eb="4">
      <t>コウリュウ</t>
    </rPh>
    <rPh sb="4" eb="6">
      <t>キャクスウ</t>
    </rPh>
    <rPh sb="7" eb="8">
      <t>ニン</t>
    </rPh>
    <phoneticPr fontId="49"/>
  </si>
  <si>
    <t>宿泊客数（人）</t>
    <rPh sb="0" eb="3">
      <t>シュクハクキャク</t>
    </rPh>
    <rPh sb="3" eb="4">
      <t>スウ</t>
    </rPh>
    <phoneticPr fontId="58"/>
  </si>
  <si>
    <t>観光レクリエーション客数（人）</t>
    <rPh sb="0" eb="2">
      <t>カンコウ</t>
    </rPh>
    <rPh sb="10" eb="12">
      <t>キャクスウ</t>
    </rPh>
    <phoneticPr fontId="49"/>
  </si>
  <si>
    <t>平成12年</t>
    <rPh sb="0" eb="2">
      <t>ヘイセイ</t>
    </rPh>
    <rPh sb="4" eb="5">
      <t>ネン</t>
    </rPh>
    <phoneticPr fontId="58"/>
  </si>
  <si>
    <t>平成13年</t>
    <rPh sb="0" eb="2">
      <t>ヘイセイ</t>
    </rPh>
    <rPh sb="4" eb="5">
      <t>ネン</t>
    </rPh>
    <phoneticPr fontId="58"/>
  </si>
  <si>
    <t>平成14年</t>
    <rPh sb="0" eb="2">
      <t>ヘイセイ</t>
    </rPh>
    <rPh sb="4" eb="5">
      <t>ネン</t>
    </rPh>
    <phoneticPr fontId="58"/>
  </si>
  <si>
    <t>平成15年</t>
    <rPh sb="0" eb="2">
      <t>ヘイセイ</t>
    </rPh>
    <rPh sb="4" eb="5">
      <t>ネン</t>
    </rPh>
    <phoneticPr fontId="58"/>
  </si>
  <si>
    <t>平成16年</t>
    <rPh sb="0" eb="2">
      <t>ヘイセイ</t>
    </rPh>
    <rPh sb="4" eb="5">
      <t>ネン</t>
    </rPh>
    <phoneticPr fontId="58"/>
  </si>
  <si>
    <t>平成17年</t>
    <rPh sb="0" eb="2">
      <t>ヘイセイ</t>
    </rPh>
    <rPh sb="4" eb="5">
      <t>ネン</t>
    </rPh>
    <phoneticPr fontId="58"/>
  </si>
  <si>
    <t>平成18年</t>
    <rPh sb="0" eb="2">
      <t>ヘイセイ</t>
    </rPh>
    <rPh sb="4" eb="5">
      <t>ネン</t>
    </rPh>
    <phoneticPr fontId="58"/>
  </si>
  <si>
    <t>平成19年</t>
    <rPh sb="0" eb="2">
      <t>ヘイセイ</t>
    </rPh>
    <rPh sb="4" eb="5">
      <t>ネン</t>
    </rPh>
    <phoneticPr fontId="58"/>
  </si>
  <si>
    <t>平成20年</t>
    <rPh sb="0" eb="2">
      <t>ヘイセイ</t>
    </rPh>
    <rPh sb="4" eb="5">
      <t>ネン</t>
    </rPh>
    <phoneticPr fontId="58"/>
  </si>
  <si>
    <t>平成21年</t>
    <rPh sb="0" eb="2">
      <t>ヘイセイ</t>
    </rPh>
    <rPh sb="4" eb="5">
      <t>ネン</t>
    </rPh>
    <phoneticPr fontId="58"/>
  </si>
  <si>
    <t>平成23年</t>
    <rPh sb="0" eb="2">
      <t>ヘイセイ</t>
    </rPh>
    <rPh sb="4" eb="5">
      <t>ネン</t>
    </rPh>
    <phoneticPr fontId="58"/>
  </si>
  <si>
    <t>平成24年</t>
    <rPh sb="0" eb="2">
      <t>ヘイセイ</t>
    </rPh>
    <rPh sb="4" eb="5">
      <t>ネン</t>
    </rPh>
    <phoneticPr fontId="58"/>
  </si>
  <si>
    <t>平成25年</t>
    <rPh sb="0" eb="2">
      <t>ヘイセイ</t>
    </rPh>
    <rPh sb="4" eb="5">
      <t>ネン</t>
    </rPh>
    <phoneticPr fontId="58"/>
  </si>
  <si>
    <t>平成26年</t>
    <rPh sb="0" eb="2">
      <t>ヘイセイ</t>
    </rPh>
    <rPh sb="4" eb="5">
      <t>ネン</t>
    </rPh>
    <phoneticPr fontId="58"/>
  </si>
  <si>
    <t>平成27年</t>
    <rPh sb="0" eb="2">
      <t>ヘイセイ</t>
    </rPh>
    <rPh sb="4" eb="5">
      <t>ネン</t>
    </rPh>
    <phoneticPr fontId="58"/>
  </si>
  <si>
    <t>平成28年</t>
    <rPh sb="0" eb="2">
      <t>ヘイセイ</t>
    </rPh>
    <rPh sb="4" eb="5">
      <t>ネン</t>
    </rPh>
    <phoneticPr fontId="58"/>
  </si>
  <si>
    <t>平成29年</t>
    <rPh sb="0" eb="2">
      <t>ヘイセイ</t>
    </rPh>
    <rPh sb="4" eb="5">
      <t>ネン</t>
    </rPh>
    <phoneticPr fontId="58"/>
  </si>
  <si>
    <t>平成30年</t>
    <rPh sb="0" eb="2">
      <t>ヘイセイ</t>
    </rPh>
    <rPh sb="4" eb="5">
      <t>ネン</t>
    </rPh>
    <phoneticPr fontId="58"/>
  </si>
  <si>
    <t>9-2-1　景観・歴史資源</t>
    <rPh sb="6" eb="8">
      <t>ケイカン</t>
    </rPh>
    <rPh sb="9" eb="11">
      <t>レキシ</t>
    </rPh>
    <rPh sb="11" eb="13">
      <t>シゲン</t>
    </rPh>
    <phoneticPr fontId="58"/>
  </si>
  <si>
    <t>①景観・歴史資源調書</t>
    <rPh sb="1" eb="3">
      <t>ケイカン</t>
    </rPh>
    <rPh sb="4" eb="6">
      <t>レキシ</t>
    </rPh>
    <rPh sb="6" eb="8">
      <t>シゲン</t>
    </rPh>
    <rPh sb="8" eb="10">
      <t>チョウショ</t>
    </rPh>
    <phoneticPr fontId="58"/>
  </si>
  <si>
    <t>図面対象番号</t>
    <rPh sb="0" eb="2">
      <t>ズメン</t>
    </rPh>
    <rPh sb="2" eb="3">
      <t>タイ</t>
    </rPh>
    <phoneticPr fontId="49"/>
  </si>
  <si>
    <t>名称</t>
    <rPh sb="0" eb="2">
      <t>メイショウ</t>
    </rPh>
    <phoneticPr fontId="49"/>
  </si>
  <si>
    <t>資源の種類</t>
    <rPh sb="0" eb="2">
      <t>シゲン</t>
    </rPh>
    <rPh sb="3" eb="5">
      <t>シュルイ</t>
    </rPh>
    <phoneticPr fontId="49"/>
  </si>
  <si>
    <t>史跡　田中城下屋敷</t>
  </si>
  <si>
    <t>歴史・文化系</t>
    <rPh sb="0" eb="2">
      <t>レキシ</t>
    </rPh>
    <rPh sb="3" eb="6">
      <t>ブンカケイ</t>
    </rPh>
    <phoneticPr fontId="58"/>
  </si>
  <si>
    <t>志太郡衙跡</t>
  </si>
  <si>
    <t>藤枝市郷土博物館・文学館</t>
  </si>
  <si>
    <t>西益津温水プール</t>
  </si>
  <si>
    <t>生活・産業系</t>
    <rPh sb="0" eb="2">
      <t>セイカツ</t>
    </rPh>
    <rPh sb="3" eb="5">
      <t>サンギョウ</t>
    </rPh>
    <rPh sb="5" eb="6">
      <t>ケイ</t>
    </rPh>
    <phoneticPr fontId="58"/>
  </si>
  <si>
    <t>大洲温水プール</t>
  </si>
  <si>
    <t>藤枝成田山初詣</t>
  </si>
  <si>
    <t>清水山縁日</t>
  </si>
  <si>
    <t>飽波神社初詣</t>
  </si>
  <si>
    <t>飽波神社例祭</t>
  </si>
  <si>
    <t>藤枝大祭り</t>
  </si>
  <si>
    <t>藤枝花火大会</t>
  </si>
  <si>
    <t>金比羅山・瀬戸川桜まつり</t>
  </si>
  <si>
    <t>藤枝蓮華寺池公園藤まつり</t>
  </si>
  <si>
    <t>せとやまるかじり</t>
  </si>
  <si>
    <t>全国PK選手権大会ｉｎＦＵＪＩＥＤＡ</t>
  </si>
  <si>
    <t>瀬戸谷温泉ゆらく</t>
  </si>
  <si>
    <t>静岡県武道館</t>
  </si>
  <si>
    <t>農業生産法人ジャパンベリー</t>
  </si>
  <si>
    <t>藤枝総合運動公園</t>
  </si>
  <si>
    <t>藤枝市民体育館</t>
  </si>
  <si>
    <t>藤枝市武道館</t>
  </si>
  <si>
    <t>東海道藤枝宿・岡部宿いきいきまつり</t>
  </si>
  <si>
    <t>ふじえだ産業祭</t>
  </si>
  <si>
    <t>大旅籠柏屋歴史資料館</t>
  </si>
  <si>
    <t>白ふじの里</t>
  </si>
  <si>
    <t>市民グラウンド</t>
  </si>
  <si>
    <t>藤枝勤労者体育館</t>
  </si>
  <si>
    <t>藤枝大観音</t>
  </si>
  <si>
    <t>藤枝らんの里</t>
  </si>
  <si>
    <t>千貫堤・瀬戸染飯伝承館</t>
  </si>
  <si>
    <t>陶芸センター</t>
  </si>
  <si>
    <t>鬼岩寺例祭</t>
  </si>
  <si>
    <t>成田山火渡り</t>
  </si>
  <si>
    <t>藤枝成田山節分</t>
  </si>
  <si>
    <t>もみじまつり</t>
  </si>
  <si>
    <t>つたの細道公園みどりまつり</t>
  </si>
  <si>
    <t>ふじえだマラソン</t>
  </si>
  <si>
    <t>藤枝リバティ駅伝</t>
  </si>
  <si>
    <t>明治製菓東海工場</t>
  </si>
  <si>
    <t>志太温泉</t>
  </si>
  <si>
    <t>中外製薬藤枝工場</t>
  </si>
  <si>
    <t>岡部民宿日帰り（５件計）</t>
  </si>
  <si>
    <t>岡部宿街道文化祭り</t>
  </si>
  <si>
    <t>藤枝MYFC初蹴り大祭</t>
  </si>
  <si>
    <t>て～しゃばストリート１０５</t>
  </si>
  <si>
    <t>バスクリン藤枝工場</t>
  </si>
  <si>
    <t>スポーツ＆健康フェスタｉｎふじえだ</t>
  </si>
  <si>
    <t>藤枝ＧＣ</t>
  </si>
  <si>
    <t>フードスマイルフェスティバル</t>
  </si>
  <si>
    <t>大井川河川敷グラウンドゴルフ場</t>
  </si>
  <si>
    <t>9-3-1　都市計画及び都市開発年表</t>
    <rPh sb="6" eb="8">
      <t>トシ</t>
    </rPh>
    <rPh sb="8" eb="10">
      <t>ケイカク</t>
    </rPh>
    <rPh sb="10" eb="11">
      <t>オヨ</t>
    </rPh>
    <rPh sb="12" eb="18">
      <t>トシカイハツネンピョウ</t>
    </rPh>
    <phoneticPr fontId="91"/>
  </si>
  <si>
    <t>資料：静岡県の都市計画(資料編)H27.3 、R2.3、藤枝市の都市計画(資料編)H31.4</t>
    <rPh sb="0" eb="2">
      <t>シリョウ</t>
    </rPh>
    <rPh sb="3" eb="6">
      <t>シズオカケン</t>
    </rPh>
    <rPh sb="7" eb="11">
      <t>トシケイカク</t>
    </rPh>
    <rPh sb="12" eb="13">
      <t>シ</t>
    </rPh>
    <rPh sb="13" eb="14">
      <t>リョウ</t>
    </rPh>
    <rPh sb="14" eb="15">
      <t>ヘン</t>
    </rPh>
    <rPh sb="28" eb="31">
      <t>フジエダシ</t>
    </rPh>
    <rPh sb="32" eb="34">
      <t>トシ</t>
    </rPh>
    <rPh sb="34" eb="36">
      <t>ケイカク</t>
    </rPh>
    <rPh sb="37" eb="40">
      <t>シリョウヘン</t>
    </rPh>
    <phoneticPr fontId="49"/>
  </si>
  <si>
    <t>年　　次</t>
    <rPh sb="0" eb="1">
      <t>トシ</t>
    </rPh>
    <rPh sb="3" eb="4">
      <t>ツギ</t>
    </rPh>
    <phoneticPr fontId="5"/>
  </si>
  <si>
    <t>人口及び行政区域面積</t>
    <rPh sb="0" eb="2">
      <t>ジンコウ</t>
    </rPh>
    <rPh sb="2" eb="3">
      <t>オヨ</t>
    </rPh>
    <rPh sb="4" eb="6">
      <t>ギョウセイ</t>
    </rPh>
    <rPh sb="6" eb="8">
      <t>クイキ</t>
    </rPh>
    <rPh sb="8" eb="10">
      <t>メンセキ</t>
    </rPh>
    <phoneticPr fontId="5"/>
  </si>
  <si>
    <t>都　市　計　画</t>
    <rPh sb="0" eb="1">
      <t>ミヤコ</t>
    </rPh>
    <rPh sb="2" eb="3">
      <t>シ</t>
    </rPh>
    <rPh sb="4" eb="5">
      <t>ケイ</t>
    </rPh>
    <rPh sb="6" eb="7">
      <t>ガ</t>
    </rPh>
    <phoneticPr fontId="5"/>
  </si>
  <si>
    <t>都　市　開　発　の　動　き</t>
    <rPh sb="0" eb="1">
      <t>ミヤコ</t>
    </rPh>
    <rPh sb="2" eb="3">
      <t>シ</t>
    </rPh>
    <rPh sb="4" eb="5">
      <t>カイ</t>
    </rPh>
    <rPh sb="6" eb="7">
      <t>ハツ</t>
    </rPh>
    <rPh sb="10" eb="11">
      <t>ウゴ</t>
    </rPh>
    <phoneticPr fontId="5"/>
  </si>
  <si>
    <t>上　位　計　画　</t>
    <rPh sb="0" eb="1">
      <t>ウエ</t>
    </rPh>
    <rPh sb="2" eb="3">
      <t>クライ</t>
    </rPh>
    <rPh sb="4" eb="5">
      <t>ケイ</t>
    </rPh>
    <rPh sb="6" eb="7">
      <t>ガ</t>
    </rPh>
    <phoneticPr fontId="5"/>
  </si>
  <si>
    <t>西　暦</t>
    <rPh sb="0" eb="1">
      <t>ニシ</t>
    </rPh>
    <rPh sb="2" eb="3">
      <t>コヨミ</t>
    </rPh>
    <phoneticPr fontId="5"/>
  </si>
  <si>
    <t>邦　暦</t>
    <rPh sb="0" eb="1">
      <t>ホウ</t>
    </rPh>
    <rPh sb="2" eb="3">
      <t>コヨミ</t>
    </rPh>
    <phoneticPr fontId="5"/>
  </si>
  <si>
    <t>T14</t>
    <phoneticPr fontId="5"/>
  </si>
  <si>
    <t>人口　47,000人</t>
  </si>
  <si>
    <t>T8. 4. 5　(旧)都市計画計画法施行</t>
    <phoneticPr fontId="5"/>
  </si>
  <si>
    <t>S5</t>
    <phoneticPr fontId="5"/>
  </si>
  <si>
    <t>人口　48,942人</t>
  </si>
  <si>
    <t>S10</t>
    <phoneticPr fontId="5"/>
  </si>
  <si>
    <t>人口　50,918人</t>
  </si>
  <si>
    <t>S15</t>
    <phoneticPr fontId="5"/>
  </si>
  <si>
    <t>人口　51,883人</t>
  </si>
  <si>
    <t>S22</t>
    <phoneticPr fontId="5"/>
  </si>
  <si>
    <t>人口　62,669人</t>
  </si>
  <si>
    <t>S21.9.11　特別年計画法公布(戦災復興計画)</t>
    <phoneticPr fontId="5"/>
  </si>
  <si>
    <t>S25</t>
    <phoneticPr fontId="5"/>
  </si>
  <si>
    <t>人口　64,479人</t>
  </si>
  <si>
    <t>S25. 5.24   建築基準法公布</t>
    <phoneticPr fontId="5"/>
  </si>
  <si>
    <t>S29</t>
    <phoneticPr fontId="5"/>
  </si>
  <si>
    <t>S29. 1. 1</t>
    <phoneticPr fontId="5"/>
  </si>
  <si>
    <t>　志太郡藤枝町と西益津村を合併し,藤枝町を置く。</t>
    <phoneticPr fontId="5"/>
  </si>
  <si>
    <t>　　人口　20,483人　　増</t>
  </si>
  <si>
    <r>
      <t>　　面積　10.20km</t>
    </r>
    <r>
      <rPr>
        <vertAlign val="superscript"/>
        <sz val="9"/>
        <rFont val="ＭＳ 明朝"/>
        <family val="1"/>
        <charset val="128"/>
      </rPr>
      <t>2</t>
    </r>
    <r>
      <rPr>
        <sz val="9"/>
        <rFont val="ＭＳ 明朝"/>
        <family val="1"/>
        <charset val="128"/>
      </rPr>
      <t>　　〃</t>
    </r>
  </si>
  <si>
    <t>S29. 3.31</t>
    <phoneticPr fontId="5"/>
  </si>
  <si>
    <t>S29. 5.20　土地区画整理法公布</t>
    <phoneticPr fontId="5"/>
  </si>
  <si>
    <t>　志太郡藤枝町、青島町、葉梨村、高洲村､大洲村及び稲葉村を合併して,市制を施行</t>
    <phoneticPr fontId="5"/>
  </si>
  <si>
    <t>　　人口　56,421人　　増</t>
  </si>
  <si>
    <r>
      <t>　　面積　79,60km</t>
    </r>
    <r>
      <rPr>
        <vertAlign val="superscript"/>
        <sz val="9"/>
        <rFont val="ＭＳ 明朝"/>
        <family val="1"/>
        <charset val="128"/>
      </rPr>
      <t>2</t>
    </r>
    <r>
      <rPr>
        <sz val="9"/>
        <rFont val="ＭＳ 明朝"/>
        <family val="1"/>
        <charset val="128"/>
      </rPr>
      <t>　　〃</t>
    </r>
  </si>
  <si>
    <t>S30</t>
    <phoneticPr fontId="5"/>
  </si>
  <si>
    <t>人口　65,979人</t>
  </si>
  <si>
    <t>S30. 2.25</t>
    <phoneticPr fontId="5"/>
  </si>
  <si>
    <t>　志太郡瀬戸谷村を藤枝市に編入</t>
  </si>
  <si>
    <t>　　人口　 5,303人   　増</t>
  </si>
  <si>
    <r>
      <t>　　面積　 55.06km</t>
    </r>
    <r>
      <rPr>
        <vertAlign val="superscript"/>
        <sz val="9"/>
        <rFont val="ＭＳ 明朝"/>
        <family val="1"/>
        <charset val="128"/>
      </rPr>
      <t>2</t>
    </r>
    <r>
      <rPr>
        <sz val="9"/>
        <rFont val="ＭＳ 明朝"/>
        <family val="1"/>
        <charset val="128"/>
      </rPr>
      <t>　　〃</t>
    </r>
  </si>
  <si>
    <t>S31</t>
    <phoneticPr fontId="5"/>
  </si>
  <si>
    <t>S31. 4. 9</t>
    <phoneticPr fontId="5"/>
  </si>
  <si>
    <t>S31. 4.20　都市公園法公布</t>
    <phoneticPr fontId="5"/>
  </si>
  <si>
    <t>都市計画道路12路線　決定</t>
  </si>
  <si>
    <t>志太西線、青島焼津線、岡部藤枝線、藤枝広幡線、</t>
    <phoneticPr fontId="5"/>
  </si>
  <si>
    <t>藤枝大井川線、藤枝駅吉永線、焼津藤枝線、</t>
    <phoneticPr fontId="5"/>
  </si>
  <si>
    <t>小川青島線、益津堀之内線、前島下青島線、</t>
    <phoneticPr fontId="5"/>
  </si>
  <si>
    <t>藤枝葉梨線、長楽寺線</t>
    <phoneticPr fontId="5"/>
  </si>
  <si>
    <t>S32</t>
    <phoneticPr fontId="5"/>
  </si>
  <si>
    <t>S32. 4. 1</t>
    <phoneticPr fontId="5"/>
  </si>
  <si>
    <t>　志太郡広幡村を藤枝市に編入</t>
  </si>
  <si>
    <t>　人口　　4,561人　　増</t>
    <phoneticPr fontId="5"/>
  </si>
  <si>
    <r>
      <t>　面積　　6.16km</t>
    </r>
    <r>
      <rPr>
        <vertAlign val="superscript"/>
        <sz val="9"/>
        <rFont val="ＭＳ 明朝"/>
        <family val="1"/>
        <charset val="128"/>
      </rPr>
      <t>2</t>
    </r>
    <r>
      <rPr>
        <sz val="9"/>
        <rFont val="ＭＳ 明朝"/>
        <family val="1"/>
        <charset val="128"/>
      </rPr>
      <t>　　〃</t>
    </r>
  </si>
  <si>
    <t>S33</t>
    <phoneticPr fontId="5"/>
  </si>
  <si>
    <t>S33. 4.24　下水道法公布</t>
    <phoneticPr fontId="5"/>
  </si>
  <si>
    <t>S34</t>
    <phoneticPr fontId="5"/>
  </si>
  <si>
    <t>Ｓ34.8.13 岡出山土地区画整理計画決定　　　</t>
    <rPh sb="9" eb="10">
      <t>オカ</t>
    </rPh>
    <rPh sb="10" eb="11">
      <t>デ</t>
    </rPh>
    <rPh sb="11" eb="12">
      <t>ヤマ</t>
    </rPh>
    <rPh sb="12" eb="14">
      <t>トチ</t>
    </rPh>
    <rPh sb="18" eb="20">
      <t>ケイカク</t>
    </rPh>
    <rPh sb="20" eb="22">
      <t>ケッテイ</t>
    </rPh>
    <phoneticPr fontId="5"/>
  </si>
  <si>
    <t>S35</t>
    <phoneticPr fontId="5"/>
  </si>
  <si>
    <t>　人口　66,921人</t>
    <phoneticPr fontId="5"/>
  </si>
  <si>
    <t>　面積　141.98km2</t>
    <phoneticPr fontId="5"/>
  </si>
  <si>
    <t>S36</t>
    <phoneticPr fontId="5"/>
  </si>
  <si>
    <t>S36.11. 7  　宅地造成等規制法公布</t>
    <phoneticPr fontId="5"/>
  </si>
  <si>
    <t>S37</t>
    <phoneticPr fontId="5"/>
  </si>
  <si>
    <t>S37　  住宅地造成事業　県営藤岡団地　</t>
    <phoneticPr fontId="5"/>
  </si>
  <si>
    <t>S38</t>
    <phoneticPr fontId="5"/>
  </si>
  <si>
    <t>S38. 2.23　鬼岩寺土地区画整理事業認可</t>
    <rPh sb="10" eb="11">
      <t>オニ</t>
    </rPh>
    <rPh sb="11" eb="12">
      <t>イワ</t>
    </rPh>
    <rPh sb="12" eb="13">
      <t>テラ</t>
    </rPh>
    <rPh sb="13" eb="15">
      <t>トチ</t>
    </rPh>
    <rPh sb="21" eb="23">
      <t>ニンカ</t>
    </rPh>
    <phoneticPr fontId="5"/>
  </si>
  <si>
    <t>S39</t>
    <phoneticPr fontId="5"/>
  </si>
  <si>
    <t>S39.12.10　大谷川土地区画整理事業認可</t>
    <rPh sb="10" eb="12">
      <t>オオタニ</t>
    </rPh>
    <rPh sb="12" eb="13">
      <t>カワ</t>
    </rPh>
    <rPh sb="13" eb="15">
      <t>トチ</t>
    </rPh>
    <rPh sb="15" eb="17">
      <t>クカク</t>
    </rPh>
    <rPh sb="17" eb="19">
      <t>セイリ</t>
    </rPh>
    <rPh sb="19" eb="21">
      <t>ジギョウ</t>
    </rPh>
    <rPh sb="21" eb="23">
      <t>ニンカ</t>
    </rPh>
    <phoneticPr fontId="5"/>
  </si>
  <si>
    <t>S39. 7. 9　住宅地造成事業に関する法律の公布</t>
    <phoneticPr fontId="5"/>
  </si>
  <si>
    <t>S40</t>
    <phoneticPr fontId="5"/>
  </si>
  <si>
    <t>人口　70,789人</t>
  </si>
  <si>
    <t>S40. 7.13　新規都市計画道路1路線　決定</t>
    <phoneticPr fontId="5"/>
  </si>
  <si>
    <r>
      <t>面積　141.98km</t>
    </r>
    <r>
      <rPr>
        <vertAlign val="superscript"/>
        <sz val="9"/>
        <rFont val="ＭＳ 明朝"/>
        <family val="1"/>
        <charset val="128"/>
      </rPr>
      <t>2</t>
    </r>
  </si>
  <si>
    <t>　       　小川島田幹線　　</t>
    <phoneticPr fontId="5"/>
  </si>
  <si>
    <t>S40. 7.15　長楽寺公園、山崎公園、緑公園、</t>
    <phoneticPr fontId="5"/>
  </si>
  <si>
    <t>　　　     新町公園　決定</t>
    <phoneticPr fontId="5"/>
  </si>
  <si>
    <t>S40. 8.18　下水道法事業認可　　藤岡処理区</t>
    <rPh sb="21" eb="22">
      <t>オカ</t>
    </rPh>
    <phoneticPr fontId="5"/>
  </si>
  <si>
    <t>S41</t>
    <phoneticPr fontId="5"/>
  </si>
  <si>
    <t>S41. 7. 1　中部圏開発整備法公布</t>
    <phoneticPr fontId="5"/>
  </si>
  <si>
    <t>S43. 4.24　藤岡中央公園　決定</t>
    <phoneticPr fontId="5"/>
  </si>
  <si>
    <t>S43. 6.15　新都市計画法施行</t>
    <phoneticPr fontId="5"/>
  </si>
  <si>
    <t>S43. 7.17　新規都市計画道路1路線　決定</t>
    <phoneticPr fontId="5"/>
  </si>
  <si>
    <t>　       　前島追分線</t>
    <phoneticPr fontId="5"/>
  </si>
  <si>
    <t>S43.7.17 駅前土地区画整理計画決定</t>
    <rPh sb="9" eb="11">
      <t>エキマエ</t>
    </rPh>
    <rPh sb="11" eb="13">
      <t>トチ</t>
    </rPh>
    <rPh sb="13" eb="15">
      <t>クカク</t>
    </rPh>
    <rPh sb="15" eb="17">
      <t>セイリ</t>
    </rPh>
    <rPh sb="17" eb="19">
      <t>ケイカク</t>
    </rPh>
    <rPh sb="19" eb="21">
      <t>ケッテイ</t>
    </rPh>
    <phoneticPr fontId="5"/>
  </si>
  <si>
    <t>S44　在宅地造成事業</t>
    <rPh sb="4" eb="6">
      <t>ザイタク</t>
    </rPh>
    <rPh sb="6" eb="7">
      <t>チ</t>
    </rPh>
    <rPh sb="7" eb="9">
      <t>ゾウセイ</t>
    </rPh>
    <rPh sb="9" eb="11">
      <t>ジギョウ</t>
    </rPh>
    <phoneticPr fontId="5"/>
  </si>
  <si>
    <t>S44　静岡県総合開発基本構想の決定</t>
    <phoneticPr fontId="5"/>
  </si>
  <si>
    <t>　　　　　原グリーン、親和</t>
    <rPh sb="5" eb="6">
      <t>ハラ</t>
    </rPh>
    <rPh sb="11" eb="13">
      <t>シンワ</t>
    </rPh>
    <phoneticPr fontId="5"/>
  </si>
  <si>
    <t>　　　　　富士鋼業㈱　工場</t>
    <rPh sb="5" eb="7">
      <t>フジ</t>
    </rPh>
    <rPh sb="7" eb="9">
      <t>コウギョウ</t>
    </rPh>
    <rPh sb="11" eb="13">
      <t>コウジョウ</t>
    </rPh>
    <phoneticPr fontId="5"/>
  </si>
  <si>
    <t>S44. 6.16 第二大谷川土地区画整理事業認可</t>
    <rPh sb="10" eb="12">
      <t>ダイニ</t>
    </rPh>
    <rPh sb="12" eb="14">
      <t>オオタニ</t>
    </rPh>
    <rPh sb="14" eb="15">
      <t>カワ</t>
    </rPh>
    <rPh sb="15" eb="17">
      <t>トチ</t>
    </rPh>
    <phoneticPr fontId="5"/>
  </si>
  <si>
    <t>静岡県総合開発基本構想の決定</t>
    <rPh sb="0" eb="3">
      <t>シズオカケン</t>
    </rPh>
    <rPh sb="3" eb="5">
      <t>ソウゴウ</t>
    </rPh>
    <rPh sb="5" eb="7">
      <t>カイハツ</t>
    </rPh>
    <rPh sb="7" eb="9">
      <t>キホン</t>
    </rPh>
    <rPh sb="9" eb="11">
      <t>コウソウ</t>
    </rPh>
    <rPh sb="12" eb="14">
      <t>ケッテイ</t>
    </rPh>
    <phoneticPr fontId="5"/>
  </si>
  <si>
    <t>人口　78,750人</t>
  </si>
  <si>
    <t>S45. 3. 3　音羽町公園、茶町公園　決定　　</t>
    <phoneticPr fontId="5"/>
  </si>
  <si>
    <t>S45　住宅地造成事業</t>
  </si>
  <si>
    <t>　丸山、ひかりヶ丘、石田青島、　　</t>
  </si>
  <si>
    <t xml:space="preserve">行政区域人口  10,037人　 </t>
    <phoneticPr fontId="5"/>
  </si>
  <si>
    <t>　静鉄平島、藤岡グリーン、藤枝</t>
  </si>
  <si>
    <t>都市計画区域人口 6,649人　</t>
    <rPh sb="0" eb="2">
      <t>トシ</t>
    </rPh>
    <rPh sb="2" eb="4">
      <t>ケイカク</t>
    </rPh>
    <rPh sb="4" eb="6">
      <t>クイキ</t>
    </rPh>
    <rPh sb="6" eb="8">
      <t>ジンコウ</t>
    </rPh>
    <rPh sb="14" eb="15">
      <t>ニン</t>
    </rPh>
    <phoneticPr fontId="5"/>
  </si>
  <si>
    <t>　金属工業団地</t>
  </si>
  <si>
    <t>行政区域面積 5,342.0ha</t>
    <phoneticPr fontId="5"/>
  </si>
  <si>
    <t>S45. 9. 9 打越土地区画整理事業認可</t>
    <rPh sb="10" eb="12">
      <t>ウチコシ</t>
    </rPh>
    <rPh sb="12" eb="14">
      <t>トチ</t>
    </rPh>
    <phoneticPr fontId="5"/>
  </si>
  <si>
    <t>S46</t>
    <phoneticPr fontId="5"/>
  </si>
  <si>
    <t>S46. 2.19　下水道法事業認可　　新南新屋処理区</t>
    <phoneticPr fontId="5"/>
  </si>
  <si>
    <t>S46　住宅地造成事業</t>
    <phoneticPr fontId="5"/>
  </si>
  <si>
    <t>S46. 4.12　新南新屋公園　決定</t>
    <phoneticPr fontId="5"/>
  </si>
  <si>
    <t>　県営平島団地、静鉄藤岡、　静鉄原</t>
    <phoneticPr fontId="5"/>
  </si>
  <si>
    <t>S46.7.2 都市計画区域指定　2,170ha</t>
    <rPh sb="8" eb="10">
      <t>トシ</t>
    </rPh>
    <rPh sb="10" eb="12">
      <t>ケイカク</t>
    </rPh>
    <rPh sb="12" eb="14">
      <t>クイキ</t>
    </rPh>
    <rPh sb="14" eb="16">
      <t>シテイ</t>
    </rPh>
    <phoneticPr fontId="5"/>
  </si>
  <si>
    <t>S46.12. 6　新南新屋緑地　決定</t>
    <phoneticPr fontId="5"/>
  </si>
  <si>
    <t>S47. 8.29　都市計画道路1路線　決定　焼津広幡線</t>
    <phoneticPr fontId="5"/>
  </si>
  <si>
    <t>S47　住宅地造成事業</t>
  </si>
  <si>
    <t>S47　藤枝市総合開発計画策定</t>
    <phoneticPr fontId="5"/>
  </si>
  <si>
    <t>S47.8.29　都市計画道路3.4.7焼津岡部線の決定</t>
    <rPh sb="9" eb="11">
      <t>トシ</t>
    </rPh>
    <rPh sb="11" eb="13">
      <t>ケイカク</t>
    </rPh>
    <rPh sb="13" eb="15">
      <t>ドウロ</t>
    </rPh>
    <rPh sb="20" eb="21">
      <t>ヤ</t>
    </rPh>
    <rPh sb="21" eb="22">
      <t>ツ</t>
    </rPh>
    <rPh sb="22" eb="24">
      <t>オカベ</t>
    </rPh>
    <rPh sb="24" eb="25">
      <t>セン</t>
    </rPh>
    <rPh sb="26" eb="28">
      <t>ケッテイ</t>
    </rPh>
    <phoneticPr fontId="5"/>
  </si>
  <si>
    <t>　潮、若王子グリーン、兵太夫</t>
  </si>
  <si>
    <t>S47. 8.31　稲川公園　決定</t>
    <phoneticPr fontId="5"/>
  </si>
  <si>
    <t>　持田製薬(株)、中部抵抗器(株)工場</t>
  </si>
  <si>
    <t>　小森元次郎商店倉庫</t>
  </si>
  <si>
    <t>S47. 6.14 第三大谷川土地区画整理事業認可</t>
    <rPh sb="10" eb="11">
      <t>ダイ</t>
    </rPh>
    <rPh sb="11" eb="12">
      <t>サン</t>
    </rPh>
    <rPh sb="12" eb="14">
      <t>オオタニ</t>
    </rPh>
    <rPh sb="14" eb="15">
      <t>カワ</t>
    </rPh>
    <rPh sb="15" eb="17">
      <t>トチ</t>
    </rPh>
    <phoneticPr fontId="5"/>
  </si>
  <si>
    <t>S48　都市計画基礎調査</t>
    <phoneticPr fontId="5"/>
  </si>
  <si>
    <t>S48.10. 5 五十海土地区画整理事業認可</t>
    <rPh sb="10" eb="12">
      <t>ゴジュウ</t>
    </rPh>
    <rPh sb="12" eb="13">
      <t>ウミ</t>
    </rPh>
    <rPh sb="13" eb="15">
      <t>トチ</t>
    </rPh>
    <phoneticPr fontId="5"/>
  </si>
  <si>
    <t>第4次岡部町総合開発計画基本構想</t>
    <rPh sb="0" eb="1">
      <t>ダイ</t>
    </rPh>
    <rPh sb="2" eb="3">
      <t>ジ</t>
    </rPh>
    <rPh sb="3" eb="6">
      <t>オカベチョウ</t>
    </rPh>
    <rPh sb="6" eb="8">
      <t>ソウゴウ</t>
    </rPh>
    <rPh sb="8" eb="10">
      <t>カイハツ</t>
    </rPh>
    <rPh sb="10" eb="12">
      <t>ケイカク</t>
    </rPh>
    <rPh sb="12" eb="14">
      <t>キホン</t>
    </rPh>
    <rPh sb="14" eb="16">
      <t>コウソウ</t>
    </rPh>
    <phoneticPr fontId="5"/>
  </si>
  <si>
    <t>S49.8.9　駅前西土地区画整理計画決定</t>
    <rPh sb="8" eb="10">
      <t>エキマエ</t>
    </rPh>
    <rPh sb="10" eb="11">
      <t>ニシ</t>
    </rPh>
    <rPh sb="17" eb="19">
      <t>ケイカク</t>
    </rPh>
    <rPh sb="19" eb="21">
      <t>ケッテイ</t>
    </rPh>
    <phoneticPr fontId="5"/>
  </si>
  <si>
    <t>S48. 8.14　新規都市計画道路3路線　決定</t>
  </si>
  <si>
    <t>　　志太北幹線、志太中央幹線、</t>
  </si>
  <si>
    <t>　　薮田インター線</t>
  </si>
  <si>
    <t>S48.8.14 蓮華寺池公園決定</t>
    <phoneticPr fontId="5"/>
  </si>
  <si>
    <t>S48</t>
  </si>
  <si>
    <t>S48.10.30   都市計画道路1路線　決定　青木藤枝線</t>
    <phoneticPr fontId="5"/>
  </si>
  <si>
    <t>Ｓ49</t>
    <phoneticPr fontId="5"/>
  </si>
  <si>
    <t>S49. 8. 9　新規都市計画道路2路線　決定</t>
    <phoneticPr fontId="5"/>
  </si>
  <si>
    <t>S49　住宅地造成事業</t>
    <phoneticPr fontId="5"/>
  </si>
  <si>
    <t>S49. 1　静岡県土地利用構想</t>
    <phoneticPr fontId="5"/>
  </si>
  <si>
    <t>　　　　　藤枝駅青木線、藤枝駅喜多町線</t>
    <phoneticPr fontId="5"/>
  </si>
  <si>
    <t>　青葉苑、芙蓉台、(株)カネトモ倉庫</t>
  </si>
  <si>
    <t>S49. 6.25　国土利用計画法公布</t>
    <phoneticPr fontId="5"/>
  </si>
  <si>
    <t>都市下水路　内谷都市下水路の当初決定</t>
    <rPh sb="0" eb="1">
      <t>ト</t>
    </rPh>
    <rPh sb="1" eb="2">
      <t>シ</t>
    </rPh>
    <rPh sb="2" eb="4">
      <t>ゲスイ</t>
    </rPh>
    <rPh sb="4" eb="5">
      <t>ロ</t>
    </rPh>
    <rPh sb="6" eb="8">
      <t>ウチヤ</t>
    </rPh>
    <rPh sb="8" eb="9">
      <t>ト</t>
    </rPh>
    <rPh sb="9" eb="10">
      <t>シ</t>
    </rPh>
    <rPh sb="10" eb="12">
      <t>ゲスイ</t>
    </rPh>
    <rPh sb="12" eb="13">
      <t>ロ</t>
    </rPh>
    <rPh sb="14" eb="16">
      <t>トウショ</t>
    </rPh>
    <rPh sb="16" eb="18">
      <t>ケッテイ</t>
    </rPh>
    <phoneticPr fontId="5"/>
  </si>
  <si>
    <t>静岡県土地利用構想の決定</t>
    <rPh sb="0" eb="3">
      <t>シズオカケン</t>
    </rPh>
    <rPh sb="3" eb="5">
      <t>トチ</t>
    </rPh>
    <rPh sb="5" eb="7">
      <t>リヨウ</t>
    </rPh>
    <rPh sb="7" eb="9">
      <t>コウソウ</t>
    </rPh>
    <rPh sb="10" eb="12">
      <t>ケッテイ</t>
    </rPh>
    <phoneticPr fontId="5"/>
  </si>
  <si>
    <t>国土利用計画法公布</t>
    <rPh sb="0" eb="2">
      <t>コクド</t>
    </rPh>
    <rPh sb="2" eb="4">
      <t>リヨウ</t>
    </rPh>
    <rPh sb="4" eb="7">
      <t>ケイカクホウ</t>
    </rPh>
    <rPh sb="7" eb="9">
      <t>コウフ</t>
    </rPh>
    <phoneticPr fontId="5"/>
  </si>
  <si>
    <t>S50</t>
    <phoneticPr fontId="5"/>
  </si>
  <si>
    <t>人口　90,358人</t>
  </si>
  <si>
    <t>S50. 3. 3　公共下水道　決定</t>
    <phoneticPr fontId="5"/>
  </si>
  <si>
    <t>S50. 6. 9 鬼島土地区画整理事業認可</t>
    <rPh sb="10" eb="12">
      <t>オニジマ</t>
    </rPh>
    <rPh sb="12" eb="14">
      <t>トチ</t>
    </rPh>
    <phoneticPr fontId="5"/>
  </si>
  <si>
    <t>　　　　　計画処理区域　 1,244ha</t>
    <phoneticPr fontId="5"/>
  </si>
  <si>
    <t>行政区域人口 10,748人　</t>
    <phoneticPr fontId="5"/>
  </si>
  <si>
    <t xml:space="preserve">  　　　  計画処理人口　82,900人</t>
    <phoneticPr fontId="5"/>
  </si>
  <si>
    <t>都市計画区域人口 7,490人　</t>
    <phoneticPr fontId="5"/>
  </si>
  <si>
    <t>S50.3.14　藤枝土地区画整理計画決定</t>
    <rPh sb="9" eb="11">
      <t>フジエダ</t>
    </rPh>
    <rPh sb="17" eb="19">
      <t>ケイカク</t>
    </rPh>
    <rPh sb="19" eb="21">
      <t>ケッテイ</t>
    </rPh>
    <phoneticPr fontId="5"/>
  </si>
  <si>
    <t>S50.10.17 堀之内土地区画整理計画決定</t>
    <rPh sb="10" eb="13">
      <t>ホリノウチ</t>
    </rPh>
    <rPh sb="13" eb="15">
      <t>トチ</t>
    </rPh>
    <rPh sb="19" eb="21">
      <t>ケイカク</t>
    </rPh>
    <rPh sb="21" eb="23">
      <t>ケッテイ</t>
    </rPh>
    <phoneticPr fontId="5"/>
  </si>
  <si>
    <t>S51</t>
    <phoneticPr fontId="5"/>
  </si>
  <si>
    <t>S51.10.12 区域区分の決定　</t>
    <phoneticPr fontId="5"/>
  </si>
  <si>
    <t>S51.住宅地造成事業  瀬戸新屋、若葉台</t>
    <phoneticPr fontId="5"/>
  </si>
  <si>
    <t>S51.10.12 用途地域の当初決定</t>
    <phoneticPr fontId="5"/>
  </si>
  <si>
    <t>S51.住宅地造成事業　岡部町三輪
S51.住宅地造成　岡部町桂島、須谷</t>
    <rPh sb="4" eb="7">
      <t>ジュウタクチ</t>
    </rPh>
    <rPh sb="7" eb="9">
      <t>ゾウセイ</t>
    </rPh>
    <rPh sb="12" eb="14">
      <t>オカベ</t>
    </rPh>
    <rPh sb="14" eb="15">
      <t>チョウ</t>
    </rPh>
    <rPh sb="15" eb="17">
      <t>ミワ</t>
    </rPh>
    <rPh sb="23" eb="26">
      <t>ジュウタクチ</t>
    </rPh>
    <rPh sb="26" eb="28">
      <t>ゾウセイ</t>
    </rPh>
    <rPh sb="29" eb="31">
      <t>オカベ</t>
    </rPh>
    <rPh sb="31" eb="32">
      <t>チョウ</t>
    </rPh>
    <rPh sb="32" eb="33">
      <t>カツラ</t>
    </rPh>
    <rPh sb="33" eb="34">
      <t>ジマ</t>
    </rPh>
    <rPh sb="35" eb="36">
      <t>ス</t>
    </rPh>
    <rPh sb="36" eb="37">
      <t>タニ</t>
    </rPh>
    <phoneticPr fontId="5"/>
  </si>
  <si>
    <t>S51.10.12 特別業務地区の決定</t>
    <rPh sb="10" eb="12">
      <t>トクベツ</t>
    </rPh>
    <rPh sb="12" eb="14">
      <t>ギョウム</t>
    </rPh>
    <rPh sb="14" eb="16">
      <t>チク</t>
    </rPh>
    <rPh sb="17" eb="19">
      <t>ケッテイ</t>
    </rPh>
    <phoneticPr fontId="5"/>
  </si>
  <si>
    <t>S51.住宅地造成事業　岡部町桂島、須谷</t>
    <phoneticPr fontId="5"/>
  </si>
  <si>
    <t>S52.8.15 都市計画公園　2.2.6三輪公園の決定</t>
    <rPh sb="9" eb="11">
      <t>トシ</t>
    </rPh>
    <rPh sb="11" eb="13">
      <t>ケイカク</t>
    </rPh>
    <rPh sb="13" eb="15">
      <t>コウエン</t>
    </rPh>
    <rPh sb="21" eb="23">
      <t>ミワ</t>
    </rPh>
    <rPh sb="23" eb="25">
      <t>コウエン</t>
    </rPh>
    <rPh sb="26" eb="28">
      <t>ケッテイ</t>
    </rPh>
    <phoneticPr fontId="5"/>
  </si>
  <si>
    <t>S52.住宅地造成事業　岡部町三輪、禰宜屋敷</t>
    <rPh sb="4" eb="7">
      <t>ジュウタクチ</t>
    </rPh>
    <rPh sb="7" eb="9">
      <t>ゾウセイ</t>
    </rPh>
    <rPh sb="12" eb="15">
      <t>オカベチョウ</t>
    </rPh>
    <rPh sb="15" eb="17">
      <t>ミワ</t>
    </rPh>
    <rPh sb="18" eb="20">
      <t>ネギ</t>
    </rPh>
    <rPh sb="20" eb="22">
      <t>ヤシキ</t>
    </rPh>
    <phoneticPr fontId="5"/>
  </si>
  <si>
    <t>静岡県国土利用計画（第一次）</t>
    <rPh sb="0" eb="3">
      <t>シズオカケン</t>
    </rPh>
    <rPh sb="3" eb="5">
      <t>コクド</t>
    </rPh>
    <rPh sb="5" eb="7">
      <t>リヨウ</t>
    </rPh>
    <rPh sb="7" eb="9">
      <t>ケイカク</t>
    </rPh>
    <rPh sb="10" eb="11">
      <t>ダイ</t>
    </rPh>
    <rPh sb="11" eb="12">
      <t>イチ</t>
    </rPh>
    <rPh sb="12" eb="13">
      <t>ジ</t>
    </rPh>
    <phoneticPr fontId="5"/>
  </si>
  <si>
    <t>S52. 8.19　志太二市二町環境整備組合</t>
    <phoneticPr fontId="5"/>
  </si>
  <si>
    <t>S52. 5. 4 瀬古土地区画整理事業認可</t>
    <rPh sb="10" eb="12">
      <t>セコ</t>
    </rPh>
    <rPh sb="12" eb="14">
      <t>トチ</t>
    </rPh>
    <rPh sb="14" eb="16">
      <t>クカク</t>
    </rPh>
    <phoneticPr fontId="5"/>
  </si>
  <si>
    <t>静岡県総合計画</t>
    <rPh sb="0" eb="3">
      <t>シズオカケン</t>
    </rPh>
    <rPh sb="3" eb="5">
      <t>ソウゴウ</t>
    </rPh>
    <rPh sb="5" eb="7">
      <t>ケイカク</t>
    </rPh>
    <phoneticPr fontId="5"/>
  </si>
  <si>
    <t>　　　　　　中央清掃工場　決定</t>
    <phoneticPr fontId="5"/>
  </si>
  <si>
    <t>　　　　　　処理能力　255ｔ／24ｈ</t>
    <phoneticPr fontId="5"/>
  </si>
  <si>
    <t>S52.12.21 志太二市二町リサイクルセンターの完成</t>
    <rPh sb="10" eb="12">
      <t>シダ</t>
    </rPh>
    <rPh sb="12" eb="14">
      <t>ニシ</t>
    </rPh>
    <rPh sb="14" eb="16">
      <t>ニチョウ</t>
    </rPh>
    <rPh sb="26" eb="28">
      <t>カンセイ</t>
    </rPh>
    <phoneticPr fontId="5"/>
  </si>
  <si>
    <t>S53. 3.25　藤枝駅前駐車場　決定</t>
    <phoneticPr fontId="5"/>
  </si>
  <si>
    <t>S53.住宅地造成事業　岡部町内谷、小川</t>
    <rPh sb="4" eb="7">
      <t>ジュウタクチ</t>
    </rPh>
    <rPh sb="7" eb="9">
      <t>ゾウセイ</t>
    </rPh>
    <rPh sb="9" eb="11">
      <t>ジギョウ</t>
    </rPh>
    <rPh sb="12" eb="15">
      <t>オカベチョウ</t>
    </rPh>
    <rPh sb="15" eb="16">
      <t>ウチ</t>
    </rPh>
    <rPh sb="16" eb="17">
      <t>タニ</t>
    </rPh>
    <rPh sb="18" eb="20">
      <t>オガワ</t>
    </rPh>
    <phoneticPr fontId="5"/>
  </si>
  <si>
    <t>　　　　　収容台数　146台</t>
    <phoneticPr fontId="5"/>
  </si>
  <si>
    <t>S53.住宅・都市整備公団、住宅地造成事業</t>
    <phoneticPr fontId="5"/>
  </si>
  <si>
    <t>S53.7.31 都市計画公園　2.2.27内谷公園の決定</t>
    <rPh sb="9" eb="11">
      <t>トシ</t>
    </rPh>
    <rPh sb="11" eb="13">
      <t>ケイカク</t>
    </rPh>
    <rPh sb="13" eb="15">
      <t>コウエン</t>
    </rPh>
    <rPh sb="22" eb="24">
      <t>ウチヤ</t>
    </rPh>
    <rPh sb="24" eb="26">
      <t>コウエン</t>
    </rPh>
    <rPh sb="27" eb="29">
      <t>ケッテイ</t>
    </rPh>
    <phoneticPr fontId="5"/>
  </si>
  <si>
    <t>　　ふじみ台、陽光台</t>
    <phoneticPr fontId="5"/>
  </si>
  <si>
    <t>S54. 3.30　新規都市計画道路1路線　決定</t>
  </si>
  <si>
    <t>S54　住宅地造成事業</t>
    <phoneticPr fontId="5"/>
  </si>
  <si>
    <t>S54　藤枝市緑のマスタープラン策定</t>
    <phoneticPr fontId="5"/>
  </si>
  <si>
    <t>　　　　　青島西線</t>
    <phoneticPr fontId="5"/>
  </si>
  <si>
    <t>　　静鉄内瀬戸,中外製薬(株)工場</t>
    <phoneticPr fontId="5"/>
  </si>
  <si>
    <t>　藤枝駅北口駅前広場　決定</t>
  </si>
  <si>
    <t>　　面積　5,300㎡</t>
  </si>
  <si>
    <t>S54. 8.18　藤枝環境管理センター決定</t>
  </si>
  <si>
    <t>　　処理能力　200 kl／24ｈ</t>
  </si>
  <si>
    <t>人口  103,225人</t>
  </si>
  <si>
    <t>S55.3.31 都市下水路　内谷都市下水路の変更</t>
    <rPh sb="9" eb="10">
      <t>ト</t>
    </rPh>
    <rPh sb="10" eb="11">
      <t>シ</t>
    </rPh>
    <rPh sb="11" eb="13">
      <t>ゲスイ</t>
    </rPh>
    <rPh sb="13" eb="14">
      <t>ロ</t>
    </rPh>
    <rPh sb="15" eb="17">
      <t>ウチヤ</t>
    </rPh>
    <rPh sb="17" eb="18">
      <t>ト</t>
    </rPh>
    <rPh sb="18" eb="19">
      <t>シ</t>
    </rPh>
    <rPh sb="19" eb="21">
      <t>ゲスイ</t>
    </rPh>
    <rPh sb="21" eb="22">
      <t>ロ</t>
    </rPh>
    <rPh sb="23" eb="25">
      <t>ヘンコウ</t>
    </rPh>
    <phoneticPr fontId="5"/>
  </si>
  <si>
    <t>旧・岡部町緑のマスタープラン策定</t>
    <rPh sb="0" eb="1">
      <t>キュウ</t>
    </rPh>
    <rPh sb="2" eb="4">
      <t>オカベ</t>
    </rPh>
    <rPh sb="4" eb="5">
      <t>チョウ</t>
    </rPh>
    <rPh sb="5" eb="6">
      <t>ミドリ</t>
    </rPh>
    <rPh sb="14" eb="16">
      <t>サクテイ</t>
    </rPh>
    <phoneticPr fontId="5"/>
  </si>
  <si>
    <t>S55.7.19 築地上土地区画整理計画決定</t>
    <rPh sb="9" eb="11">
      <t>ツキジ</t>
    </rPh>
    <rPh sb="11" eb="12">
      <t>カミ</t>
    </rPh>
    <rPh sb="12" eb="14">
      <t>トチ</t>
    </rPh>
    <rPh sb="18" eb="20">
      <t>ケイカク</t>
    </rPh>
    <rPh sb="20" eb="22">
      <t>ケッテイ</t>
    </rPh>
    <phoneticPr fontId="5"/>
  </si>
  <si>
    <t>行政区域人口 10,598人　</t>
    <phoneticPr fontId="5"/>
  </si>
  <si>
    <t>S55. 8. 6　大谷川公園、駅前公園、 駅西公園の決定</t>
    <phoneticPr fontId="5"/>
  </si>
  <si>
    <t>都市計画区域人口 8,480人　</t>
    <phoneticPr fontId="5"/>
  </si>
  <si>
    <t>S55　都市計画基礎調査</t>
  </si>
  <si>
    <t>S56. 4. 3　新規都市計画道路2路線　決定</t>
    <phoneticPr fontId="5"/>
  </si>
  <si>
    <t>S56. 9. 9 東町土地区画整理事業認可</t>
    <rPh sb="10" eb="12">
      <t>ヒガシチョウ</t>
    </rPh>
    <rPh sb="12" eb="14">
      <t>トチ</t>
    </rPh>
    <phoneticPr fontId="5"/>
  </si>
  <si>
    <t>志太地区新広域市町村圏計画</t>
    <rPh sb="0" eb="2">
      <t>シダ</t>
    </rPh>
    <rPh sb="2" eb="4">
      <t>チク</t>
    </rPh>
    <rPh sb="4" eb="5">
      <t>シン</t>
    </rPh>
    <rPh sb="5" eb="7">
      <t>コウイキ</t>
    </rPh>
    <rPh sb="7" eb="10">
      <t>シチョウソン</t>
    </rPh>
    <rPh sb="10" eb="11">
      <t>ケン</t>
    </rPh>
    <rPh sb="11" eb="13">
      <t>ケイカク</t>
    </rPh>
    <phoneticPr fontId="5"/>
  </si>
  <si>
    <t>　　　 　　御子ヶ谷滝ヶ谷線</t>
    <phoneticPr fontId="5"/>
  </si>
  <si>
    <t>S56.11. 1 南新屋土地区画整理事業認可</t>
    <rPh sb="10" eb="11">
      <t>ミナミ</t>
    </rPh>
    <rPh sb="11" eb="12">
      <t>シン</t>
    </rPh>
    <rPh sb="12" eb="13">
      <t>ヤ</t>
    </rPh>
    <rPh sb="13" eb="15">
      <t>トチ</t>
    </rPh>
    <phoneticPr fontId="5"/>
  </si>
  <si>
    <t>S56　藤枝市総合計画策定</t>
    <phoneticPr fontId="5"/>
  </si>
  <si>
    <t>　       　青木御子ヶ谷線</t>
    <phoneticPr fontId="5"/>
  </si>
  <si>
    <t>S56.11. 4 青葉町土地区画整理事業認可</t>
    <rPh sb="10" eb="12">
      <t>アオバ</t>
    </rPh>
    <rPh sb="12" eb="13">
      <t>チョウ</t>
    </rPh>
    <rPh sb="13" eb="15">
      <t>トチ</t>
    </rPh>
    <phoneticPr fontId="5"/>
  </si>
  <si>
    <t>S56. 4. 3  滝ヶ谷公園、御子ヶ谷公園</t>
    <phoneticPr fontId="5"/>
  </si>
  <si>
    <t>S56.12.23 都市計画道路3.6.31内谷本線の決定</t>
    <rPh sb="10" eb="12">
      <t>トシ</t>
    </rPh>
    <rPh sb="12" eb="14">
      <t>ケイカク</t>
    </rPh>
    <rPh sb="14" eb="16">
      <t>ドウロ</t>
    </rPh>
    <rPh sb="22" eb="24">
      <t>ウチヤ</t>
    </rPh>
    <rPh sb="24" eb="26">
      <t>ホンセン</t>
    </rPh>
    <rPh sb="27" eb="29">
      <t>ケッテイ</t>
    </rPh>
    <phoneticPr fontId="5"/>
  </si>
  <si>
    <t>S56.12.25 都市計画道路3.5.38岡部中央幹線の決定</t>
    <rPh sb="10" eb="12">
      <t>トシ</t>
    </rPh>
    <rPh sb="12" eb="14">
      <t>ケイカク</t>
    </rPh>
    <rPh sb="14" eb="16">
      <t>ドウロ</t>
    </rPh>
    <rPh sb="22" eb="24">
      <t>オカベ</t>
    </rPh>
    <rPh sb="24" eb="26">
      <t>チュウオウ</t>
    </rPh>
    <rPh sb="26" eb="28">
      <t>カンセン</t>
    </rPh>
    <rPh sb="29" eb="31">
      <t>ケッテイ</t>
    </rPh>
    <phoneticPr fontId="5"/>
  </si>
  <si>
    <t>S57. 1. 9 藤枝駅南口駅前広場　決定</t>
    <phoneticPr fontId="5"/>
  </si>
  <si>
    <t xml:space="preserve">          　面積　6,000㎡</t>
    <phoneticPr fontId="5"/>
  </si>
  <si>
    <t>S57.1.19 駅南土地区画整理計画決定</t>
    <rPh sb="9" eb="10">
      <t>エキ</t>
    </rPh>
    <rPh sb="10" eb="11">
      <t>ミナミ</t>
    </rPh>
    <rPh sb="17" eb="19">
      <t>ケイカク</t>
    </rPh>
    <rPh sb="19" eb="21">
      <t>ケッテイ</t>
    </rPh>
    <phoneticPr fontId="5"/>
  </si>
  <si>
    <t>S57.1.19 駅南第一土地区画整理計画決定</t>
    <rPh sb="9" eb="10">
      <t>エキ</t>
    </rPh>
    <rPh sb="10" eb="11">
      <t>ミナミ</t>
    </rPh>
    <rPh sb="11" eb="13">
      <t>ダイイチ</t>
    </rPh>
    <rPh sb="13" eb="15">
      <t>トチ</t>
    </rPh>
    <rPh sb="19" eb="21">
      <t>ケイカク</t>
    </rPh>
    <rPh sb="21" eb="23">
      <t>ケッテイ</t>
    </rPh>
    <phoneticPr fontId="5"/>
  </si>
  <si>
    <t>S57.1.19 駅南第二土地区画整理計画決定</t>
    <rPh sb="9" eb="10">
      <t>エキ</t>
    </rPh>
    <rPh sb="10" eb="11">
      <t>ミナミ</t>
    </rPh>
    <rPh sb="11" eb="13">
      <t>ダイニ</t>
    </rPh>
    <rPh sb="13" eb="15">
      <t>トチ</t>
    </rPh>
    <rPh sb="19" eb="21">
      <t>ケイカク</t>
    </rPh>
    <rPh sb="21" eb="23">
      <t>ケッテイ</t>
    </rPh>
    <phoneticPr fontId="5"/>
  </si>
  <si>
    <t>S57.11.19 岩城山緑地</t>
    <phoneticPr fontId="5"/>
  </si>
  <si>
    <t>S58.8.1 天神前土地区画整理計画決定</t>
    <rPh sb="8" eb="11">
      <t>テンジンマエ</t>
    </rPh>
    <rPh sb="11" eb="13">
      <t>トチ</t>
    </rPh>
    <rPh sb="17" eb="19">
      <t>ケイカク</t>
    </rPh>
    <rPh sb="19" eb="21">
      <t>ケッテイ</t>
    </rPh>
    <phoneticPr fontId="5"/>
  </si>
  <si>
    <t>S58.12. 2 谷原土地区画整理事業認可</t>
    <rPh sb="10" eb="12">
      <t>タニハラ</t>
    </rPh>
    <rPh sb="12" eb="14">
      <t>トチ</t>
    </rPh>
    <phoneticPr fontId="5"/>
  </si>
  <si>
    <t xml:space="preserve">S58.8.1 都市計画道路 3.5.43岡部天神前線の決定　　 </t>
    <rPh sb="8" eb="10">
      <t>トシ</t>
    </rPh>
    <rPh sb="10" eb="12">
      <t>ケイカク</t>
    </rPh>
    <rPh sb="12" eb="14">
      <t>ドウロ</t>
    </rPh>
    <rPh sb="21" eb="23">
      <t>オカベ</t>
    </rPh>
    <rPh sb="23" eb="25">
      <t>テンジン</t>
    </rPh>
    <rPh sb="25" eb="26">
      <t>マエ</t>
    </rPh>
    <rPh sb="26" eb="27">
      <t>セン</t>
    </rPh>
    <rPh sb="28" eb="30">
      <t>ケッテイ</t>
    </rPh>
    <phoneticPr fontId="5"/>
  </si>
  <si>
    <t>S58.住宅地造成事業　藤枝市三輪</t>
    <rPh sb="4" eb="7">
      <t>ジュウタクチ</t>
    </rPh>
    <rPh sb="7" eb="9">
      <t>ゾウセイ</t>
    </rPh>
    <rPh sb="9" eb="11">
      <t>ジギョウ</t>
    </rPh>
    <rPh sb="12" eb="14">
      <t>フジエダ</t>
    </rPh>
    <rPh sb="14" eb="15">
      <t>シ</t>
    </rPh>
    <rPh sb="15" eb="17">
      <t>ミワ</t>
    </rPh>
    <phoneticPr fontId="5"/>
  </si>
  <si>
    <t>S58. 8. 5 新規都市計画道路1路線　決定</t>
    <phoneticPr fontId="5"/>
  </si>
  <si>
    <t>　        藤枝駅南循環線</t>
    <phoneticPr fontId="5"/>
  </si>
  <si>
    <t>Ｓ59</t>
    <phoneticPr fontId="5"/>
  </si>
  <si>
    <t>S59. 9.28 志太五丁目土地区画整理事業認可</t>
    <rPh sb="10" eb="12">
      <t>シダ</t>
    </rPh>
    <rPh sb="12" eb="13">
      <t>ゴ</t>
    </rPh>
    <rPh sb="13" eb="15">
      <t>チョウメ</t>
    </rPh>
    <rPh sb="15" eb="17">
      <t>トチ</t>
    </rPh>
    <phoneticPr fontId="5"/>
  </si>
  <si>
    <t>S59.住宅地造成事業　藤枝市岡部、二反田</t>
    <rPh sb="4" eb="7">
      <t>ジュウタクチ</t>
    </rPh>
    <rPh sb="7" eb="9">
      <t>ゾウセイ</t>
    </rPh>
    <rPh sb="9" eb="11">
      <t>ジギョウ</t>
    </rPh>
    <rPh sb="12" eb="14">
      <t>フジエダ</t>
    </rPh>
    <rPh sb="14" eb="15">
      <t>シ</t>
    </rPh>
    <rPh sb="15" eb="17">
      <t>オカベ</t>
    </rPh>
    <rPh sb="18" eb="21">
      <t>ニタンダ</t>
    </rPh>
    <phoneticPr fontId="5"/>
  </si>
  <si>
    <t>人口  111,985人</t>
  </si>
  <si>
    <t>S60. 2.28　区域区分の第1回見直し（定期）</t>
    <rPh sb="10" eb="12">
      <t>クイキ</t>
    </rPh>
    <rPh sb="12" eb="14">
      <t>クブン</t>
    </rPh>
    <rPh sb="15" eb="16">
      <t>ダイ</t>
    </rPh>
    <rPh sb="17" eb="18">
      <t>カイ</t>
    </rPh>
    <rPh sb="18" eb="20">
      <t>ミナオ</t>
    </rPh>
    <rPh sb="22" eb="24">
      <t>テイキ</t>
    </rPh>
    <phoneticPr fontId="5"/>
  </si>
  <si>
    <t>S60. 7.24　新規都市計画道路6路線　決定</t>
    <phoneticPr fontId="5"/>
  </si>
  <si>
    <t xml:space="preserve">行政区域人口 12,773人　 </t>
    <phoneticPr fontId="5"/>
  </si>
  <si>
    <t>　　　　　上青島西線、藤枝駅南1号線、</t>
    <phoneticPr fontId="5"/>
  </si>
  <si>
    <t>都市計画区域人口 9,737人　</t>
    <phoneticPr fontId="5"/>
  </si>
  <si>
    <t>　　　　　藤枝駅南2号線、藤枝駅南3号線</t>
    <phoneticPr fontId="5"/>
  </si>
  <si>
    <t xml:space="preserve">   　　　 若王子三沢線、駅前田沼線</t>
    <phoneticPr fontId="5"/>
  </si>
  <si>
    <t>S60.7.24 若王子土地区画整理計画決定</t>
    <rPh sb="9" eb="10">
      <t>ワカ</t>
    </rPh>
    <rPh sb="10" eb="12">
      <t>オウジ</t>
    </rPh>
    <rPh sb="12" eb="14">
      <t>トチ</t>
    </rPh>
    <rPh sb="18" eb="20">
      <t>ケイカク</t>
    </rPh>
    <rPh sb="20" eb="22">
      <t>ケッテイ</t>
    </rPh>
    <phoneticPr fontId="5"/>
  </si>
  <si>
    <t>S60.7.24 三沢土地区画整理計画決定</t>
    <rPh sb="9" eb="11">
      <t>ミサワ</t>
    </rPh>
    <rPh sb="11" eb="13">
      <t>トチ</t>
    </rPh>
    <rPh sb="17" eb="19">
      <t>ケイカク</t>
    </rPh>
    <rPh sb="19" eb="21">
      <t>ケッテイ</t>
    </rPh>
    <phoneticPr fontId="5"/>
  </si>
  <si>
    <t>S60.11. 5　金比羅山緑地　決定</t>
    <phoneticPr fontId="5"/>
  </si>
  <si>
    <t>S60　都市計画基礎調査</t>
    <phoneticPr fontId="5"/>
  </si>
  <si>
    <t>S61. 3.31　大手公園　決定</t>
  </si>
  <si>
    <t>S61　住宅地造成事業   藤枝住宅</t>
    <phoneticPr fontId="5"/>
  </si>
  <si>
    <t>静岡県国土利用計画（第二次）</t>
    <rPh sb="0" eb="3">
      <t>シズオカケン</t>
    </rPh>
    <rPh sb="3" eb="5">
      <t>コクド</t>
    </rPh>
    <rPh sb="5" eb="7">
      <t>リヨウ</t>
    </rPh>
    <rPh sb="7" eb="9">
      <t>ケイカク</t>
    </rPh>
    <rPh sb="10" eb="11">
      <t>ダイ</t>
    </rPh>
    <rPh sb="11" eb="12">
      <t>ニ</t>
    </rPh>
    <rPh sb="12" eb="13">
      <t>ジ</t>
    </rPh>
    <phoneticPr fontId="5"/>
  </si>
  <si>
    <t>S61.3.27 区域区分の変更</t>
    <phoneticPr fontId="5"/>
  </si>
  <si>
    <t>S61.3.27 用途区域の変更</t>
    <rPh sb="9" eb="11">
      <t>ヨウト</t>
    </rPh>
    <rPh sb="11" eb="13">
      <t>クイキ</t>
    </rPh>
    <rPh sb="14" eb="16">
      <t>ヘンコウ</t>
    </rPh>
    <phoneticPr fontId="5"/>
  </si>
  <si>
    <t>S61.3.27岡部台地区計画の決定</t>
    <phoneticPr fontId="5"/>
  </si>
  <si>
    <t>S61.3.27 吉ノ本土地区画整理事業認可</t>
    <rPh sb="9" eb="10">
      <t>ヨシ</t>
    </rPh>
    <rPh sb="11" eb="12">
      <t>モト</t>
    </rPh>
    <rPh sb="12" eb="14">
      <t>トチ</t>
    </rPh>
    <rPh sb="14" eb="16">
      <t>クカク</t>
    </rPh>
    <rPh sb="16" eb="18">
      <t>セイリ</t>
    </rPh>
    <rPh sb="18" eb="20">
      <t>ジギョウ</t>
    </rPh>
    <rPh sb="20" eb="22">
      <t>ニンカ</t>
    </rPh>
    <phoneticPr fontId="5"/>
  </si>
  <si>
    <t>S61. 5.21　公共下水道　計画区域、処理区域変更</t>
    <phoneticPr fontId="5"/>
  </si>
  <si>
    <t>　　　　　計画処理区域　　1,525ha</t>
    <phoneticPr fontId="5"/>
  </si>
  <si>
    <t>　　　　　計画処理人口　 93,000人</t>
    <phoneticPr fontId="5"/>
  </si>
  <si>
    <t>S61. 9.30　新規都市計画道路1路線　決定</t>
  </si>
  <si>
    <t>S61.11 都市計画道路　7.6.17岡部吉ノ本線の決定</t>
    <phoneticPr fontId="5"/>
  </si>
  <si>
    <t>S62</t>
    <phoneticPr fontId="5"/>
  </si>
  <si>
    <t>S62　住宅地造成事業　藤枝三ッ池</t>
    <phoneticPr fontId="5"/>
  </si>
  <si>
    <t>静岡県新総合計画</t>
    <rPh sb="0" eb="3">
      <t>シズオカケン</t>
    </rPh>
    <rPh sb="3" eb="4">
      <t>シン</t>
    </rPh>
    <rPh sb="4" eb="6">
      <t>ソウゴウ</t>
    </rPh>
    <rPh sb="6" eb="8">
      <t>ケイカク</t>
    </rPh>
    <phoneticPr fontId="5"/>
  </si>
  <si>
    <t>S63.7.4　五十海第二土地区画整理計画決定</t>
    <rPh sb="8" eb="10">
      <t>ゴジュウ</t>
    </rPh>
    <rPh sb="10" eb="11">
      <t>ウミ</t>
    </rPh>
    <rPh sb="11" eb="12">
      <t>ダイ</t>
    </rPh>
    <rPh sb="12" eb="13">
      <t>ニ</t>
    </rPh>
    <rPh sb="13" eb="15">
      <t>トチ</t>
    </rPh>
    <rPh sb="15" eb="17">
      <t>クカク</t>
    </rPh>
    <rPh sb="19" eb="21">
      <t>ケイカク</t>
    </rPh>
    <rPh sb="21" eb="23">
      <t>ケッテイ</t>
    </rPh>
    <phoneticPr fontId="5"/>
  </si>
  <si>
    <t>静岡中部都市圏パーソントリップ調査</t>
    <phoneticPr fontId="5"/>
  </si>
  <si>
    <t>　新規都市計画道路6路線　決定</t>
  </si>
  <si>
    <t>　　前島仲通り線、田沼高柳線、</t>
  </si>
  <si>
    <t>　</t>
    <phoneticPr fontId="5"/>
  </si>
  <si>
    <t>　　藤枝駅南4号線、藤枝駅南5号線</t>
    <phoneticPr fontId="5"/>
  </si>
  <si>
    <t xml:space="preserve">    藤枝駅南6号線、藤枝駅南７号線</t>
    <phoneticPr fontId="5"/>
  </si>
  <si>
    <t>H1.9.29 都市計画公園3.3.10貝立公園の決定</t>
    <rPh sb="8" eb="10">
      <t>トシ</t>
    </rPh>
    <rPh sb="10" eb="12">
      <t>ケイカク</t>
    </rPh>
    <rPh sb="12" eb="14">
      <t>コウエン</t>
    </rPh>
    <rPh sb="20" eb="21">
      <t>カイ</t>
    </rPh>
    <rPh sb="21" eb="22">
      <t>リツ</t>
    </rPh>
    <rPh sb="22" eb="24">
      <t>コウエン</t>
    </rPh>
    <rPh sb="25" eb="27">
      <t>ケッテイ</t>
    </rPh>
    <phoneticPr fontId="5"/>
  </si>
  <si>
    <t>H1　住宅地造成事業　下薮田東浦</t>
    <phoneticPr fontId="5"/>
  </si>
  <si>
    <t>H1.12.22　新規都市計画道路1路線　決定</t>
    <phoneticPr fontId="5"/>
  </si>
  <si>
    <t xml:space="preserve">　　　  </t>
    <phoneticPr fontId="5"/>
  </si>
  <si>
    <t>　　　　　堀之内運動公園線</t>
    <phoneticPr fontId="5"/>
  </si>
  <si>
    <t>H1.12.22  藤枝総合運動公園　決定</t>
    <phoneticPr fontId="5"/>
  </si>
  <si>
    <t>人口  119,815人</t>
  </si>
  <si>
    <t>H 2. 3.30 新規都市計画道路2路線　決定</t>
    <phoneticPr fontId="5"/>
  </si>
  <si>
    <t>H2　第3次藤枝市総合計画策定</t>
    <phoneticPr fontId="5"/>
  </si>
  <si>
    <t>志太広域都市計画区域都市基本計画策定</t>
    <phoneticPr fontId="5"/>
  </si>
  <si>
    <r>
      <t>面積　140.73km</t>
    </r>
    <r>
      <rPr>
        <vertAlign val="superscript"/>
        <sz val="9"/>
        <rFont val="ＭＳ 明朝"/>
        <family val="1"/>
        <charset val="128"/>
      </rPr>
      <t>2</t>
    </r>
  </si>
  <si>
    <t>　　      青木東西線、青木南北線</t>
    <phoneticPr fontId="5"/>
  </si>
  <si>
    <t>　　基本構想、基本計画、実施計画</t>
    <phoneticPr fontId="5"/>
  </si>
  <si>
    <t>行政区域人口 13,332人</t>
    <phoneticPr fontId="5"/>
  </si>
  <si>
    <t>H2.3.30 青木土地区画整理計画決定</t>
    <rPh sb="8" eb="10">
      <t>アオキ</t>
    </rPh>
    <rPh sb="10" eb="12">
      <t>トチ</t>
    </rPh>
    <rPh sb="16" eb="18">
      <t>ケイカク</t>
    </rPh>
    <rPh sb="18" eb="20">
      <t>ケッテイ</t>
    </rPh>
    <phoneticPr fontId="5"/>
  </si>
  <si>
    <t>　　について構成</t>
    <phoneticPr fontId="5"/>
  </si>
  <si>
    <t>都市計画区域人口 10,463人</t>
    <phoneticPr fontId="5"/>
  </si>
  <si>
    <t>H2　都市計画基礎調査</t>
    <phoneticPr fontId="5"/>
  </si>
  <si>
    <t>総合都市交通体系調査</t>
    <phoneticPr fontId="5"/>
  </si>
  <si>
    <t>岡部町総合計画策定</t>
    <rPh sb="0" eb="2">
      <t>オカベ</t>
    </rPh>
    <rPh sb="2" eb="3">
      <t>チョウ</t>
    </rPh>
    <rPh sb="3" eb="5">
      <t>ソウゴウ</t>
    </rPh>
    <rPh sb="5" eb="7">
      <t>ケイカク</t>
    </rPh>
    <rPh sb="7" eb="9">
      <t>サクテイ</t>
    </rPh>
    <phoneticPr fontId="5"/>
  </si>
  <si>
    <t>Ｈ3</t>
    <phoneticPr fontId="5"/>
  </si>
  <si>
    <t>H3. 9.24　新規都市計画道路1路線　決定</t>
    <phoneticPr fontId="5"/>
  </si>
  <si>
    <t>H3　住宅地造成事業　女池ヶ谷</t>
    <phoneticPr fontId="5"/>
  </si>
  <si>
    <t>H3　藤枝市国土利用計画策定</t>
    <phoneticPr fontId="5"/>
  </si>
  <si>
    <t>　　　　　第2東名自動車道</t>
    <phoneticPr fontId="5"/>
  </si>
  <si>
    <t>H3  住宅地造成事業　岡部町三輪</t>
    <rPh sb="4" eb="7">
      <t>ジュウタクチ</t>
    </rPh>
    <rPh sb="7" eb="9">
      <t>ゾウセイ</t>
    </rPh>
    <rPh sb="9" eb="11">
      <t>ジギョウ</t>
    </rPh>
    <rPh sb="12" eb="15">
      <t>オカベチョウ</t>
    </rPh>
    <rPh sb="15" eb="17">
      <t>ミワ</t>
    </rPh>
    <phoneticPr fontId="5"/>
  </si>
  <si>
    <t>志太広域市町村圏計画策定</t>
    <rPh sb="0" eb="2">
      <t>シダ</t>
    </rPh>
    <rPh sb="2" eb="4">
      <t>コウイキ</t>
    </rPh>
    <rPh sb="4" eb="7">
      <t>シチョウソン</t>
    </rPh>
    <rPh sb="7" eb="8">
      <t>ケン</t>
    </rPh>
    <rPh sb="8" eb="10">
      <t>ケイカク</t>
    </rPh>
    <rPh sb="10" eb="12">
      <t>サクテイ</t>
    </rPh>
    <phoneticPr fontId="5"/>
  </si>
  <si>
    <t>H3.11. 5　新規都市計画道路5路線　決定</t>
    <phoneticPr fontId="5"/>
  </si>
  <si>
    <t>　　　　　上薮田高田線、天王町仮宿線、</t>
    <phoneticPr fontId="5"/>
  </si>
  <si>
    <t>　　　　　大覚寺藤岡線、藤岡平島線、</t>
    <phoneticPr fontId="5"/>
  </si>
  <si>
    <t>　　　　</t>
    <phoneticPr fontId="5"/>
  </si>
  <si>
    <t>　　　　　田中平島線</t>
    <phoneticPr fontId="5"/>
  </si>
  <si>
    <t>区域区分の第2回見直し</t>
    <rPh sb="0" eb="2">
      <t>クイキ</t>
    </rPh>
    <rPh sb="2" eb="4">
      <t>クブン</t>
    </rPh>
    <phoneticPr fontId="5"/>
  </si>
  <si>
    <t>（定期、水守15ha）</t>
    <phoneticPr fontId="5"/>
  </si>
  <si>
    <t>H3.11.5 　水守土地区画整理計画決定</t>
    <rPh sb="9" eb="10">
      <t>ミズ</t>
    </rPh>
    <rPh sb="10" eb="11">
      <t>モリ</t>
    </rPh>
    <rPh sb="11" eb="13">
      <t>トチ</t>
    </rPh>
    <rPh sb="17" eb="19">
      <t>ケイカク</t>
    </rPh>
    <rPh sb="19" eb="21">
      <t>ケッテイ</t>
    </rPh>
    <phoneticPr fontId="5"/>
  </si>
  <si>
    <t>H4. 3.25　公共下水道　ルート・計画区域の変更</t>
    <phoneticPr fontId="5"/>
  </si>
  <si>
    <t>岡部町国土利用計画策定　　　　　　　　　　　   　</t>
    <rPh sb="0" eb="3">
      <t>オカベチョウ</t>
    </rPh>
    <rPh sb="3" eb="5">
      <t>コクド</t>
    </rPh>
    <rPh sb="5" eb="7">
      <t>リヨウ</t>
    </rPh>
    <rPh sb="7" eb="9">
      <t>ケイカク</t>
    </rPh>
    <rPh sb="9" eb="11">
      <t>サクテイ</t>
    </rPh>
    <phoneticPr fontId="5"/>
  </si>
  <si>
    <t>　　計画処理区域　　1,540ha</t>
  </si>
  <si>
    <t>朝比奈川水辺ガイドプラン策定</t>
    <phoneticPr fontId="5"/>
  </si>
  <si>
    <t>　　計画処理人口　 93,000人</t>
  </si>
  <si>
    <t>中期発展プラン</t>
    <rPh sb="0" eb="2">
      <t>チュウキ</t>
    </rPh>
    <rPh sb="2" eb="4">
      <t>ハッテン</t>
    </rPh>
    <phoneticPr fontId="5"/>
  </si>
  <si>
    <t>H4.12.25　地区計画　下薮田東浦地区</t>
    <phoneticPr fontId="5"/>
  </si>
  <si>
    <t>Ｈ5</t>
    <phoneticPr fontId="5"/>
  </si>
  <si>
    <t>H5. 3.26　新規都市計画道路2路線　決定</t>
    <phoneticPr fontId="5"/>
  </si>
  <si>
    <t>H5. 3.31 五十海土地区画整理事業認可</t>
    <rPh sb="9" eb="11">
      <t>ゴジュウ</t>
    </rPh>
    <rPh sb="11" eb="12">
      <t>ウミ</t>
    </rPh>
    <rPh sb="12" eb="14">
      <t>トチ</t>
    </rPh>
    <phoneticPr fontId="5"/>
  </si>
  <si>
    <t>岡部町景観形成ガイドプラン策定</t>
    <rPh sb="0" eb="3">
      <t>オカベチョウ</t>
    </rPh>
    <rPh sb="3" eb="5">
      <t>ケイカン</t>
    </rPh>
    <rPh sb="5" eb="7">
      <t>ケイセイ</t>
    </rPh>
    <rPh sb="13" eb="15">
      <t>サクテイ</t>
    </rPh>
    <phoneticPr fontId="5"/>
  </si>
  <si>
    <t>　　　　　田沼高岡線、立花平島線</t>
    <phoneticPr fontId="5"/>
  </si>
  <si>
    <t>H5. 9. 3   区域区分の変更</t>
    <rPh sb="11" eb="13">
      <t>クイキ</t>
    </rPh>
    <rPh sb="13" eb="15">
      <t>クブン</t>
    </rPh>
    <phoneticPr fontId="5"/>
  </si>
  <si>
    <t>　　　　　（2haの編入）</t>
    <phoneticPr fontId="5"/>
  </si>
  <si>
    <t>H5.12.22　地区計画　青木地区、清里地区</t>
    <phoneticPr fontId="5"/>
  </si>
  <si>
    <t>H7</t>
    <phoneticPr fontId="5"/>
  </si>
  <si>
    <t>人口  124,822人</t>
  </si>
  <si>
    <t>H7.10.9　地区計画　水守地区</t>
    <phoneticPr fontId="5"/>
  </si>
  <si>
    <t>新世紀創造計画</t>
    <rPh sb="0" eb="1">
      <t>シン</t>
    </rPh>
    <rPh sb="1" eb="3">
      <t>セイキ</t>
    </rPh>
    <rPh sb="3" eb="5">
      <t>ソウゾウ</t>
    </rPh>
    <rPh sb="5" eb="7">
      <t>ケイカク</t>
    </rPh>
    <phoneticPr fontId="5"/>
  </si>
  <si>
    <r>
      <t>面積　140.74km</t>
    </r>
    <r>
      <rPr>
        <vertAlign val="superscript"/>
        <sz val="9"/>
        <rFont val="ＭＳ 明朝"/>
        <family val="1"/>
        <charset val="128"/>
      </rPr>
      <t>2</t>
    </r>
  </si>
  <si>
    <t>H7.10.9 新用途地域の決定185.4ha</t>
    <rPh sb="8" eb="9">
      <t>シン</t>
    </rPh>
    <rPh sb="9" eb="11">
      <t>ヨウト</t>
    </rPh>
    <rPh sb="11" eb="13">
      <t>チイキ</t>
    </rPh>
    <rPh sb="14" eb="16">
      <t>ケッテイ</t>
    </rPh>
    <phoneticPr fontId="5"/>
  </si>
  <si>
    <t xml:space="preserve">行政区域人口 13,332人 </t>
    <phoneticPr fontId="5"/>
  </si>
  <si>
    <t>H8</t>
    <phoneticPr fontId="5"/>
  </si>
  <si>
    <t>H8.6.28 都市計画道路3.5.38岡部中央幹線の変更</t>
    <rPh sb="8" eb="10">
      <t>トシ</t>
    </rPh>
    <rPh sb="10" eb="12">
      <t>ケイカク</t>
    </rPh>
    <rPh sb="12" eb="14">
      <t>ドウロ</t>
    </rPh>
    <rPh sb="20" eb="22">
      <t>オカベ</t>
    </rPh>
    <rPh sb="22" eb="24">
      <t>チュウオウ</t>
    </rPh>
    <rPh sb="24" eb="26">
      <t>カンセン</t>
    </rPh>
    <rPh sb="27" eb="29">
      <t>ヘンコウ</t>
    </rPh>
    <phoneticPr fontId="5"/>
  </si>
  <si>
    <t>静岡県国土利用計画（第三次）</t>
    <rPh sb="0" eb="3">
      <t>シズオカケン</t>
    </rPh>
    <rPh sb="3" eb="5">
      <t>コクド</t>
    </rPh>
    <rPh sb="5" eb="7">
      <t>リヨウ</t>
    </rPh>
    <rPh sb="7" eb="9">
      <t>ケイカク</t>
    </rPh>
    <rPh sb="10" eb="11">
      <t>ダイ</t>
    </rPh>
    <rPh sb="11" eb="12">
      <t>サン</t>
    </rPh>
    <rPh sb="12" eb="13">
      <t>ジ</t>
    </rPh>
    <phoneticPr fontId="5"/>
  </si>
  <si>
    <t>志太広域都市計画区域　都市基本計画策定</t>
    <phoneticPr fontId="5"/>
  </si>
  <si>
    <t>H9.3.25 都市計画道路3.4.7焼津岡部線の決定変更</t>
    <rPh sb="8" eb="10">
      <t>トシ</t>
    </rPh>
    <rPh sb="10" eb="12">
      <t>ケイカク</t>
    </rPh>
    <rPh sb="12" eb="14">
      <t>ドウロ</t>
    </rPh>
    <rPh sb="19" eb="20">
      <t>ヤ</t>
    </rPh>
    <rPh sb="20" eb="21">
      <t>ツ</t>
    </rPh>
    <rPh sb="21" eb="23">
      <t>オカベ</t>
    </rPh>
    <rPh sb="23" eb="24">
      <t>セン</t>
    </rPh>
    <rPh sb="25" eb="27">
      <t>ケッテイ</t>
    </rPh>
    <rPh sb="27" eb="29">
      <t>ヘンコウ</t>
    </rPh>
    <phoneticPr fontId="5"/>
  </si>
  <si>
    <t>H9.住宅地造成事業　岡部町三輪</t>
    <rPh sb="3" eb="6">
      <t>ジュウタクチ</t>
    </rPh>
    <rPh sb="6" eb="8">
      <t>ゾウセイ</t>
    </rPh>
    <rPh sb="8" eb="10">
      <t>ジギョウ</t>
    </rPh>
    <rPh sb="11" eb="14">
      <t>オカベチョウ</t>
    </rPh>
    <rPh sb="14" eb="16">
      <t>ミワ</t>
    </rPh>
    <phoneticPr fontId="5"/>
  </si>
  <si>
    <t>H9.3.31　地区計画　駅南地区</t>
    <phoneticPr fontId="5"/>
  </si>
  <si>
    <t>H9.7.8　公共下水道　ルート、計画処理区域の変更</t>
    <phoneticPr fontId="5"/>
  </si>
  <si>
    <t>　　　　計画処理区域　　  1,676ha</t>
    <phoneticPr fontId="5"/>
  </si>
  <si>
    <t>　　　　計画処理人口　　102,000人</t>
    <phoneticPr fontId="5"/>
  </si>
  <si>
    <t>H9.7.29   区域区分の第3回見直し（定期）</t>
    <rPh sb="10" eb="12">
      <t>クイキ</t>
    </rPh>
    <rPh sb="12" eb="14">
      <t>クブン</t>
    </rPh>
    <rPh sb="18" eb="20">
      <t>ミナオ</t>
    </rPh>
    <rPh sb="22" eb="24">
      <t>テイキ</t>
    </rPh>
    <phoneticPr fontId="5"/>
  </si>
  <si>
    <t>H10.9.11　地区計画　三ツ池地区</t>
    <phoneticPr fontId="5"/>
  </si>
  <si>
    <t>H11</t>
    <phoneticPr fontId="5"/>
  </si>
  <si>
    <t>H11　都市計画基礎調査</t>
    <phoneticPr fontId="5"/>
  </si>
  <si>
    <t>H11.10.13 都市計画公園　3.3.10貝立公園の変更</t>
    <rPh sb="10" eb="12">
      <t>トシ</t>
    </rPh>
    <rPh sb="12" eb="14">
      <t>ケイカク</t>
    </rPh>
    <rPh sb="14" eb="16">
      <t>コウエン</t>
    </rPh>
    <rPh sb="23" eb="24">
      <t>カイ</t>
    </rPh>
    <rPh sb="24" eb="25">
      <t>リツ</t>
    </rPh>
    <rPh sb="25" eb="27">
      <t>コウエン</t>
    </rPh>
    <rPh sb="28" eb="30">
      <t>ヘンコウ</t>
    </rPh>
    <phoneticPr fontId="5"/>
  </si>
  <si>
    <t>人口  128,494人</t>
  </si>
  <si>
    <t>H12.10.10区域区分の変更</t>
    <rPh sb="9" eb="11">
      <t>クイキ</t>
    </rPh>
    <rPh sb="11" eb="13">
      <t>クブン</t>
    </rPh>
    <phoneticPr fontId="5"/>
  </si>
  <si>
    <t>（横内地区20haの編入）</t>
    <phoneticPr fontId="5"/>
  </si>
  <si>
    <t>行政区域人口 13,149人　</t>
    <phoneticPr fontId="5"/>
  </si>
  <si>
    <t>H12.10.10 地区計画　横内・三輪地区</t>
    <phoneticPr fontId="5"/>
  </si>
  <si>
    <t>都市計画区域人口 10,629人　</t>
    <phoneticPr fontId="5"/>
  </si>
  <si>
    <t>　土地区画整理事業　横内・三輪地区の決定</t>
    <phoneticPr fontId="5"/>
  </si>
  <si>
    <t>H12.10.10 横内・三輪土地区画整理計画決定</t>
    <rPh sb="10" eb="12">
      <t>ヨコウチ</t>
    </rPh>
    <rPh sb="13" eb="14">
      <t>ミ</t>
    </rPh>
    <rPh sb="14" eb="15">
      <t>ワ</t>
    </rPh>
    <rPh sb="15" eb="17">
      <t>トチ</t>
    </rPh>
    <rPh sb="21" eb="23">
      <t>ケイカク</t>
    </rPh>
    <rPh sb="23" eb="25">
      <t>ケッテイ</t>
    </rPh>
    <phoneticPr fontId="5"/>
  </si>
  <si>
    <t>H13</t>
    <phoneticPr fontId="5"/>
  </si>
  <si>
    <t>H13.12.14　都市計画道路変更</t>
    <rPh sb="10" eb="12">
      <t>トシ</t>
    </rPh>
    <rPh sb="12" eb="14">
      <t>ケイカク</t>
    </rPh>
    <rPh sb="14" eb="16">
      <t>ドウロ</t>
    </rPh>
    <rPh sb="16" eb="18">
      <t>ヘンコウ</t>
    </rPh>
    <phoneticPr fontId="5"/>
  </si>
  <si>
    <t>岡部町緑の基本計画策定　</t>
  </si>
  <si>
    <t>　　志太中央幹線</t>
    <rPh sb="2" eb="4">
      <t>シダ</t>
    </rPh>
    <rPh sb="4" eb="6">
      <t>チュウオウ</t>
    </rPh>
    <phoneticPr fontId="5"/>
  </si>
  <si>
    <t>都市計画マスタープラン（2001～2020）策定　</t>
    <phoneticPr fontId="5"/>
  </si>
  <si>
    <t>H13.3.7　都市計画道路変更</t>
    <rPh sb="8" eb="10">
      <t>トシ</t>
    </rPh>
    <rPh sb="10" eb="12">
      <t>ケイカク</t>
    </rPh>
    <rPh sb="12" eb="14">
      <t>ドウロ</t>
    </rPh>
    <rPh sb="14" eb="16">
      <t>ヘンコウ</t>
    </rPh>
    <phoneticPr fontId="5"/>
  </si>
  <si>
    <t>国土利用計画岡部町計画策定</t>
    <phoneticPr fontId="5"/>
  </si>
  <si>
    <t>　　小川青島線</t>
    <phoneticPr fontId="5"/>
  </si>
  <si>
    <t>第7次岡部町総合計画策定</t>
    <phoneticPr fontId="5"/>
  </si>
  <si>
    <t>H13.7.3　都市計画道路変更</t>
    <rPh sb="8" eb="10">
      <t>トシ</t>
    </rPh>
    <rPh sb="10" eb="12">
      <t>ケイカク</t>
    </rPh>
    <rPh sb="12" eb="14">
      <t>ドウロ</t>
    </rPh>
    <rPh sb="14" eb="16">
      <t>ヘンコウ</t>
    </rPh>
    <phoneticPr fontId="5"/>
  </si>
  <si>
    <t>「市町村の都市計画に関する基本的な方針」策定</t>
    <phoneticPr fontId="5"/>
  </si>
  <si>
    <t>　　小川島田幹線</t>
    <rPh sb="2" eb="4">
      <t>オガワ</t>
    </rPh>
    <rPh sb="4" eb="6">
      <t>シマダ</t>
    </rPh>
    <rPh sb="6" eb="8">
      <t>カンセン</t>
    </rPh>
    <phoneticPr fontId="5"/>
  </si>
  <si>
    <t>H13.3</t>
    <phoneticPr fontId="5"/>
  </si>
  <si>
    <t>Ｈ13.10.22　地区計画　</t>
    <phoneticPr fontId="5"/>
  </si>
  <si>
    <t>　第４次藤枝市総合計画策定</t>
  </si>
  <si>
    <t>　　女池ヶ谷地区　藤枝ﾋﾞｭｰﾀｳﾝ地区</t>
    <rPh sb="9" eb="11">
      <t>フジエダ</t>
    </rPh>
    <rPh sb="18" eb="19">
      <t>ク</t>
    </rPh>
    <phoneticPr fontId="5"/>
  </si>
  <si>
    <t>　第2次藤枝市国土利用計画策定</t>
  </si>
  <si>
    <t>Ｈ13.10.22　用途地域・高度地区の変更</t>
    <rPh sb="10" eb="12">
      <t>ヨウト</t>
    </rPh>
    <rPh sb="12" eb="14">
      <t>チイキ</t>
    </rPh>
    <rPh sb="15" eb="17">
      <t>コウド</t>
    </rPh>
    <rPh sb="17" eb="19">
      <t>チク</t>
    </rPh>
    <rPh sb="20" eb="22">
      <t>ヘンコウ</t>
    </rPh>
    <phoneticPr fontId="5"/>
  </si>
  <si>
    <t>H14</t>
    <phoneticPr fontId="5"/>
  </si>
  <si>
    <t xml:space="preserve">H14.9.19 都市計画公園　 　      
 </t>
    <rPh sb="9" eb="11">
      <t>トシ</t>
    </rPh>
    <rPh sb="11" eb="13">
      <t>ケイカク</t>
    </rPh>
    <rPh sb="13" eb="15">
      <t>コウエン</t>
    </rPh>
    <phoneticPr fontId="5"/>
  </si>
  <si>
    <t>静岡県総合計画2010年戦略プラン</t>
    <rPh sb="0" eb="3">
      <t>シズオカケン</t>
    </rPh>
    <rPh sb="3" eb="5">
      <t>ソウゴウ</t>
    </rPh>
    <rPh sb="5" eb="7">
      <t>ケイカク</t>
    </rPh>
    <rPh sb="11" eb="12">
      <t>ネン</t>
    </rPh>
    <rPh sb="12" eb="14">
      <t>センリャク</t>
    </rPh>
    <phoneticPr fontId="5"/>
  </si>
  <si>
    <t xml:space="preserve">　　　　2.2.63岡部宿公園　                                 
 </t>
    <phoneticPr fontId="5"/>
  </si>
  <si>
    <t>H14.3.25　藤枝市緑の基本計画策定</t>
    <phoneticPr fontId="5"/>
  </si>
  <si>
    <t>　　　　2.2.63五智如来公園</t>
    <phoneticPr fontId="5"/>
  </si>
  <si>
    <t>　　　　2.2.62うついち公園　　</t>
    <phoneticPr fontId="5"/>
  </si>
  <si>
    <t>H14.3.25 藤枝市都市計画ﾏｽﾀｰﾌﾟﾗﾝ策定</t>
    <phoneticPr fontId="5"/>
  </si>
  <si>
    <t>H14.3.29　都市計画道路変更</t>
    <rPh sb="9" eb="11">
      <t>トシ</t>
    </rPh>
    <rPh sb="11" eb="13">
      <t>ケイカク</t>
    </rPh>
    <rPh sb="13" eb="15">
      <t>ドウロ</t>
    </rPh>
    <rPh sb="15" eb="17">
      <t>ヘンコウ</t>
    </rPh>
    <phoneticPr fontId="5"/>
  </si>
  <si>
    <t>　　　　　小川島田幹線</t>
    <phoneticPr fontId="5"/>
  </si>
  <si>
    <t>H14.12.24　用途地域変更</t>
    <rPh sb="10" eb="12">
      <t>ヨウト</t>
    </rPh>
    <rPh sb="12" eb="14">
      <t>チイキ</t>
    </rPh>
    <rPh sb="14" eb="16">
      <t>ヘンコウ</t>
    </rPh>
    <phoneticPr fontId="5"/>
  </si>
  <si>
    <t>H15.3.31　　青木北公園、前島上西公園、</t>
    <phoneticPr fontId="5"/>
  </si>
  <si>
    <t>　　前島東公園、田沼南公園、青木中央公園</t>
    <rPh sb="2" eb="4">
      <t>マエジマ</t>
    </rPh>
    <rPh sb="4" eb="5">
      <t>ヒガシ</t>
    </rPh>
    <rPh sb="5" eb="7">
      <t>コウエン</t>
    </rPh>
    <phoneticPr fontId="5"/>
  </si>
  <si>
    <t>　　駅南公園　　　決定</t>
    <rPh sb="2" eb="3">
      <t>エキ</t>
    </rPh>
    <rPh sb="3" eb="4">
      <t>ミナミ</t>
    </rPh>
    <rPh sb="4" eb="6">
      <t>コウエン</t>
    </rPh>
    <rPh sb="9" eb="11">
      <t>ケッテイ</t>
    </rPh>
    <phoneticPr fontId="5"/>
  </si>
  <si>
    <t>H15.12.19   区域区分の第4回見直し（定期）</t>
    <rPh sb="12" eb="14">
      <t>クイキ</t>
    </rPh>
    <rPh sb="14" eb="16">
      <t>クブン</t>
    </rPh>
    <rPh sb="20" eb="22">
      <t>ミナオ</t>
    </rPh>
    <rPh sb="24" eb="26">
      <t>テイキ</t>
    </rPh>
    <phoneticPr fontId="5"/>
  </si>
  <si>
    <t>H16</t>
    <phoneticPr fontId="5"/>
  </si>
  <si>
    <t>Ｈ16.2.20　地区計画　緑の丘地区</t>
    <rPh sb="14" eb="15">
      <t>ミドリ</t>
    </rPh>
    <rPh sb="16" eb="17">
      <t>オカ</t>
    </rPh>
    <rPh sb="17" eb="19">
      <t>チク</t>
    </rPh>
    <phoneticPr fontId="5"/>
  </si>
  <si>
    <t>Ｈ16.10.1　地区計画　清里地区</t>
    <rPh sb="14" eb="16">
      <t>キヨサト</t>
    </rPh>
    <rPh sb="16" eb="18">
      <t>チク</t>
    </rPh>
    <phoneticPr fontId="5"/>
  </si>
  <si>
    <t>人口  129,248人</t>
    <phoneticPr fontId="5"/>
  </si>
  <si>
    <t>H17.3.18  横内白髭公園　決定</t>
    <rPh sb="10" eb="12">
      <t>ヨコウチ</t>
    </rPh>
    <rPh sb="12" eb="13">
      <t>シロ</t>
    </rPh>
    <rPh sb="13" eb="14">
      <t>ヒゲ</t>
    </rPh>
    <rPh sb="14" eb="16">
      <t>コウエン</t>
    </rPh>
    <rPh sb="17" eb="19">
      <t>ケッテイ</t>
    </rPh>
    <phoneticPr fontId="5"/>
  </si>
  <si>
    <r>
      <t>面積　140.74km</t>
    </r>
    <r>
      <rPr>
        <vertAlign val="superscript"/>
        <sz val="9"/>
        <rFont val="ＭＳ 明朝"/>
        <family val="1"/>
        <charset val="128"/>
      </rPr>
      <t>2</t>
    </r>
    <phoneticPr fontId="5"/>
  </si>
  <si>
    <t>H17.4.1  区域区分の変更</t>
    <rPh sb="9" eb="11">
      <t>クイキ</t>
    </rPh>
    <rPh sb="11" eb="13">
      <t>クブン</t>
    </rPh>
    <rPh sb="14" eb="16">
      <t>ヘンコウ</t>
    </rPh>
    <phoneticPr fontId="5"/>
  </si>
  <si>
    <t>行政区域人口 12,296人</t>
    <phoneticPr fontId="5"/>
  </si>
  <si>
    <t>（緑の丘地区4.8haの編入）</t>
    <phoneticPr fontId="5"/>
  </si>
  <si>
    <t>都市計画区域人口 10,351人　</t>
    <phoneticPr fontId="5"/>
  </si>
  <si>
    <t xml:space="preserve">H17.4.1  用途地域の変更 </t>
    <rPh sb="9" eb="11">
      <t>ヨウト</t>
    </rPh>
    <rPh sb="11" eb="13">
      <t>チイキ</t>
    </rPh>
    <rPh sb="14" eb="16">
      <t>ヘンコウ</t>
    </rPh>
    <phoneticPr fontId="5"/>
  </si>
  <si>
    <t>　　　　緑の丘地区</t>
    <phoneticPr fontId="5"/>
  </si>
  <si>
    <t>H18</t>
    <phoneticPr fontId="5"/>
  </si>
  <si>
    <t>H18.7.25　新規都市計画道路1路線　決定</t>
    <phoneticPr fontId="5"/>
  </si>
  <si>
    <t>静岡県総合計画2010年戦略プラン・後期5年計画</t>
    <rPh sb="0" eb="2">
      <t>シズオカ</t>
    </rPh>
    <rPh sb="18" eb="20">
      <t>コウキ</t>
    </rPh>
    <rPh sb="21" eb="22">
      <t>ネン</t>
    </rPh>
    <rPh sb="22" eb="24">
      <t>ケイカク</t>
    </rPh>
    <phoneticPr fontId="5"/>
  </si>
  <si>
    <t>　　　　　水守南北線</t>
    <rPh sb="5" eb="7">
      <t>ミズモリ</t>
    </rPh>
    <rPh sb="7" eb="9">
      <t>ナンボク</t>
    </rPh>
    <rPh sb="9" eb="10">
      <t>セン</t>
    </rPh>
    <phoneticPr fontId="5"/>
  </si>
  <si>
    <t>岡部町地域防災計画策定</t>
    <rPh sb="0" eb="3">
      <t>オカベチョウ</t>
    </rPh>
    <rPh sb="3" eb="5">
      <t>チイキ</t>
    </rPh>
    <rPh sb="5" eb="7">
      <t>ボウサイ</t>
    </rPh>
    <rPh sb="7" eb="9">
      <t>ケイカク</t>
    </rPh>
    <rPh sb="9" eb="11">
      <t>サクテイ</t>
    </rPh>
    <phoneticPr fontId="5"/>
  </si>
  <si>
    <t>H19</t>
    <phoneticPr fontId="5"/>
  </si>
  <si>
    <t>H19.1.23　　地区計画用の変更　駅南地区</t>
    <rPh sb="10" eb="12">
      <t>チク</t>
    </rPh>
    <rPh sb="12" eb="14">
      <t>ケイカク</t>
    </rPh>
    <rPh sb="14" eb="15">
      <t>ヨウ</t>
    </rPh>
    <rPh sb="16" eb="18">
      <t>ヘンコウ</t>
    </rPh>
    <rPh sb="19" eb="20">
      <t>エキ</t>
    </rPh>
    <rPh sb="20" eb="21">
      <t>ミナミ</t>
    </rPh>
    <rPh sb="21" eb="23">
      <t>チク</t>
    </rPh>
    <phoneticPr fontId="5"/>
  </si>
  <si>
    <t>H19.5.17　地区計画の変更</t>
    <rPh sb="9" eb="11">
      <t>チク</t>
    </rPh>
    <rPh sb="11" eb="13">
      <t>ケイカク</t>
    </rPh>
    <rPh sb="14" eb="16">
      <t>ヘンコウ</t>
    </rPh>
    <phoneticPr fontId="5"/>
  </si>
  <si>
    <t>藤枝ﾋﾞｭｰﾀｳﾝ地区　新藤岡台地区　南清里地区　</t>
    <rPh sb="0" eb="2">
      <t>フジエダ</t>
    </rPh>
    <rPh sb="9" eb="11">
      <t>チク</t>
    </rPh>
    <rPh sb="12" eb="14">
      <t>フジオカ</t>
    </rPh>
    <rPh sb="14" eb="15">
      <t>ダイ</t>
    </rPh>
    <rPh sb="15" eb="17">
      <t>チク</t>
    </rPh>
    <rPh sb="17" eb="18">
      <t>　</t>
    </rPh>
    <rPh sb="19" eb="21">
      <t>キヨサト</t>
    </rPh>
    <rPh sb="21" eb="23">
      <t>チク</t>
    </rPh>
    <rPh sb="23" eb="24">
      <t>　</t>
    </rPh>
    <phoneticPr fontId="5"/>
  </si>
  <si>
    <t>ｻﾆｰﾋﾙｽﾞ地区、緑の丘地区、横内・三輪地区</t>
    <rPh sb="7" eb="9">
      <t>チク</t>
    </rPh>
    <rPh sb="10" eb="11">
      <t>ミドリ</t>
    </rPh>
    <rPh sb="12" eb="13">
      <t>オカ</t>
    </rPh>
    <rPh sb="13" eb="15">
      <t>チク</t>
    </rPh>
    <rPh sb="16" eb="18">
      <t>ヨコウチ</t>
    </rPh>
    <rPh sb="19" eb="21">
      <t>ミワ</t>
    </rPh>
    <rPh sb="21" eb="23">
      <t>チク</t>
    </rPh>
    <phoneticPr fontId="5"/>
  </si>
  <si>
    <t>H19.5.17　　用途地域の変更　横内・三輪地区</t>
    <rPh sb="10" eb="12">
      <t>ヨウト</t>
    </rPh>
    <rPh sb="12" eb="14">
      <t>チイキ</t>
    </rPh>
    <rPh sb="15" eb="17">
      <t>ヘンコウ</t>
    </rPh>
    <rPh sb="18" eb="20">
      <t>ヨコウチ</t>
    </rPh>
    <rPh sb="21" eb="23">
      <t>ミワ</t>
    </rPh>
    <rPh sb="23" eb="25">
      <t>チク</t>
    </rPh>
    <phoneticPr fontId="5"/>
  </si>
  <si>
    <t>H19.12.21　用途地域の変更　清里地区</t>
    <rPh sb="10" eb="12">
      <t>ヨウト</t>
    </rPh>
    <rPh sb="12" eb="14">
      <t>チイキ</t>
    </rPh>
    <rPh sb="18" eb="20">
      <t>キヨサト</t>
    </rPh>
    <rPh sb="20" eb="22">
      <t>チク</t>
    </rPh>
    <phoneticPr fontId="5"/>
  </si>
  <si>
    <t>H19.12.21　地区計画用の変更　清里地区</t>
    <rPh sb="10" eb="12">
      <t>チク</t>
    </rPh>
    <rPh sb="12" eb="14">
      <t>ケイカク</t>
    </rPh>
    <rPh sb="14" eb="15">
      <t>ヨウ</t>
    </rPh>
    <rPh sb="16" eb="18">
      <t>ヘンコウ</t>
    </rPh>
    <rPh sb="19" eb="20">
      <t>キヨ</t>
    </rPh>
    <rPh sb="20" eb="21">
      <t>サト</t>
    </rPh>
    <rPh sb="21" eb="23">
      <t>チク</t>
    </rPh>
    <phoneticPr fontId="5"/>
  </si>
  <si>
    <t>H19.12.21　特別用途地区の決定</t>
    <rPh sb="10" eb="12">
      <t>トクベツ</t>
    </rPh>
    <rPh sb="12" eb="14">
      <t>ヨウト</t>
    </rPh>
    <rPh sb="14" eb="16">
      <t>チク</t>
    </rPh>
    <rPh sb="17" eb="19">
      <t>ケッテイ</t>
    </rPh>
    <phoneticPr fontId="5"/>
  </si>
  <si>
    <t>　　　　　大規模集客施設制限地区の決定</t>
    <rPh sb="5" eb="8">
      <t>ダイキボ</t>
    </rPh>
    <rPh sb="8" eb="10">
      <t>シュウキャク</t>
    </rPh>
    <rPh sb="10" eb="12">
      <t>シセツ</t>
    </rPh>
    <rPh sb="12" eb="14">
      <t>セイゲン</t>
    </rPh>
    <rPh sb="14" eb="16">
      <t>チク</t>
    </rPh>
    <rPh sb="17" eb="19">
      <t>ケッテイ</t>
    </rPh>
    <phoneticPr fontId="5"/>
  </si>
  <si>
    <t>H19.12.21　都市計画道路変更　　青木御子ヶ谷線</t>
    <rPh sb="10" eb="12">
      <t>トシ</t>
    </rPh>
    <rPh sb="12" eb="14">
      <t>ケイカク</t>
    </rPh>
    <rPh sb="14" eb="16">
      <t>ドウロ</t>
    </rPh>
    <rPh sb="16" eb="18">
      <t>ヘンコウ</t>
    </rPh>
    <rPh sb="20" eb="22">
      <t>アオキ</t>
    </rPh>
    <rPh sb="22" eb="24">
      <t>ミコ</t>
    </rPh>
    <rPh sb="25" eb="26">
      <t>タニ</t>
    </rPh>
    <rPh sb="26" eb="27">
      <t>セン</t>
    </rPh>
    <phoneticPr fontId="5"/>
  </si>
  <si>
    <t>H20</t>
    <phoneticPr fontId="5"/>
  </si>
  <si>
    <t>H20.1.25 都市計画道路の変更</t>
    <rPh sb="9" eb="11">
      <t>トシ</t>
    </rPh>
    <rPh sb="11" eb="13">
      <t>ケイカク</t>
    </rPh>
    <rPh sb="13" eb="15">
      <t>ドウロ</t>
    </rPh>
    <phoneticPr fontId="5"/>
  </si>
  <si>
    <t>静岡県国土利用計画（第四次）</t>
    <rPh sb="11" eb="12">
      <t>シ</t>
    </rPh>
    <phoneticPr fontId="5"/>
  </si>
  <si>
    <t>　3.3.2志太西線　3.4.4焼津青木線　</t>
    <phoneticPr fontId="5"/>
  </si>
  <si>
    <t>　3.5.21岡部藤枝線　3.5.22藤枝駅広幡線　</t>
    <phoneticPr fontId="5"/>
  </si>
  <si>
    <t>　3.5.24藤枝大井川線　3.5.9藤枝駅吉永線　</t>
    <phoneticPr fontId="5"/>
  </si>
  <si>
    <t>　3.6.30焼津藤枝線　3.6.25益津堀之内線　</t>
    <phoneticPr fontId="5"/>
  </si>
  <si>
    <t>　3.4.26前島下青島線　3.6.27藤枝葉梨線　</t>
    <phoneticPr fontId="5"/>
  </si>
  <si>
    <t>　3.4.20前島追分線　3.3.5焼津広幡線　</t>
    <phoneticPr fontId="5"/>
  </si>
  <si>
    <t>　3.4.29藪田インター線　7.5.1藤枝駅青木線　</t>
    <phoneticPr fontId="5"/>
  </si>
  <si>
    <t>　7.5.2　藤枝駅喜多町線　3.4.67青島西線　</t>
    <phoneticPr fontId="5"/>
  </si>
  <si>
    <t>　3.4.39藤枝駅南循環線　7.6.3藤枝駅南1号線　</t>
    <phoneticPr fontId="5"/>
  </si>
  <si>
    <t>　7.6.4藤枝駅南2号線　7.6.5藤枝駅南3号線　</t>
    <phoneticPr fontId="5"/>
  </si>
  <si>
    <t>　7.6.6若王子三沢線　3.5.52前島高岡線　</t>
    <phoneticPr fontId="5"/>
  </si>
  <si>
    <t>　3.5.53田沼高柳線　7.6.17藤枝駅南4号線　</t>
    <phoneticPr fontId="5"/>
  </si>
  <si>
    <t>　7.6.18藤枝駅南5号線　7.6.19藤枝駅南6号線　</t>
    <phoneticPr fontId="5"/>
  </si>
  <si>
    <t>　7.6.20藤枝駅南7号線　3.5.54堀之内運動公園線　</t>
    <phoneticPr fontId="5"/>
  </si>
  <si>
    <t>　3.5.55青木東西線　3.5.56青木南北線　</t>
    <phoneticPr fontId="5"/>
  </si>
  <si>
    <t>　3.4.57上藪田高田線　3.4.58天王町仮宿線　</t>
    <phoneticPr fontId="5"/>
  </si>
  <si>
    <t>　3.4.59大覚寺藤岡線　3.5.60藤岡平島線　</t>
    <phoneticPr fontId="5"/>
  </si>
  <si>
    <t>　3.5.61田中平島線　3.4.48柳新屋田中線　</t>
    <phoneticPr fontId="5"/>
  </si>
  <si>
    <t>　3.4.63田沼高岡線　3.4.71青木水上線　</t>
    <phoneticPr fontId="5"/>
  </si>
  <si>
    <t>H20</t>
  </si>
  <si>
    <t>H20　 都市計画基礎調査</t>
    <phoneticPr fontId="5"/>
  </si>
  <si>
    <t>H21</t>
    <phoneticPr fontId="5"/>
  </si>
  <si>
    <t>人口  145,105人</t>
    <phoneticPr fontId="5"/>
  </si>
  <si>
    <t>H21.1.1　特別用途地区の変更</t>
    <rPh sb="8" eb="10">
      <t>トクベツ</t>
    </rPh>
    <rPh sb="10" eb="12">
      <t>ヨウト</t>
    </rPh>
    <rPh sb="12" eb="14">
      <t>チク</t>
    </rPh>
    <rPh sb="15" eb="17">
      <t>ヘンコウ</t>
    </rPh>
    <phoneticPr fontId="5"/>
  </si>
  <si>
    <t>世帯　　51.687世帯</t>
    <rPh sb="0" eb="2">
      <t>セタイ</t>
    </rPh>
    <rPh sb="10" eb="12">
      <t>セタイ</t>
    </rPh>
    <phoneticPr fontId="5"/>
  </si>
  <si>
    <t>　住環境保全型工業地区の変更（合併に伴う）</t>
    <rPh sb="1" eb="2">
      <t>ジュウ</t>
    </rPh>
    <rPh sb="2" eb="4">
      <t>カンキョウ</t>
    </rPh>
    <rPh sb="4" eb="6">
      <t>ホゼン</t>
    </rPh>
    <rPh sb="6" eb="7">
      <t>カタ</t>
    </rPh>
    <rPh sb="7" eb="9">
      <t>コウギョウ</t>
    </rPh>
    <rPh sb="9" eb="11">
      <t>チク</t>
    </rPh>
    <rPh sb="12" eb="14">
      <t>ヘンコウ</t>
    </rPh>
    <rPh sb="15" eb="17">
      <t>ガッペイ</t>
    </rPh>
    <rPh sb="18" eb="19">
      <t>トモナ</t>
    </rPh>
    <phoneticPr fontId="5"/>
  </si>
  <si>
    <t>面積　194.03km2</t>
    <phoneticPr fontId="5"/>
  </si>
  <si>
    <t>H21.1.1 都市計画道路の変更　</t>
    <rPh sb="15" eb="17">
      <t>ヘンコウ</t>
    </rPh>
    <phoneticPr fontId="5"/>
  </si>
  <si>
    <t>H21.1.1　藤枝市と岡部町との合併</t>
    <rPh sb="8" eb="11">
      <t>フジエダシ</t>
    </rPh>
    <rPh sb="12" eb="15">
      <t>オカベチョウ</t>
    </rPh>
    <rPh sb="17" eb="19">
      <t>ガッペイ</t>
    </rPh>
    <phoneticPr fontId="5"/>
  </si>
  <si>
    <t>　3.4.62三輪立花線　7.6.17岡部吉ノ本線</t>
    <rPh sb="7" eb="9">
      <t>ミワ</t>
    </rPh>
    <rPh sb="9" eb="11">
      <t>タチバナ</t>
    </rPh>
    <rPh sb="11" eb="12">
      <t>セン</t>
    </rPh>
    <rPh sb="19" eb="21">
      <t>オカベ</t>
    </rPh>
    <rPh sb="21" eb="22">
      <t>キチ</t>
    </rPh>
    <rPh sb="23" eb="25">
      <t>ホンセン</t>
    </rPh>
    <phoneticPr fontId="5"/>
  </si>
  <si>
    <t>H21.1.1 都市公園の変更</t>
    <rPh sb="10" eb="12">
      <t>コウエン</t>
    </rPh>
    <rPh sb="13" eb="15">
      <t>ヘンコウ</t>
    </rPh>
    <phoneticPr fontId="5"/>
  </si>
  <si>
    <t>　2.2.27内谷公園　2.2.62うついち公園　</t>
    <phoneticPr fontId="5"/>
  </si>
  <si>
    <t>　2.2.63岡部宿公園　2.2.64五智如来公園　</t>
    <phoneticPr fontId="5"/>
  </si>
  <si>
    <t>　3.3.10貝立公園</t>
    <phoneticPr fontId="5"/>
  </si>
  <si>
    <t>H21.1.1　　地区計画用の変更　</t>
    <phoneticPr fontId="5"/>
  </si>
  <si>
    <t>　横内三輪地区　岡部台団地地区</t>
    <phoneticPr fontId="5"/>
  </si>
  <si>
    <t>H21.1.5　特別用途地区の変更</t>
    <rPh sb="8" eb="10">
      <t>トクベツ</t>
    </rPh>
    <rPh sb="10" eb="12">
      <t>ヨウト</t>
    </rPh>
    <rPh sb="12" eb="14">
      <t>チク</t>
    </rPh>
    <rPh sb="15" eb="17">
      <t>ヘンコウ</t>
    </rPh>
    <phoneticPr fontId="5"/>
  </si>
  <si>
    <t>　住環境保全型工業地区の変更（建築制限の追加）</t>
    <rPh sb="1" eb="2">
      <t>ジュウ</t>
    </rPh>
    <rPh sb="2" eb="4">
      <t>カンキョウ</t>
    </rPh>
    <rPh sb="4" eb="6">
      <t>ホゼン</t>
    </rPh>
    <rPh sb="6" eb="7">
      <t>カタ</t>
    </rPh>
    <rPh sb="7" eb="9">
      <t>コウギョウ</t>
    </rPh>
    <rPh sb="9" eb="11">
      <t>チク</t>
    </rPh>
    <rPh sb="12" eb="14">
      <t>ヘンコウ</t>
    </rPh>
    <rPh sb="15" eb="17">
      <t>ケンチク</t>
    </rPh>
    <rPh sb="17" eb="19">
      <t>セイゲン</t>
    </rPh>
    <rPh sb="20" eb="22">
      <t>ツイカ</t>
    </rPh>
    <phoneticPr fontId="5"/>
  </si>
  <si>
    <t>H21.1.16　合併に伴う都市計画区域の指定変更</t>
    <rPh sb="12" eb="13">
      <t>トモナ</t>
    </rPh>
    <rPh sb="14" eb="15">
      <t>ト</t>
    </rPh>
    <rPh sb="15" eb="16">
      <t>シ</t>
    </rPh>
    <rPh sb="16" eb="18">
      <t>ケイカク</t>
    </rPh>
    <rPh sb="18" eb="20">
      <t>クイキ</t>
    </rPh>
    <rPh sb="21" eb="23">
      <t>シテイ</t>
    </rPh>
    <rPh sb="23" eb="25">
      <t>ヘンコウ</t>
    </rPh>
    <phoneticPr fontId="5"/>
  </si>
  <si>
    <t>H21.1.16 都市計画道路　　の変更</t>
    <rPh sb="18" eb="20">
      <t>ヘンコウ</t>
    </rPh>
    <phoneticPr fontId="5"/>
  </si>
  <si>
    <t>　1.4.1志太北幹線　3.3.28志太中央幹線　</t>
    <phoneticPr fontId="5"/>
  </si>
  <si>
    <t>　1.2.2第二東名自動車道　3.4.7焼津岡部線　</t>
    <phoneticPr fontId="5"/>
  </si>
  <si>
    <t>　3.6.68内谷本線　3.5.69岡部中央幹線　</t>
    <phoneticPr fontId="5"/>
  </si>
  <si>
    <t>　3.5.43岡部天神前線</t>
    <phoneticPr fontId="5"/>
  </si>
  <si>
    <t>H21.1.29 都市公園の変更</t>
    <rPh sb="11" eb="13">
      <t>コウエン</t>
    </rPh>
    <rPh sb="14" eb="16">
      <t>ヘンコウ</t>
    </rPh>
    <phoneticPr fontId="5"/>
  </si>
  <si>
    <t>　3.3.13三輪公園</t>
    <phoneticPr fontId="5"/>
  </si>
  <si>
    <t>Ｈ22</t>
    <phoneticPr fontId="5"/>
  </si>
  <si>
    <t>H22.1.5 藤枝市告示1号　特別用途地区の変更</t>
    <rPh sb="16" eb="18">
      <t>トクベツ</t>
    </rPh>
    <rPh sb="18" eb="20">
      <t>ヨウト</t>
    </rPh>
    <rPh sb="20" eb="22">
      <t>チク</t>
    </rPh>
    <rPh sb="23" eb="25">
      <t>ヘンコウ</t>
    </rPh>
    <phoneticPr fontId="5"/>
  </si>
  <si>
    <t>H22.5.10住宅地造成事業完了　大洲2丁目</t>
    <rPh sb="8" eb="11">
      <t>ジュウタクチ</t>
    </rPh>
    <rPh sb="11" eb="13">
      <t>ゾウセイ</t>
    </rPh>
    <rPh sb="13" eb="15">
      <t>ジギョウ</t>
    </rPh>
    <rPh sb="15" eb="17">
      <t>カンリョウ</t>
    </rPh>
    <phoneticPr fontId="5"/>
  </si>
  <si>
    <t>　　　　旧岡部町準工業地域</t>
    <phoneticPr fontId="5"/>
  </si>
  <si>
    <t>H23</t>
    <phoneticPr fontId="5"/>
  </si>
  <si>
    <t>H23.3.29　都市計画区域の変更</t>
    <rPh sb="13" eb="15">
      <t>クイキ</t>
    </rPh>
    <rPh sb="16" eb="18">
      <t>ヘンコウ</t>
    </rPh>
    <phoneticPr fontId="5"/>
  </si>
  <si>
    <t>H23.3.2　住宅地造成事業完了瀬戸新屋、南駿河台</t>
    <rPh sb="8" eb="11">
      <t>ジュウタクチ</t>
    </rPh>
    <rPh sb="11" eb="13">
      <t>ゾウセイ</t>
    </rPh>
    <rPh sb="13" eb="15">
      <t>ジギョウ</t>
    </rPh>
    <rPh sb="15" eb="17">
      <t>カンリョウ</t>
    </rPh>
    <rPh sb="17" eb="19">
      <t>セト</t>
    </rPh>
    <phoneticPr fontId="5"/>
  </si>
  <si>
    <t>静岡県総合計画・基本構想</t>
    <rPh sb="0" eb="2">
      <t>シズオカ</t>
    </rPh>
    <rPh sb="8" eb="10">
      <t>キホン</t>
    </rPh>
    <rPh sb="10" eb="12">
      <t>コウソウ</t>
    </rPh>
    <phoneticPr fontId="5"/>
  </si>
  <si>
    <t xml:space="preserve"> 　　　　定期見直しによる変更</t>
    <phoneticPr fontId="5"/>
  </si>
  <si>
    <t>H23.9.12　住宅地造成事業完了　花倉</t>
    <rPh sb="9" eb="12">
      <t>ジュウタクチ</t>
    </rPh>
    <rPh sb="12" eb="14">
      <t>ゾウセイ</t>
    </rPh>
    <rPh sb="14" eb="16">
      <t>ジギョウ</t>
    </rPh>
    <rPh sb="16" eb="18">
      <t>カンリョウ</t>
    </rPh>
    <phoneticPr fontId="5"/>
  </si>
  <si>
    <t>第3次藤枝市国土利用計画策定</t>
    <phoneticPr fontId="5"/>
  </si>
  <si>
    <t xml:space="preserve">H23.3.29　藤枝市告示278号　区域区分の変更
</t>
    <phoneticPr fontId="5"/>
  </si>
  <si>
    <t>H23.9.16　住宅地造成事業完了　志太</t>
    <rPh sb="9" eb="12">
      <t>ジュウタクチ</t>
    </rPh>
    <rPh sb="12" eb="14">
      <t>ゾウセイ</t>
    </rPh>
    <rPh sb="14" eb="16">
      <t>ジギョウ</t>
    </rPh>
    <rPh sb="16" eb="18">
      <t>カンリョウ</t>
    </rPh>
    <rPh sb="19" eb="21">
      <t>シダ</t>
    </rPh>
    <phoneticPr fontId="5"/>
  </si>
  <si>
    <t>第5次藤枝市総合計画策定</t>
    <phoneticPr fontId="5"/>
  </si>
  <si>
    <t>H23.3.29 藤枝市告示第56号用途地域の変更
　　　　　</t>
    <phoneticPr fontId="5"/>
  </si>
  <si>
    <t xml:space="preserve">定期見直しによる変更
</t>
    <phoneticPr fontId="5"/>
  </si>
  <si>
    <t xml:space="preserve">H23.3.29 県告示第277号
</t>
    <phoneticPr fontId="5"/>
  </si>
  <si>
    <t xml:space="preserve">志太広域都市計画区域マスタープランの変更
</t>
    <phoneticPr fontId="5"/>
  </si>
  <si>
    <t xml:space="preserve">H24.1.4　地区計画決定　岡部台団地地区  </t>
    <rPh sb="8" eb="10">
      <t>チク</t>
    </rPh>
    <rPh sb="10" eb="12">
      <t>ケイカク</t>
    </rPh>
    <rPh sb="12" eb="14">
      <t>ケッテイ</t>
    </rPh>
    <phoneticPr fontId="5"/>
  </si>
  <si>
    <t>H24.1.31　住宅地造成事業完了　南駿河台</t>
    <phoneticPr fontId="5"/>
  </si>
  <si>
    <t>H24.1.4 藤枝市告示2号　区域区分の変更</t>
    <phoneticPr fontId="5"/>
  </si>
  <si>
    <t>H24.9.10　住宅地造成事業完了　上青島</t>
    <phoneticPr fontId="5"/>
  </si>
  <si>
    <t>上青島、光洋台の編入、貝立公園の一部除外当</t>
    <phoneticPr fontId="5"/>
  </si>
  <si>
    <t>H24.1.4 藤枝市告示1号　用途地域決定　内瀬戸地区</t>
    <phoneticPr fontId="5"/>
  </si>
  <si>
    <t>藤枝市都市計画マスタープラン策定</t>
    <phoneticPr fontId="5"/>
  </si>
  <si>
    <t>H25</t>
    <phoneticPr fontId="5"/>
  </si>
  <si>
    <t>H25.3.13　藤枝市告示24号　都市計画公園の変更</t>
    <phoneticPr fontId="5"/>
  </si>
  <si>
    <t>H25.3.13 藤枝市告示21号　市街地再開発事業</t>
    <rPh sb="18" eb="21">
      <t>シガイチ</t>
    </rPh>
    <rPh sb="21" eb="24">
      <t>サイカイハツ</t>
    </rPh>
    <rPh sb="24" eb="26">
      <t>ジギョウ</t>
    </rPh>
    <phoneticPr fontId="5"/>
  </si>
  <si>
    <t xml:space="preserve">震災復興都市計画行動計画　改訂
</t>
    <rPh sb="13" eb="15">
      <t>カイテイ</t>
    </rPh>
    <phoneticPr fontId="5"/>
  </si>
  <si>
    <t>　3・3・13　内谷三輪公園</t>
    <phoneticPr fontId="5"/>
  </si>
  <si>
    <t>　藤枝市駅前一丁目8街区</t>
    <phoneticPr fontId="5"/>
  </si>
  <si>
    <t>H25.10.8 藤枝市告示166号　都市計画公園の変更</t>
    <phoneticPr fontId="5"/>
  </si>
  <si>
    <t>　5・5・2　蓮華寺池公園</t>
    <phoneticPr fontId="5"/>
  </si>
  <si>
    <t xml:space="preserve">H25.10.8 藤枝市告示167号　都市計画公園の決定
</t>
    <phoneticPr fontId="5"/>
  </si>
  <si>
    <t xml:space="preserve">　3・3・14　水守中央公園
</t>
    <phoneticPr fontId="5"/>
  </si>
  <si>
    <t>H25.10.8 藤枝市告示167号　都市計画公園の決定</t>
    <phoneticPr fontId="5"/>
  </si>
  <si>
    <t>　2・2・70　水守東公園</t>
    <phoneticPr fontId="5"/>
  </si>
  <si>
    <t>　2・2・71　水守西公園</t>
    <phoneticPr fontId="5"/>
  </si>
  <si>
    <t>　2・2・72　水守南公園</t>
    <phoneticPr fontId="5"/>
  </si>
  <si>
    <t>H25.3.13　藤枝市告示第20号　地区計画決定</t>
    <phoneticPr fontId="5"/>
  </si>
  <si>
    <t>　藤枝一丁目8街区　</t>
    <phoneticPr fontId="5"/>
  </si>
  <si>
    <t>H25.2.6 藤枝市告示第8号　地区計画の変更</t>
    <phoneticPr fontId="5"/>
  </si>
  <si>
    <t xml:space="preserve">　駅南地区            </t>
    <phoneticPr fontId="5"/>
  </si>
  <si>
    <t>H26</t>
    <phoneticPr fontId="5"/>
  </si>
  <si>
    <t>H26.10.31換地処分（施行中）水守土地区画整理事業</t>
    <phoneticPr fontId="5"/>
  </si>
  <si>
    <t>H26.11.7 藤枝市告示173号　</t>
    <phoneticPr fontId="5"/>
  </si>
  <si>
    <t>Ｈ26.3静岡県総合計画　富国有徳の理想郷”ふじのくに”のグランドデザイン後期アクションプラン　</t>
    <rPh sb="8" eb="10">
      <t>ソウゴウ</t>
    </rPh>
    <rPh sb="10" eb="12">
      <t>ケイカク</t>
    </rPh>
    <rPh sb="13" eb="15">
      <t>フコク</t>
    </rPh>
    <rPh sb="15" eb="16">
      <t>ユウ</t>
    </rPh>
    <rPh sb="16" eb="17">
      <t>トク</t>
    </rPh>
    <rPh sb="18" eb="21">
      <t>リソウキョウ</t>
    </rPh>
    <rPh sb="37" eb="39">
      <t>コウキ</t>
    </rPh>
    <phoneticPr fontId="5"/>
  </si>
  <si>
    <t>H26.11.7　藤枝市告示第172号地区計画の変更</t>
    <phoneticPr fontId="5"/>
  </si>
  <si>
    <t>市街地再開発事業の変更</t>
    <phoneticPr fontId="5"/>
  </si>
  <si>
    <t>藤枝一丁目8街区　</t>
    <phoneticPr fontId="5"/>
  </si>
  <si>
    <t>藤枝市駅前一丁目8街区</t>
    <phoneticPr fontId="5"/>
  </si>
  <si>
    <t>H25.8.6　住宅地造成事業完了　南駿河台　</t>
    <phoneticPr fontId="5"/>
  </si>
  <si>
    <t>H25.11.14　住宅地造成事業完了　茶町2丁目</t>
    <phoneticPr fontId="5"/>
  </si>
  <si>
    <t>H27</t>
    <phoneticPr fontId="5"/>
  </si>
  <si>
    <t>H27.3.31 現在</t>
    <phoneticPr fontId="5"/>
  </si>
  <si>
    <t>H27.7.1　藤枝市告示第172号</t>
    <rPh sb="8" eb="11">
      <t>フジエダシ</t>
    </rPh>
    <rPh sb="11" eb="13">
      <t>コクジ</t>
    </rPh>
    <rPh sb="13" eb="14">
      <t>ダイ</t>
    </rPh>
    <rPh sb="17" eb="18">
      <t>ゴウ</t>
    </rPh>
    <phoneticPr fontId="5"/>
  </si>
  <si>
    <t>H27.1.16　住宅地造成事業　スイーツタウン</t>
    <phoneticPr fontId="5"/>
  </si>
  <si>
    <t>行政区域面積　          19,406ha</t>
    <phoneticPr fontId="5"/>
  </si>
  <si>
    <t>志太広域都市計画地区計画の変更</t>
    <rPh sb="0" eb="2">
      <t>シダ</t>
    </rPh>
    <rPh sb="2" eb="4">
      <t>コウイキ</t>
    </rPh>
    <rPh sb="4" eb="6">
      <t>トシ</t>
    </rPh>
    <rPh sb="6" eb="8">
      <t>ケイカク</t>
    </rPh>
    <rPh sb="8" eb="10">
      <t>チク</t>
    </rPh>
    <rPh sb="10" eb="12">
      <t>ケイカク</t>
    </rPh>
    <rPh sb="13" eb="15">
      <t>ヘンコウ</t>
    </rPh>
    <phoneticPr fontId="5"/>
  </si>
  <si>
    <t>H27.7.31　住宅地造成事業完了　スイーツタウン</t>
  </si>
  <si>
    <t>行政区域人口　　　　　146,427人</t>
    <phoneticPr fontId="5"/>
  </si>
  <si>
    <t>駅前一丁目8街区</t>
    <rPh sb="0" eb="2">
      <t>エキマエ</t>
    </rPh>
    <rPh sb="2" eb="5">
      <t>イッチョウメ</t>
    </rPh>
    <rPh sb="6" eb="8">
      <t>ガイク</t>
    </rPh>
    <phoneticPr fontId="5"/>
  </si>
  <si>
    <t>都市計画区域面積　    11,222ha</t>
    <phoneticPr fontId="5"/>
  </si>
  <si>
    <t>都市計画区域人口　　143,552人</t>
    <phoneticPr fontId="5"/>
  </si>
  <si>
    <t>市街化区域面積　       2,038.9ha</t>
    <phoneticPr fontId="5"/>
  </si>
  <si>
    <t>市街化区域人口　　　　98,287人</t>
    <phoneticPr fontId="5"/>
  </si>
  <si>
    <t>市街化調整区域面積　 9,183.1ha</t>
    <phoneticPr fontId="5"/>
  </si>
  <si>
    <t>市街化調整区域人口　45,265人</t>
  </si>
  <si>
    <t>H28</t>
    <phoneticPr fontId="5"/>
  </si>
  <si>
    <t>H28.3.25　静岡県告示第381号</t>
    <rPh sb="9" eb="12">
      <t>シズオカケン</t>
    </rPh>
    <rPh sb="12" eb="14">
      <t>コクジ</t>
    </rPh>
    <rPh sb="14" eb="15">
      <t>ダイ</t>
    </rPh>
    <rPh sb="18" eb="19">
      <t>ゴウ</t>
    </rPh>
    <phoneticPr fontId="5"/>
  </si>
  <si>
    <t>緑の基本計画策定</t>
    <phoneticPr fontId="5"/>
  </si>
  <si>
    <t>志太広域都市計画区域マスタープランの変更</t>
    <phoneticPr fontId="5"/>
  </si>
  <si>
    <t>H28.3.25　静岡県告示第382号</t>
    <rPh sb="9" eb="12">
      <t>シズオカケン</t>
    </rPh>
    <rPh sb="12" eb="14">
      <t>コクジ</t>
    </rPh>
    <rPh sb="14" eb="15">
      <t>ダイ</t>
    </rPh>
    <rPh sb="18" eb="19">
      <t>ゴウ</t>
    </rPh>
    <phoneticPr fontId="5"/>
  </si>
  <si>
    <t>市街化区域及び市街化調整区域の区域区分</t>
    <rPh sb="0" eb="3">
      <t>シガイカ</t>
    </rPh>
    <rPh sb="3" eb="5">
      <t>クイキ</t>
    </rPh>
    <rPh sb="5" eb="6">
      <t>オヨ</t>
    </rPh>
    <rPh sb="7" eb="10">
      <t>シガイカ</t>
    </rPh>
    <rPh sb="10" eb="12">
      <t>チョウセイ</t>
    </rPh>
    <rPh sb="12" eb="14">
      <t>クイキ</t>
    </rPh>
    <rPh sb="15" eb="17">
      <t>クイキ</t>
    </rPh>
    <rPh sb="17" eb="19">
      <t>クブン</t>
    </rPh>
    <phoneticPr fontId="5"/>
  </si>
  <si>
    <t>第6回定期見直し（人口フレームの変更）</t>
    <rPh sb="0" eb="1">
      <t>ダイ</t>
    </rPh>
    <rPh sb="2" eb="3">
      <t>カイ</t>
    </rPh>
    <rPh sb="9" eb="11">
      <t>ジンコウ</t>
    </rPh>
    <rPh sb="16" eb="18">
      <t>ヘンコウ</t>
    </rPh>
    <phoneticPr fontId="5"/>
  </si>
  <si>
    <t>H28.2.26　都市計画道路の変更</t>
    <rPh sb="9" eb="11">
      <t>トシ</t>
    </rPh>
    <rPh sb="11" eb="13">
      <t>ケイカク</t>
    </rPh>
    <rPh sb="13" eb="15">
      <t>ドウロ</t>
    </rPh>
    <rPh sb="16" eb="18">
      <t>ヘンコウ</t>
    </rPh>
    <phoneticPr fontId="5"/>
  </si>
  <si>
    <t>3.3.5焼津広幡線</t>
    <phoneticPr fontId="5"/>
  </si>
  <si>
    <t>H29</t>
    <phoneticPr fontId="5"/>
  </si>
  <si>
    <t>H29.12.18　藤枝市告示第277号　特別用途地区の変更</t>
    <rPh sb="10" eb="13">
      <t>フジエダシ</t>
    </rPh>
    <rPh sb="13" eb="15">
      <t>コクジ</t>
    </rPh>
    <rPh sb="15" eb="16">
      <t>ダイ</t>
    </rPh>
    <rPh sb="19" eb="20">
      <t>ゴウ</t>
    </rPh>
    <rPh sb="21" eb="23">
      <t>トクベツ</t>
    </rPh>
    <rPh sb="23" eb="25">
      <t>ヨウト</t>
    </rPh>
    <rPh sb="25" eb="27">
      <t>チク</t>
    </rPh>
    <rPh sb="28" eb="30">
      <t>ヘンコウ</t>
    </rPh>
    <phoneticPr fontId="5"/>
  </si>
  <si>
    <t>市街地再開発事業の完了</t>
    <rPh sb="0" eb="3">
      <t>シガイチ</t>
    </rPh>
    <rPh sb="3" eb="6">
      <t>サイカイハツ</t>
    </rPh>
    <rPh sb="6" eb="8">
      <t>ジギョウ</t>
    </rPh>
    <rPh sb="9" eb="11">
      <t>カンリョウ</t>
    </rPh>
    <phoneticPr fontId="5"/>
  </si>
  <si>
    <t>立地適正化計画策定</t>
    <rPh sb="0" eb="2">
      <t>リッチ</t>
    </rPh>
    <rPh sb="2" eb="5">
      <t>テキセイカ</t>
    </rPh>
    <rPh sb="5" eb="7">
      <t>ケイカク</t>
    </rPh>
    <rPh sb="7" eb="9">
      <t>サクテイ</t>
    </rPh>
    <phoneticPr fontId="5"/>
  </si>
  <si>
    <t>備考欄の記載方法を変更（内容は変更なし）</t>
    <rPh sb="0" eb="2">
      <t>ビコウ</t>
    </rPh>
    <rPh sb="2" eb="3">
      <t>ラン</t>
    </rPh>
    <rPh sb="4" eb="6">
      <t>キサイ</t>
    </rPh>
    <rPh sb="6" eb="8">
      <t>ホウホウ</t>
    </rPh>
    <rPh sb="9" eb="11">
      <t>ヘンコウ</t>
    </rPh>
    <rPh sb="12" eb="14">
      <t>ナイヨウ</t>
    </rPh>
    <rPh sb="15" eb="17">
      <t>ヘンコウ</t>
    </rPh>
    <phoneticPr fontId="5"/>
  </si>
  <si>
    <t>藤枝市駅前一丁目8街区</t>
  </si>
  <si>
    <t>地域公共交通網形成計画策定</t>
    <rPh sb="0" eb="2">
      <t>チイキ</t>
    </rPh>
    <rPh sb="2" eb="4">
      <t>コウキョウ</t>
    </rPh>
    <rPh sb="4" eb="6">
      <t>コウツウ</t>
    </rPh>
    <rPh sb="6" eb="7">
      <t>モウ</t>
    </rPh>
    <rPh sb="7" eb="9">
      <t>ケイセイ</t>
    </rPh>
    <rPh sb="9" eb="11">
      <t>ケイカク</t>
    </rPh>
    <rPh sb="11" eb="13">
      <t>サクテイ</t>
    </rPh>
    <phoneticPr fontId="5"/>
  </si>
  <si>
    <t>H29.12.18　藤枝市告示第166号 都市計画公園の決定</t>
    <rPh sb="15" eb="16">
      <t>ダイ</t>
    </rPh>
    <rPh sb="21" eb="23">
      <t>トシ</t>
    </rPh>
    <rPh sb="23" eb="25">
      <t>ケイカク</t>
    </rPh>
    <rPh sb="25" eb="27">
      <t>コウエン</t>
    </rPh>
    <rPh sb="28" eb="30">
      <t>ケッテイ</t>
    </rPh>
    <phoneticPr fontId="5"/>
  </si>
  <si>
    <t>5.5.2蓮華寺池公園</t>
    <phoneticPr fontId="5"/>
  </si>
  <si>
    <t>H30</t>
    <phoneticPr fontId="5"/>
  </si>
  <si>
    <t>H30.4.1　藤枝市告示第120号</t>
    <rPh sb="8" eb="11">
      <t>フジエダシ</t>
    </rPh>
    <rPh sb="11" eb="13">
      <t>コクジ</t>
    </rPh>
    <rPh sb="13" eb="14">
      <t>ダイ</t>
    </rPh>
    <rPh sb="17" eb="18">
      <t>ゴウ</t>
    </rPh>
    <phoneticPr fontId="5"/>
  </si>
  <si>
    <t>横内・三輪地区</t>
    <phoneticPr fontId="5"/>
  </si>
  <si>
    <t>H30.9.4　藤枝市告示第255号　ごみ焼却場の変更</t>
    <rPh sb="8" eb="11">
      <t>フジエダシ</t>
    </rPh>
    <rPh sb="11" eb="13">
      <t>コクジ</t>
    </rPh>
    <rPh sb="13" eb="14">
      <t>ダイ</t>
    </rPh>
    <rPh sb="17" eb="18">
      <t>ゴウ</t>
    </rPh>
    <rPh sb="21" eb="24">
      <t>ショウキャクジョウ</t>
    </rPh>
    <rPh sb="25" eb="27">
      <t>ヘンコウ</t>
    </rPh>
    <phoneticPr fontId="5"/>
  </si>
  <si>
    <t>志太広域事務組合クリーンセンター</t>
    <phoneticPr fontId="5"/>
  </si>
  <si>
    <t>処理能力　230ｔ／24h</t>
    <rPh sb="0" eb="2">
      <t>ショリ</t>
    </rPh>
    <rPh sb="2" eb="4">
      <t>ノウリョク</t>
    </rPh>
    <phoneticPr fontId="5"/>
  </si>
  <si>
    <t>H31</t>
    <phoneticPr fontId="5"/>
  </si>
  <si>
    <t>H31.2.26　静岡県告示第141号　都市計画道路の変更</t>
    <rPh sb="9" eb="12">
      <t>シズオカケン</t>
    </rPh>
    <rPh sb="12" eb="14">
      <t>コクジ</t>
    </rPh>
    <rPh sb="14" eb="15">
      <t>ダイ</t>
    </rPh>
    <rPh sb="18" eb="19">
      <t>ゴウ</t>
    </rPh>
    <phoneticPr fontId="5"/>
  </si>
  <si>
    <t>H31.2.26　焼津市告示第38号　</t>
    <rPh sb="9" eb="12">
      <t>ヤイヅシ</t>
    </rPh>
    <rPh sb="12" eb="14">
      <t>コクジ</t>
    </rPh>
    <rPh sb="14" eb="15">
      <t>ダイ</t>
    </rPh>
    <rPh sb="17" eb="18">
      <t>ゴウ</t>
    </rPh>
    <phoneticPr fontId="5"/>
  </si>
  <si>
    <t>3.4.57上薮田高田線　3.6.27藤枝葉梨線</t>
    <rPh sb="9" eb="11">
      <t>タカダ</t>
    </rPh>
    <rPh sb="19" eb="21">
      <t>フジエダ</t>
    </rPh>
    <rPh sb="21" eb="23">
      <t>ハナシ</t>
    </rPh>
    <rPh sb="23" eb="24">
      <t>セン</t>
    </rPh>
    <phoneticPr fontId="5"/>
  </si>
  <si>
    <t>土地区画整理事業の変更</t>
    <rPh sb="9" eb="11">
      <t>ヘンコウ</t>
    </rPh>
    <phoneticPr fontId="5"/>
  </si>
  <si>
    <t>3.3.28志太中央幹線</t>
    <phoneticPr fontId="5"/>
  </si>
  <si>
    <t>時ケ谷土地区画整理事業</t>
    <phoneticPr fontId="5"/>
  </si>
  <si>
    <t>H31.2.26　焼津市告示第37号　都市計画道路の変更</t>
    <phoneticPr fontId="5"/>
  </si>
  <si>
    <t>3.5.23葉梨高洲線　3.5.61田中平島線</t>
    <phoneticPr fontId="5"/>
  </si>
  <si>
    <t>3.4.59大覚寺藤岡線　</t>
    <rPh sb="6" eb="9">
      <t>ダイカクジ</t>
    </rPh>
    <rPh sb="9" eb="11">
      <t>フジオカ</t>
    </rPh>
    <rPh sb="11" eb="12">
      <t>セン</t>
    </rPh>
    <phoneticPr fontId="5"/>
  </si>
  <si>
    <t>R1.12.6　藤枝市告示第131号</t>
    <rPh sb="8" eb="11">
      <t>フジエダシ</t>
    </rPh>
    <rPh sb="11" eb="13">
      <t>コクジ</t>
    </rPh>
    <rPh sb="13" eb="14">
      <t>ダイ</t>
    </rPh>
    <rPh sb="17" eb="18">
      <t>ゴウ</t>
    </rPh>
    <phoneticPr fontId="5"/>
  </si>
  <si>
    <t>駅前一丁目8街区地区</t>
    <rPh sb="0" eb="2">
      <t>エキマエ</t>
    </rPh>
    <rPh sb="2" eb="5">
      <t>イッチョウメ</t>
    </rPh>
    <rPh sb="6" eb="8">
      <t>ガイク</t>
    </rPh>
    <rPh sb="8" eb="10">
      <t>チク</t>
    </rPh>
    <phoneticPr fontId="5"/>
  </si>
  <si>
    <t>R2</t>
    <phoneticPr fontId="5"/>
  </si>
  <si>
    <t>R2.3.31 現在</t>
    <phoneticPr fontId="5"/>
  </si>
  <si>
    <t>R2.3.13　藤枝市告示第31号　用途地域の変更</t>
    <rPh sb="8" eb="11">
      <t>フジエダシ</t>
    </rPh>
    <rPh sb="11" eb="13">
      <t>コクジ</t>
    </rPh>
    <rPh sb="13" eb="14">
      <t>ダイ</t>
    </rPh>
    <rPh sb="16" eb="17">
      <t>ゴウ</t>
    </rPh>
    <rPh sb="18" eb="20">
      <t>ヨウト</t>
    </rPh>
    <rPh sb="20" eb="22">
      <t>チイキ</t>
    </rPh>
    <rPh sb="23" eb="25">
      <t>ヘンコウ</t>
    </rPh>
    <phoneticPr fontId="5"/>
  </si>
  <si>
    <t>R2.3.13　藤枝市告示第32号　準防火地域の変更</t>
    <rPh sb="8" eb="11">
      <t>フジエダシ</t>
    </rPh>
    <rPh sb="11" eb="13">
      <t>コクジ</t>
    </rPh>
    <rPh sb="13" eb="14">
      <t>ダイ</t>
    </rPh>
    <rPh sb="16" eb="17">
      <t>ゴウ</t>
    </rPh>
    <rPh sb="18" eb="19">
      <t>ジュン</t>
    </rPh>
    <rPh sb="19" eb="21">
      <t>ボウカ</t>
    </rPh>
    <rPh sb="21" eb="23">
      <t>チイキ</t>
    </rPh>
    <rPh sb="24" eb="26">
      <t>ヘンコウ</t>
    </rPh>
    <phoneticPr fontId="5"/>
  </si>
  <si>
    <t>行政区域人口　　　　　144,249人</t>
    <phoneticPr fontId="5"/>
  </si>
  <si>
    <t>R2.3.13　藤枝市告示第33号、第34号</t>
    <rPh sb="8" eb="11">
      <t>フジエダシ</t>
    </rPh>
    <rPh sb="11" eb="13">
      <t>コクジ</t>
    </rPh>
    <rPh sb="13" eb="14">
      <t>ダイ</t>
    </rPh>
    <rPh sb="16" eb="17">
      <t>ゴウ</t>
    </rPh>
    <rPh sb="18" eb="19">
      <t>ダイ</t>
    </rPh>
    <rPh sb="21" eb="22">
      <t>ゴウ</t>
    </rPh>
    <phoneticPr fontId="5"/>
  </si>
  <si>
    <t>都市計画区域人口　　141,708人</t>
    <phoneticPr fontId="5"/>
  </si>
  <si>
    <t>駅南地区</t>
    <rPh sb="0" eb="1">
      <t>エキ</t>
    </rPh>
    <rPh sb="1" eb="2">
      <t>ミナミ</t>
    </rPh>
    <rPh sb="2" eb="4">
      <t>チク</t>
    </rPh>
    <phoneticPr fontId="5"/>
  </si>
  <si>
    <t>築地地区</t>
    <rPh sb="0" eb="2">
      <t>ツキヂ</t>
    </rPh>
    <rPh sb="2" eb="4">
      <t>チク</t>
    </rPh>
    <phoneticPr fontId="5"/>
  </si>
  <si>
    <t>市街化区域人口　　　　98,328人</t>
    <phoneticPr fontId="5"/>
  </si>
  <si>
    <t>市街化調整区域人口　43,380人</t>
    <phoneticPr fontId="5"/>
  </si>
  <si>
    <t>3-3-5　林地転用状況</t>
    <rPh sb="6" eb="8">
      <t>リンチ</t>
    </rPh>
    <rPh sb="8" eb="10">
      <t>テンヨウ</t>
    </rPh>
    <rPh sb="10" eb="12">
      <t>ジョウキョウ</t>
    </rPh>
    <phoneticPr fontId="49"/>
  </si>
  <si>
    <t>1</t>
    <phoneticPr fontId="5"/>
  </si>
  <si>
    <t>2</t>
    <phoneticPr fontId="5"/>
  </si>
  <si>
    <t>11</t>
    <phoneticPr fontId="5"/>
  </si>
  <si>
    <t>12</t>
    <phoneticPr fontId="5"/>
  </si>
  <si>
    <t>13</t>
    <phoneticPr fontId="5"/>
  </si>
  <si>
    <t>14</t>
    <phoneticPr fontId="5"/>
  </si>
  <si>
    <t>3-5-1　法適用現況</t>
    <rPh sb="6" eb="7">
      <t>ホウ</t>
    </rPh>
    <rPh sb="7" eb="9">
      <t>テキヨウ</t>
    </rPh>
    <rPh sb="9" eb="11">
      <t>ゲンキョウ</t>
    </rPh>
    <phoneticPr fontId="5"/>
  </si>
  <si>
    <t>22-214　藤枝市</t>
    <rPh sb="7" eb="9">
      <t>フジエダ</t>
    </rPh>
    <rPh sb="9" eb="10">
      <t>シ</t>
    </rPh>
    <phoneticPr fontId="5"/>
  </si>
  <si>
    <t>資料：静岡県例規集（令和2年10月31日）、藤枝市例規集（令和2年10月1日）</t>
    <rPh sb="0" eb="2">
      <t>シリョウ</t>
    </rPh>
    <rPh sb="3" eb="6">
      <t>シズオカケン</t>
    </rPh>
    <rPh sb="6" eb="8">
      <t>レイキ</t>
    </rPh>
    <rPh sb="8" eb="9">
      <t>シュウ</t>
    </rPh>
    <rPh sb="10" eb="12">
      <t>レイワ</t>
    </rPh>
    <rPh sb="13" eb="14">
      <t>ネン</t>
    </rPh>
    <rPh sb="16" eb="17">
      <t>ガツ</t>
    </rPh>
    <rPh sb="19" eb="20">
      <t>ニチ</t>
    </rPh>
    <rPh sb="22" eb="24">
      <t>フジエダ</t>
    </rPh>
    <rPh sb="24" eb="25">
      <t>シ</t>
    </rPh>
    <rPh sb="25" eb="27">
      <t>レイキ</t>
    </rPh>
    <rPh sb="27" eb="28">
      <t>シュウ</t>
    </rPh>
    <rPh sb="29" eb="31">
      <t>レイワ</t>
    </rPh>
    <rPh sb="32" eb="33">
      <t>ネン</t>
    </rPh>
    <rPh sb="35" eb="36">
      <t>ガツ</t>
    </rPh>
    <rPh sb="37" eb="38">
      <t>ニチ</t>
    </rPh>
    <phoneticPr fontId="49"/>
  </si>
  <si>
    <t>資料：藤枝市ハザードマップ（洪水、土砂災害、地震等）、R2藤枝市地域防災計画資料編４防災施設・資機材等P149～151</t>
    <rPh sb="0" eb="2">
      <t>シリョウ</t>
    </rPh>
    <rPh sb="29" eb="32">
      <t>フジエダシ</t>
    </rPh>
    <rPh sb="32" eb="34">
      <t>チイキ</t>
    </rPh>
    <rPh sb="34" eb="36">
      <t>ボウサイ</t>
    </rPh>
    <rPh sb="36" eb="38">
      <t>ケイカク</t>
    </rPh>
    <rPh sb="38" eb="40">
      <t>シリョウ</t>
    </rPh>
    <rPh sb="40" eb="41">
      <t>ヘン</t>
    </rPh>
    <rPh sb="42" eb="44">
      <t>ボウサイ</t>
    </rPh>
    <rPh sb="44" eb="46">
      <t>シセツ</t>
    </rPh>
    <rPh sb="47" eb="50">
      <t>シキザイ</t>
    </rPh>
    <rPh sb="50" eb="51">
      <t>ナド</t>
    </rPh>
    <phoneticPr fontId="58"/>
  </si>
  <si>
    <t>藤枝地区交流センター</t>
    <phoneticPr fontId="5"/>
  </si>
  <si>
    <t>瀬戸谷地区交流センター</t>
    <rPh sb="3" eb="5">
      <t>チク</t>
    </rPh>
    <rPh sb="5" eb="7">
      <t>コウリュウ</t>
    </rPh>
    <phoneticPr fontId="5"/>
  </si>
  <si>
    <t>稲葉地区交流センター</t>
    <phoneticPr fontId="5"/>
  </si>
  <si>
    <t>葉梨地区交流センター</t>
    <phoneticPr fontId="5"/>
  </si>
  <si>
    <t>広幡地区交流センター</t>
    <phoneticPr fontId="5"/>
  </si>
  <si>
    <t>西益津地区交流センター</t>
    <phoneticPr fontId="5"/>
  </si>
  <si>
    <t>青島南地区交流センター</t>
    <phoneticPr fontId="5"/>
  </si>
  <si>
    <t>青島北地区交流センター</t>
    <phoneticPr fontId="5"/>
  </si>
  <si>
    <t>高洲地区交流センター</t>
    <phoneticPr fontId="5"/>
  </si>
  <si>
    <t>大洲地区交流センター</t>
    <phoneticPr fontId="5"/>
  </si>
  <si>
    <t xml:space="preserve">       資料：令和元年度静岡県観光交流の動向</t>
    <rPh sb="7" eb="9">
      <t>シリョウ</t>
    </rPh>
    <rPh sb="10" eb="12">
      <t>レイワ</t>
    </rPh>
    <rPh sb="12" eb="13">
      <t>ガン</t>
    </rPh>
    <phoneticPr fontId="58"/>
  </si>
  <si>
    <t>令和元年</t>
    <rPh sb="0" eb="2">
      <t>レイワ</t>
    </rPh>
    <rPh sb="2" eb="4">
      <t>ガンネン</t>
    </rPh>
    <phoneticPr fontId="58"/>
  </si>
  <si>
    <t>資料：静岡県観光資源データ（国土数値情報）H26.3</t>
    <rPh sb="0" eb="2">
      <t>シリョウ</t>
    </rPh>
    <phoneticPr fontId="58"/>
  </si>
  <si>
    <t>静岡県の国土数値情報はH26.3以降更新されていない</t>
    <rPh sb="0" eb="3">
      <t>シズオカケン</t>
    </rPh>
    <rPh sb="4" eb="6">
      <t>コクド</t>
    </rPh>
    <rPh sb="6" eb="8">
      <t>スウチ</t>
    </rPh>
    <rPh sb="8" eb="10">
      <t>ジョウホウ</t>
    </rPh>
    <rPh sb="16" eb="18">
      <t>イコウ</t>
    </rPh>
    <rPh sb="18" eb="20">
      <t>コウシン</t>
    </rPh>
    <phoneticPr fontId="5"/>
  </si>
  <si>
    <t>静岡県の国土数値情報はH22以降更新されていない</t>
    <rPh sb="0" eb="3">
      <t>シズオカケン</t>
    </rPh>
    <rPh sb="4" eb="6">
      <t>コクド</t>
    </rPh>
    <rPh sb="6" eb="8">
      <t>スウチ</t>
    </rPh>
    <rPh sb="8" eb="10">
      <t>ジョウホウ</t>
    </rPh>
    <rPh sb="14" eb="16">
      <t>イコウ</t>
    </rPh>
    <rPh sb="16" eb="18">
      <t>コウシン</t>
    </rPh>
    <phoneticPr fontId="5"/>
  </si>
  <si>
    <t>衛生行政報告例に藤枝市の記載なし</t>
    <rPh sb="0" eb="2">
      <t>エイセイ</t>
    </rPh>
    <rPh sb="2" eb="4">
      <t>ギョウセイ</t>
    </rPh>
    <rPh sb="4" eb="7">
      <t>ホウコクレイ</t>
    </rPh>
    <rPh sb="8" eb="11">
      <t>フジエダシ</t>
    </rPh>
    <rPh sb="12" eb="14">
      <t>キサイ</t>
    </rPh>
    <phoneticPr fontId="5"/>
  </si>
  <si>
    <t>資料：国土交通省地価公示・静岡県地価調査（H27年度～R1年度）</t>
    <rPh sb="0" eb="2">
      <t>シリョウ</t>
    </rPh>
    <rPh sb="13" eb="16">
      <t>シズオカケン</t>
    </rPh>
    <rPh sb="16" eb="18">
      <t>チカ</t>
    </rPh>
    <rPh sb="18" eb="20">
      <t>チョウサ</t>
    </rPh>
    <rPh sb="24" eb="26">
      <t>ネンド</t>
    </rPh>
    <rPh sb="29" eb="31">
      <t>ネンド</t>
    </rPh>
    <phoneticPr fontId="5"/>
  </si>
  <si>
    <t>既成市街地</t>
    <rPh sb="0" eb="2">
      <t>キセイ</t>
    </rPh>
    <rPh sb="2" eb="5">
      <t>シガイチ</t>
    </rPh>
    <phoneticPr fontId="5"/>
  </si>
  <si>
    <t>既成市街地</t>
    <phoneticPr fontId="5"/>
  </si>
  <si>
    <t xml:space="preserve">               　　　　　　　　　　　　 静岡河川砂防局GISデータ（H27.3）_土石流危険渓流等</t>
    <phoneticPr fontId="5"/>
  </si>
  <si>
    <t xml:space="preserve">               　　　　　　　　　　　　 過年度都市計画基礎調査</t>
    <phoneticPr fontId="5"/>
  </si>
  <si>
    <t>211-S-026（箇所番号）</t>
    <rPh sb="10" eb="14">
      <t>カショバンゴウ</t>
    </rPh>
    <phoneticPr fontId="5"/>
  </si>
  <si>
    <t>214-Ⅲ-006（箇所番号）</t>
    <rPh sb="10" eb="14">
      <t>カショバンゴウ</t>
    </rPh>
    <phoneticPr fontId="5"/>
  </si>
  <si>
    <t>214-Ⅱ-039（箇所番号）</t>
    <rPh sb="10" eb="14">
      <t>カショバンゴウ</t>
    </rPh>
    <phoneticPr fontId="5"/>
  </si>
  <si>
    <t>401-Ⅰ-022（箇所番号）</t>
    <rPh sb="10" eb="14">
      <t>カショバンゴウ</t>
    </rPh>
    <phoneticPr fontId="5"/>
  </si>
  <si>
    <t>214-Ⅰ-012（箇所番号）</t>
    <rPh sb="10" eb="14">
      <t>カショバンゴウ</t>
    </rPh>
    <phoneticPr fontId="5"/>
  </si>
  <si>
    <t>214-Ⅰ-031（箇所番号）</t>
    <rPh sb="10" eb="14">
      <t>カショバンゴウ</t>
    </rPh>
    <phoneticPr fontId="5"/>
  </si>
  <si>
    <t>214-Ⅱ-057（箇所番号）</t>
    <rPh sb="10" eb="14">
      <t>カショバンゴウ</t>
    </rPh>
    <phoneticPr fontId="5"/>
  </si>
  <si>
    <t>214-S-025（箇所番号）</t>
    <rPh sb="10" eb="14">
      <t>カショバンゴウ</t>
    </rPh>
    <phoneticPr fontId="5"/>
  </si>
  <si>
    <t>401-Ⅰ-028（箇所番号）</t>
    <rPh sb="10" eb="14">
      <t>カショバンゴウ</t>
    </rPh>
    <phoneticPr fontId="5"/>
  </si>
  <si>
    <t>107-Ⅲ-0500（箇所番号）</t>
    <rPh sb="11" eb="15">
      <t>カショバンゴウ</t>
    </rPh>
    <phoneticPr fontId="5"/>
  </si>
  <si>
    <t>107-Ⅰ-1554（箇所番号）</t>
    <rPh sb="11" eb="15">
      <t>カショバンゴウ</t>
    </rPh>
    <phoneticPr fontId="5"/>
  </si>
  <si>
    <t>107-Ⅰ-1566（箇所番号）</t>
    <rPh sb="11" eb="15">
      <t>カショバンゴウ</t>
    </rPh>
    <phoneticPr fontId="5"/>
  </si>
  <si>
    <t>107-Ⅰ-1575（箇所番号）</t>
    <rPh sb="11" eb="15">
      <t>カショバンゴウ</t>
    </rPh>
    <phoneticPr fontId="5"/>
  </si>
  <si>
    <t>107-Ⅰ-1594（箇所番号）</t>
    <rPh sb="11" eb="15">
      <t>カショバンゴウ</t>
    </rPh>
    <phoneticPr fontId="5"/>
  </si>
  <si>
    <t>107-Ⅰ-1607（箇所番号）</t>
    <rPh sb="11" eb="15">
      <t>カショバンゴウ</t>
    </rPh>
    <phoneticPr fontId="5"/>
  </si>
  <si>
    <t>107-Ⅰ-1631（箇所番号）</t>
    <rPh sb="11" eb="15">
      <t>カショバンゴウ</t>
    </rPh>
    <phoneticPr fontId="5"/>
  </si>
  <si>
    <t>107-Ⅰ-1644（箇所番号）</t>
    <rPh sb="11" eb="15">
      <t>カショバンゴウ</t>
    </rPh>
    <phoneticPr fontId="5"/>
  </si>
  <si>
    <t>214-Ⅰ-011</t>
    <phoneticPr fontId="5"/>
  </si>
  <si>
    <t>107-Ⅰ-1650</t>
    <phoneticPr fontId="5"/>
  </si>
  <si>
    <t>107-Ⅰ-1656</t>
    <phoneticPr fontId="5"/>
  </si>
  <si>
    <t>107-Ⅰ-1657</t>
    <phoneticPr fontId="5"/>
  </si>
  <si>
    <t>107-Ⅰ-1657（箇所番号）</t>
    <rPh sb="11" eb="15">
      <t>カショバンゴウ</t>
    </rPh>
    <phoneticPr fontId="5"/>
  </si>
  <si>
    <t>107-Ⅱ-1902（箇所番号）</t>
    <rPh sb="11" eb="15">
      <t>カショバンゴウ</t>
    </rPh>
    <phoneticPr fontId="5"/>
  </si>
  <si>
    <t>107-Ⅱ-1951（箇所番号）</t>
    <rPh sb="11" eb="15">
      <t>カショバンゴウ</t>
    </rPh>
    <phoneticPr fontId="5"/>
  </si>
  <si>
    <t>107-Ⅱ-1973（箇所番号）</t>
    <rPh sb="11" eb="15">
      <t>カショバンゴウ</t>
    </rPh>
    <phoneticPr fontId="5"/>
  </si>
  <si>
    <t>107-Ⅱ-1994（箇所番号）</t>
    <rPh sb="11" eb="15">
      <t>カショバンゴウ</t>
    </rPh>
    <phoneticPr fontId="5"/>
  </si>
  <si>
    <t>107-Ⅱ-2004（箇所番号）</t>
    <rPh sb="11" eb="15">
      <t>カショバンゴウ</t>
    </rPh>
    <phoneticPr fontId="5"/>
  </si>
  <si>
    <t>107-Ⅱ-2011（箇所番号）</t>
    <rPh sb="11" eb="15">
      <t>カショバンゴウ</t>
    </rPh>
    <phoneticPr fontId="5"/>
  </si>
  <si>
    <t>107-Ⅱ-2024（箇所番号）</t>
    <rPh sb="11" eb="15">
      <t>カショバンゴウ</t>
    </rPh>
    <phoneticPr fontId="5"/>
  </si>
  <si>
    <t>107-Ⅱ-2047（箇所番号）</t>
    <rPh sb="11" eb="15">
      <t>カショバンゴウ</t>
    </rPh>
    <phoneticPr fontId="5"/>
  </si>
  <si>
    <t>107-Ⅱ-2068（箇所番号）</t>
    <rPh sb="11" eb="15">
      <t>カショバンゴウ</t>
    </rPh>
    <phoneticPr fontId="5"/>
  </si>
  <si>
    <t>107-Ⅱ-2118（箇所番号）</t>
    <rPh sb="11" eb="15">
      <t>カショバンゴウ</t>
    </rPh>
    <phoneticPr fontId="5"/>
  </si>
  <si>
    <t>107-Ⅰ-2925（箇所番号）</t>
    <rPh sb="11" eb="15">
      <t>カショバンゴウ</t>
    </rPh>
    <phoneticPr fontId="5"/>
  </si>
  <si>
    <t>107-Ⅰ-3718（箇所番号）</t>
    <rPh sb="11" eb="15">
      <t>カショバンゴウ</t>
    </rPh>
    <phoneticPr fontId="5"/>
  </si>
  <si>
    <t>107-Ⅰ-3734（箇所番号）</t>
    <rPh sb="11" eb="15">
      <t>カショバンゴウ</t>
    </rPh>
    <phoneticPr fontId="5"/>
  </si>
  <si>
    <t>107-Ⅰ-3750（箇所番号）</t>
    <rPh sb="11" eb="15">
      <t>カショバンゴウ</t>
    </rPh>
    <phoneticPr fontId="5"/>
  </si>
  <si>
    <t>107-S-3028（箇所番号）</t>
    <rPh sb="11" eb="15">
      <t>カショバンゴウ</t>
    </rPh>
    <phoneticPr fontId="5"/>
  </si>
  <si>
    <t>107-S-3065（箇所番号）</t>
    <rPh sb="11" eb="15">
      <t>カショバンゴウ</t>
    </rPh>
    <phoneticPr fontId="5"/>
  </si>
  <si>
    <t>107-S-3092（箇所番号）</t>
    <rPh sb="11" eb="15">
      <t>カショバンゴウ</t>
    </rPh>
    <phoneticPr fontId="5"/>
  </si>
  <si>
    <t>107-Ⅲ-0483（箇所番号）</t>
    <rPh sb="11" eb="15">
      <t>カショバンゴウ</t>
    </rPh>
    <phoneticPr fontId="5"/>
  </si>
  <si>
    <t>107-Ⅰ-1552（箇所番号）</t>
    <rPh sb="11" eb="15">
      <t>カショバンゴウ</t>
    </rPh>
    <phoneticPr fontId="5"/>
  </si>
  <si>
    <t>107-Ⅰ-1574（箇所番号）</t>
    <rPh sb="11" eb="15">
      <t>カショバンゴウ</t>
    </rPh>
    <phoneticPr fontId="5"/>
  </si>
  <si>
    <t>107-Ⅰ-1605（箇所番号）</t>
    <rPh sb="11" eb="15">
      <t>カショバンゴウ</t>
    </rPh>
    <phoneticPr fontId="5"/>
  </si>
  <si>
    <t>107-Ⅰ-1638（箇所番号）</t>
    <rPh sb="11" eb="15">
      <t>カショバンゴウ</t>
    </rPh>
    <phoneticPr fontId="5"/>
  </si>
  <si>
    <t>107-Ⅰ-1682（箇所番号）</t>
    <rPh sb="11" eb="15">
      <t>カショバンゴウ</t>
    </rPh>
    <phoneticPr fontId="5"/>
  </si>
  <si>
    <t>107-Ⅱ-1910（箇所番号）</t>
    <rPh sb="11" eb="15">
      <t>カショバンゴウ</t>
    </rPh>
    <phoneticPr fontId="5"/>
  </si>
  <si>
    <t>107-Ⅱ-1963（箇所番号）</t>
    <rPh sb="11" eb="15">
      <t>カショバンゴウ</t>
    </rPh>
    <phoneticPr fontId="5"/>
  </si>
  <si>
    <t>107-Ⅱ-1991（箇所番号）</t>
    <rPh sb="11" eb="15">
      <t>カショバンゴウ</t>
    </rPh>
    <phoneticPr fontId="5"/>
  </si>
  <si>
    <t>107-Ⅱ-2005（箇所番号）</t>
    <rPh sb="11" eb="15">
      <t>カショバンゴウ</t>
    </rPh>
    <phoneticPr fontId="5"/>
  </si>
  <si>
    <t>107-Ⅱ-2022（箇所番号）</t>
    <rPh sb="11" eb="15">
      <t>カショバンゴウ</t>
    </rPh>
    <phoneticPr fontId="5"/>
  </si>
  <si>
    <t>107-Ⅱ-2048（箇所番号）</t>
    <rPh sb="11" eb="15">
      <t>カショバンゴウ</t>
    </rPh>
    <phoneticPr fontId="5"/>
  </si>
  <si>
    <t>107-Ⅱ-2074（箇所番号）</t>
    <rPh sb="11" eb="15">
      <t>カショバンゴウ</t>
    </rPh>
    <phoneticPr fontId="5"/>
  </si>
  <si>
    <t>107-Ⅰ-3732（箇所番号）</t>
    <rPh sb="11" eb="15">
      <t>カショバンゴウ</t>
    </rPh>
    <phoneticPr fontId="5"/>
  </si>
  <si>
    <t>107-S-3014（箇所番号）</t>
    <rPh sb="11" eb="15">
      <t>カショバンゴウ</t>
    </rPh>
    <phoneticPr fontId="5"/>
  </si>
  <si>
    <t>107-S-3087（箇所番号）</t>
    <rPh sb="11" eb="15">
      <t>カショバンゴウ</t>
    </rPh>
    <phoneticPr fontId="5"/>
  </si>
  <si>
    <t>174（箇所番号）</t>
    <rPh sb="4" eb="8">
      <t>カショバンゴウ</t>
    </rPh>
    <phoneticPr fontId="5"/>
  </si>
  <si>
    <t>175（箇所番号）</t>
    <rPh sb="4" eb="8">
      <t>カショバンゴウ</t>
    </rPh>
    <phoneticPr fontId="5"/>
  </si>
  <si>
    <t>42（箇所番号）</t>
    <rPh sb="3" eb="7">
      <t>カショバンゴウ</t>
    </rPh>
    <phoneticPr fontId="5"/>
  </si>
  <si>
    <t>48（箇所番号）</t>
    <rPh sb="3" eb="7">
      <t>カショバンゴウ</t>
    </rPh>
    <phoneticPr fontId="5"/>
  </si>
  <si>
    <t>51（箇所番号）</t>
    <rPh sb="3" eb="7">
      <t>カショバンゴウ</t>
    </rPh>
    <phoneticPr fontId="5"/>
  </si>
  <si>
    <t>N39（箇所番号）</t>
    <rPh sb="4" eb="8">
      <t>カショバンゴウ</t>
    </rPh>
    <phoneticPr fontId="5"/>
  </si>
  <si>
    <t>5</t>
    <phoneticPr fontId="5"/>
  </si>
  <si>
    <t>10</t>
    <phoneticPr fontId="5"/>
  </si>
  <si>
    <t>86</t>
    <phoneticPr fontId="5"/>
  </si>
  <si>
    <t>94</t>
    <phoneticPr fontId="5"/>
  </si>
  <si>
    <t>95</t>
    <phoneticPr fontId="5"/>
  </si>
  <si>
    <t>115</t>
    <phoneticPr fontId="5"/>
  </si>
  <si>
    <t>132</t>
    <phoneticPr fontId="5"/>
  </si>
  <si>
    <t>133</t>
    <phoneticPr fontId="5"/>
  </si>
  <si>
    <t>134</t>
    <phoneticPr fontId="5"/>
  </si>
  <si>
    <t>138</t>
    <phoneticPr fontId="5"/>
  </si>
  <si>
    <t>139</t>
    <phoneticPr fontId="5"/>
  </si>
  <si>
    <t>140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</si>
</sst>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_);[Red]\(#,##0.0\)"/>
    <numFmt numFmtId="177" formatCode="#,##0_ ;[Red]\-#,##0\ "/>
    <numFmt numFmtId="178" formatCode="0.0_);[Red]\(0.0\)"/>
    <numFmt numFmtId="179" formatCode="#,##0.0_ ;[Red]\-#,##0.0\ "/>
    <numFmt numFmtId="180" formatCode="0_);[Red]\(0\)"/>
    <numFmt numFmtId="181" formatCode="#,##0_);[Red]\(#,##0\)"/>
    <numFmt numFmtId="182" formatCode="&quot;（&quot;\ 0\ &quot;）&quot;"/>
    <numFmt numFmtId="183" formatCode="0.0_ "/>
    <numFmt numFmtId="184" formatCode="#,##0.0_ "/>
    <numFmt numFmtId="185" formatCode="0_ "/>
    <numFmt numFmtId="186" formatCode="#,##0_ "/>
    <numFmt numFmtId="187" formatCode="#,##0.000_);[Red]\(#,##0.000\)"/>
    <numFmt numFmtId="188" formatCode="#,##0.0_);\(#,##0.0\)"/>
    <numFmt numFmtId="189" formatCode="[$-411]ge\.m\.d;@"/>
    <numFmt numFmtId="190" formatCode="#,##0.00_ "/>
    <numFmt numFmtId="191" formatCode="#,##0&quot;m&quot;"/>
    <numFmt numFmtId="192" formatCode="0.00_ "/>
    <numFmt numFmtId="193" formatCode="#,##0.00_);[Red]\(#,##0.00\)"/>
    <numFmt numFmtId="194" formatCode="#,##0.00&quot;㎡&quot;"/>
    <numFmt numFmtId="195" formatCode="0.00_);[Red]\(0.00\)"/>
    <numFmt numFmtId="196" formatCode="#,##0&quot;㎡&quot;"/>
    <numFmt numFmtId="197" formatCode="#,##0_);\(#,##0\)"/>
    <numFmt numFmtId="198" formatCode="0.000_ "/>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ゴシック"/>
      <family val="3"/>
      <charset val="128"/>
    </font>
    <font>
      <sz val="20"/>
      <name val="ＭＳ ゴシック"/>
      <family val="3"/>
      <charset val="128"/>
    </font>
    <font>
      <sz val="10"/>
      <name val="ＭＳ ゴシック"/>
      <family val="3"/>
      <charset val="128"/>
    </font>
    <font>
      <sz val="8"/>
      <name val="ＭＳ Ｐ明朝"/>
      <family val="1"/>
      <charset val="128"/>
    </font>
    <font>
      <sz val="9"/>
      <name val="ＭＳ Ｐ明朝"/>
      <family val="1"/>
      <charset val="128"/>
    </font>
    <font>
      <sz val="10"/>
      <name val="ＭＳ Ｐ明朝"/>
      <family val="1"/>
      <charset val="128"/>
    </font>
    <font>
      <b/>
      <sz val="14"/>
      <name val="ＭＳ ゴシック"/>
      <family val="3"/>
      <charset val="128"/>
    </font>
    <font>
      <sz val="6"/>
      <name val="ＭＳ Ｐ明朝"/>
      <family val="1"/>
      <charset val="128"/>
    </font>
    <font>
      <sz val="12"/>
      <name val="ＭＳ ゴシック"/>
      <family val="3"/>
      <charset val="128"/>
    </font>
    <font>
      <sz val="11"/>
      <name val="ＭＳ Ｐ明朝"/>
      <family val="1"/>
      <charset val="128"/>
    </font>
    <font>
      <b/>
      <sz val="20"/>
      <name val="ＭＳ ゴシック"/>
      <family val="3"/>
      <charset val="128"/>
    </font>
    <font>
      <b/>
      <sz val="11"/>
      <name val="ＭＳ Ｐゴシック"/>
      <family val="3"/>
      <charset val="128"/>
    </font>
    <font>
      <sz val="20"/>
      <name val="ＭＳ 明朝"/>
      <family val="1"/>
      <charset val="128"/>
    </font>
    <font>
      <sz val="16"/>
      <name val="ＭＳ ゴシック"/>
      <family val="3"/>
      <charset val="128"/>
    </font>
    <font>
      <sz val="14"/>
      <name val="ＭＳ ゴシック"/>
      <family val="3"/>
      <charset val="128"/>
    </font>
    <font>
      <b/>
      <sz val="10"/>
      <name val="ＭＳ Ｐ明朝"/>
      <family val="1"/>
      <charset val="128"/>
    </font>
    <font>
      <sz val="6"/>
      <name val="ＭＳ 明朝"/>
      <family val="1"/>
      <charset val="128"/>
    </font>
    <font>
      <b/>
      <sz val="11"/>
      <name val="ＭＳ Ｐ明朝"/>
      <family val="1"/>
      <charset val="128"/>
    </font>
    <font>
      <b/>
      <sz val="12"/>
      <name val="ＭＳ ゴシック"/>
      <family val="3"/>
      <charset val="128"/>
    </font>
    <font>
      <sz val="22"/>
      <name val="ＭＳ 明朝"/>
      <family val="1"/>
      <charset val="128"/>
    </font>
    <font>
      <sz val="11"/>
      <name val="ＭＳ 明朝"/>
      <family val="1"/>
      <charset val="128"/>
    </font>
    <font>
      <sz val="6"/>
      <name val="ＭＳ Ｐゴシック"/>
      <family val="2"/>
      <charset val="128"/>
      <scheme val="minor"/>
    </font>
    <font>
      <sz val="18"/>
      <name val="ＭＳ ゴシック"/>
      <family val="3"/>
      <charset val="128"/>
    </font>
    <font>
      <sz val="10"/>
      <color theme="1"/>
      <name val="ＭＳ Ｐ明朝"/>
      <family val="1"/>
      <charset val="128"/>
    </font>
    <font>
      <sz val="14"/>
      <name val="ＭＳ 明朝"/>
      <family val="1"/>
      <charset val="128"/>
    </font>
    <font>
      <sz val="12"/>
      <name val="ＭＳ Ｐ明朝"/>
      <family val="1"/>
      <charset val="128"/>
    </font>
    <font>
      <sz val="11"/>
      <color theme="1"/>
      <name val="ＭＳ 明朝"/>
      <family val="1"/>
      <charset val="128"/>
    </font>
    <font>
      <b/>
      <sz val="13"/>
      <color indexed="54"/>
      <name val="ＭＳ Ｐゴシック"/>
      <family val="3"/>
      <charset val="128"/>
    </font>
    <font>
      <sz val="9"/>
      <name val="ＭＳ 明朝"/>
      <family val="1"/>
      <charset val="128"/>
    </font>
    <font>
      <sz val="10"/>
      <color indexed="8"/>
      <name val="ＭＳ 明朝"/>
      <family val="1"/>
      <charset val="128"/>
    </font>
    <font>
      <sz val="9"/>
      <color indexed="8"/>
      <name val="ＭＳ 明朝"/>
      <family val="1"/>
      <charset val="128"/>
    </font>
    <font>
      <u/>
      <sz val="7.5"/>
      <color indexed="36"/>
      <name val="ＭＳ 明朝"/>
      <family val="1"/>
      <charset val="128"/>
    </font>
    <font>
      <sz val="7"/>
      <name val="ＭＳ 明朝"/>
      <family val="1"/>
      <charset val="128"/>
    </font>
    <font>
      <sz val="7"/>
      <color indexed="10"/>
      <name val="ＭＳ 明朝"/>
      <family val="1"/>
      <charset val="128"/>
    </font>
    <font>
      <sz val="7"/>
      <color rgb="FFFF0000"/>
      <name val="ＭＳ 明朝"/>
      <family val="1"/>
      <charset val="128"/>
    </font>
    <font>
      <sz val="16"/>
      <name val="ＭＳ 明朝"/>
      <family val="1"/>
      <charset val="128"/>
    </font>
    <font>
      <sz val="10"/>
      <color theme="1"/>
      <name val="ＭＳ 明朝"/>
      <family val="1"/>
      <charset val="128"/>
    </font>
    <font>
      <sz val="6"/>
      <name val="ＭＳ ゴシック"/>
      <family val="3"/>
      <charset val="128"/>
    </font>
    <font>
      <b/>
      <sz val="12"/>
      <color rgb="FF0000FF"/>
      <name val="ＭＳ 明朝"/>
      <family val="1"/>
      <charset val="128"/>
    </font>
    <font>
      <b/>
      <sz val="15"/>
      <color indexed="56"/>
      <name val="ＭＳ ゴシック"/>
      <family val="3"/>
      <charset val="128"/>
    </font>
    <font>
      <sz val="10"/>
      <color indexed="62"/>
      <name val="ＭＳ ゴシック"/>
      <family val="3"/>
      <charset val="128"/>
    </font>
    <font>
      <sz val="10"/>
      <color indexed="8"/>
      <name val="ＭＳ ゴシック"/>
      <family val="3"/>
      <charset val="128"/>
    </font>
    <font>
      <b/>
      <sz val="16"/>
      <name val="ＭＳ ゴシック"/>
      <family val="3"/>
      <charset val="128"/>
    </font>
    <font>
      <sz val="14"/>
      <name val="ＭＳ Ｐゴシック"/>
      <family val="3"/>
      <charset val="128"/>
    </font>
    <font>
      <sz val="12"/>
      <name val="ＭＳ 明朝"/>
      <family val="1"/>
      <charset val="128"/>
    </font>
    <font>
      <b/>
      <sz val="12"/>
      <name val="Segoe UI Symbol"/>
      <family val="3"/>
    </font>
    <font>
      <sz val="11"/>
      <color theme="1"/>
      <name val="ＭＳ Ｐゴシック"/>
      <family val="3"/>
      <charset val="128"/>
      <scheme val="minor"/>
    </font>
    <font>
      <sz val="12"/>
      <color theme="1"/>
      <name val="ＭＳ ゴシック"/>
      <family val="3"/>
      <charset val="128"/>
    </font>
    <font>
      <b/>
      <sz val="18"/>
      <name val="ＭＳ ゴシック"/>
      <family val="3"/>
      <charset val="128"/>
    </font>
    <font>
      <u/>
      <sz val="11"/>
      <color indexed="12"/>
      <name val="ＭＳ Ｐゴシック"/>
      <family val="3"/>
      <charset val="128"/>
    </font>
    <font>
      <vertAlign val="superscript"/>
      <sz val="9"/>
      <name val="ＭＳ 明朝"/>
      <family val="1"/>
      <charset val="128"/>
    </font>
    <font>
      <sz val="20"/>
      <name val="ＭＳ Ｐゴシック"/>
      <family val="3"/>
      <charset val="128"/>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hair">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s>
  <cellStyleXfs count="111">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8"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38" fontId="24" fillId="0" borderId="0" applyFont="0" applyFill="0" applyBorder="0" applyAlignment="0" applyProtection="0"/>
    <xf numFmtId="0" fontId="24" fillId="0" borderId="0">
      <alignment vertical="center"/>
    </xf>
    <xf numFmtId="9" fontId="24" fillId="0" borderId="0" applyFont="0" applyFill="0" applyBorder="0" applyAlignment="0" applyProtection="0"/>
    <xf numFmtId="0" fontId="3" fillId="0" borderId="0">
      <alignment vertical="center"/>
    </xf>
    <xf numFmtId="0" fontId="26" fillId="0" borderId="0" applyNumberFormat="0" applyFill="0" applyBorder="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9" fillId="0" borderId="54" applyNumberFormat="0" applyFill="0" applyAlignment="0" applyProtection="0">
      <alignment vertical="center"/>
    </xf>
    <xf numFmtId="0" fontId="29" fillId="0" borderId="0" applyNumberFormat="0" applyFill="0" applyBorder="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55" applyNumberFormat="0" applyAlignment="0" applyProtection="0">
      <alignment vertical="center"/>
    </xf>
    <xf numFmtId="0" fontId="34" fillId="28" borderId="56" applyNumberFormat="0" applyAlignment="0" applyProtection="0">
      <alignment vertical="center"/>
    </xf>
    <xf numFmtId="0" fontId="35" fillId="28" borderId="55" applyNumberFormat="0" applyAlignment="0" applyProtection="0">
      <alignment vertical="center"/>
    </xf>
    <xf numFmtId="0" fontId="36" fillId="0" borderId="57" applyNumberFormat="0" applyFill="0" applyAlignment="0" applyProtection="0">
      <alignment vertical="center"/>
    </xf>
    <xf numFmtId="0" fontId="37" fillId="29" borderId="58" applyNumberFormat="0" applyAlignment="0" applyProtection="0">
      <alignment vertical="center"/>
    </xf>
    <xf numFmtId="0" fontId="38" fillId="0" borderId="0" applyNumberFormat="0" applyFill="0" applyBorder="0" applyAlignment="0" applyProtection="0">
      <alignment vertical="center"/>
    </xf>
    <xf numFmtId="0" fontId="3" fillId="30" borderId="59" applyNumberFormat="0" applyFont="0" applyAlignment="0" applyProtection="0">
      <alignment vertical="center"/>
    </xf>
    <xf numFmtId="0" fontId="39" fillId="0" borderId="0" applyNumberFormat="0" applyFill="0" applyBorder="0" applyAlignment="0" applyProtection="0">
      <alignment vertical="center"/>
    </xf>
    <xf numFmtId="0" fontId="40" fillId="0" borderId="60" applyNumberFormat="0" applyFill="0" applyAlignment="0" applyProtection="0">
      <alignment vertical="center"/>
    </xf>
    <xf numFmtId="0" fontId="41"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41" fillId="42" borderId="0" applyNumberFormat="0" applyBorder="0" applyAlignment="0" applyProtection="0">
      <alignment vertical="center"/>
    </xf>
    <xf numFmtId="0" fontId="41" fillId="43"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41" fillId="46" borderId="0" applyNumberFormat="0" applyBorder="0" applyAlignment="0" applyProtection="0">
      <alignment vertical="center"/>
    </xf>
    <xf numFmtId="0" fontId="41" fillId="47"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41" fillId="50" borderId="0" applyNumberFormat="0" applyBorder="0" applyAlignment="0" applyProtection="0">
      <alignment vertical="center"/>
    </xf>
    <xf numFmtId="0" fontId="41" fillId="51" borderId="0" applyNumberFormat="0" applyBorder="0" applyAlignment="0" applyProtection="0">
      <alignment vertical="center"/>
    </xf>
    <xf numFmtId="0" fontId="3" fillId="52" borderId="0" applyNumberFormat="0" applyBorder="0" applyAlignment="0" applyProtection="0">
      <alignment vertical="center"/>
    </xf>
    <xf numFmtId="0" fontId="3" fillId="53" borderId="0" applyNumberFormat="0" applyBorder="0" applyAlignment="0" applyProtection="0">
      <alignment vertical="center"/>
    </xf>
    <xf numFmtId="0" fontId="41" fillId="54" borderId="0" applyNumberFormat="0" applyBorder="0" applyAlignment="0" applyProtection="0">
      <alignment vertical="center"/>
    </xf>
    <xf numFmtId="0" fontId="2"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24" fillId="0" borderId="0"/>
    <xf numFmtId="38" fontId="4"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4" fillId="0" borderId="0"/>
    <xf numFmtId="0" fontId="62" fillId="0" borderId="0"/>
    <xf numFmtId="0" fontId="24" fillId="0" borderId="0"/>
    <xf numFmtId="0" fontId="7" fillId="0" borderId="0"/>
    <xf numFmtId="0" fontId="24" fillId="0" borderId="0"/>
    <xf numFmtId="0" fontId="4" fillId="0" borderId="0"/>
    <xf numFmtId="0" fontId="24" fillId="0" borderId="0"/>
    <xf numFmtId="0" fontId="86" fillId="0" borderId="0"/>
    <xf numFmtId="0" fontId="88" fillId="0" borderId="0">
      <alignment vertical="center"/>
    </xf>
    <xf numFmtId="0" fontId="86" fillId="0" borderId="0"/>
    <xf numFmtId="0" fontId="62" fillId="0" borderId="0"/>
    <xf numFmtId="38" fontId="88" fillId="0" borderId="0" applyFont="0" applyFill="0" applyBorder="0" applyAlignment="0" applyProtection="0">
      <alignment vertical="center"/>
    </xf>
    <xf numFmtId="0" fontId="62" fillId="0" borderId="0"/>
    <xf numFmtId="38" fontId="88" fillId="0" borderId="0" applyFont="0" applyFill="0" applyBorder="0" applyAlignment="0" applyProtection="0">
      <alignment vertical="center"/>
    </xf>
  </cellStyleXfs>
  <cellXfs count="1759">
    <xf numFmtId="0" fontId="0" fillId="0" borderId="0" xfId="0">
      <alignment vertical="center"/>
    </xf>
    <xf numFmtId="0" fontId="4" fillId="0" borderId="10" xfId="88" applyFill="1" applyBorder="1"/>
    <xf numFmtId="0" fontId="4" fillId="0" borderId="12" xfId="88" applyFill="1" applyBorder="1"/>
    <xf numFmtId="0" fontId="4" fillId="0" borderId="11" xfId="88" applyFill="1" applyBorder="1"/>
    <xf numFmtId="0" fontId="4" fillId="0" borderId="0" xfId="88" applyFill="1"/>
    <xf numFmtId="0" fontId="4" fillId="0" borderId="15" xfId="88" applyFill="1" applyBorder="1"/>
    <xf numFmtId="0" fontId="4" fillId="0" borderId="0" xfId="88" applyFill="1" applyBorder="1"/>
    <xf numFmtId="0" fontId="4" fillId="0" borderId="16" xfId="88" applyFill="1" applyBorder="1"/>
    <xf numFmtId="0" fontId="42" fillId="0" borderId="0" xfId="88" applyFont="1" applyFill="1" applyBorder="1" applyAlignment="1">
      <alignment vertical="center"/>
    </xf>
    <xf numFmtId="0" fontId="42" fillId="0" borderId="16" xfId="88" applyFont="1" applyFill="1" applyBorder="1" applyAlignment="1">
      <alignment vertical="center"/>
    </xf>
    <xf numFmtId="0" fontId="4" fillId="0" borderId="31" xfId="88" applyFill="1" applyBorder="1"/>
    <xf numFmtId="0" fontId="4" fillId="0" borderId="21" xfId="88" applyFill="1" applyBorder="1"/>
    <xf numFmtId="0" fontId="4" fillId="0" borderId="33" xfId="88" applyFill="1" applyBorder="1"/>
    <xf numFmtId="0" fontId="4" fillId="55" borderId="0" xfId="88" applyFill="1"/>
    <xf numFmtId="0" fontId="44" fillId="55" borderId="0" xfId="88" applyFont="1" applyFill="1" applyAlignment="1">
      <alignment horizontal="right"/>
    </xf>
    <xf numFmtId="0" fontId="42" fillId="56" borderId="0" xfId="88" applyFont="1" applyFill="1" applyBorder="1" applyAlignment="1">
      <alignment vertical="center"/>
    </xf>
    <xf numFmtId="0" fontId="6" fillId="55" borderId="0" xfId="88" applyFont="1" applyFill="1" applyAlignment="1">
      <alignment horizontal="right" vertical="top"/>
    </xf>
    <xf numFmtId="0" fontId="4" fillId="55" borderId="0" xfId="88" applyFill="1" applyAlignment="1">
      <alignment vertical="center"/>
    </xf>
    <xf numFmtId="0" fontId="43" fillId="55" borderId="0" xfId="88" applyFont="1" applyFill="1" applyAlignment="1">
      <alignment horizontal="centerContinuous" vertical="center"/>
    </xf>
    <xf numFmtId="0" fontId="4" fillId="55" borderId="0" xfId="88" applyFill="1" applyAlignment="1">
      <alignment horizontal="centerContinuous" vertical="center"/>
    </xf>
    <xf numFmtId="0" fontId="4" fillId="55" borderId="21" xfId="88" applyFill="1" applyBorder="1" applyAlignment="1">
      <alignment horizontal="center" vertical="center"/>
    </xf>
    <xf numFmtId="0" fontId="0" fillId="55" borderId="45" xfId="88" applyFont="1" applyFill="1" applyBorder="1" applyAlignment="1">
      <alignment horizontal="center"/>
    </xf>
    <xf numFmtId="0" fontId="46" fillId="57" borderId="49" xfId="89" applyFont="1" applyFill="1" applyBorder="1">
      <alignment vertical="center"/>
    </xf>
    <xf numFmtId="0" fontId="46" fillId="57" borderId="22" xfId="89" applyFont="1" applyFill="1" applyBorder="1">
      <alignment vertical="center"/>
    </xf>
    <xf numFmtId="0" fontId="46" fillId="57" borderId="36" xfId="89" applyFont="1" applyFill="1" applyBorder="1">
      <alignment vertical="center"/>
    </xf>
    <xf numFmtId="0" fontId="46" fillId="57" borderId="48" xfId="89" applyFont="1" applyFill="1" applyBorder="1">
      <alignment vertical="center"/>
    </xf>
    <xf numFmtId="0" fontId="46" fillId="57" borderId="37" xfId="89" applyFont="1" applyFill="1" applyBorder="1">
      <alignment vertical="center"/>
    </xf>
    <xf numFmtId="0" fontId="46" fillId="57" borderId="66" xfId="89" applyFont="1" applyFill="1" applyBorder="1">
      <alignment vertical="center"/>
    </xf>
    <xf numFmtId="0" fontId="46" fillId="57" borderId="39" xfId="89" applyFont="1" applyFill="1" applyBorder="1">
      <alignment vertical="center"/>
    </xf>
    <xf numFmtId="0" fontId="46" fillId="57" borderId="67" xfId="89" applyFont="1" applyFill="1" applyBorder="1">
      <alignment vertical="center"/>
    </xf>
    <xf numFmtId="0" fontId="46" fillId="57" borderId="68" xfId="89" applyFont="1" applyFill="1" applyBorder="1">
      <alignment vertical="center"/>
    </xf>
    <xf numFmtId="0" fontId="46" fillId="57" borderId="61" xfId="89" applyFont="1" applyFill="1" applyBorder="1">
      <alignment vertical="center"/>
    </xf>
    <xf numFmtId="0" fontId="46" fillId="57" borderId="51" xfId="89" applyFont="1" applyFill="1" applyBorder="1" applyAlignment="1">
      <alignment vertical="center"/>
    </xf>
    <xf numFmtId="0" fontId="46" fillId="57" borderId="51" xfId="89" applyFont="1" applyFill="1" applyBorder="1">
      <alignment vertical="center"/>
    </xf>
    <xf numFmtId="0" fontId="46" fillId="57" borderId="26" xfId="89" applyFont="1" applyFill="1" applyBorder="1" applyAlignment="1">
      <alignment vertical="center" wrapText="1"/>
    </xf>
    <xf numFmtId="0" fontId="46" fillId="57" borderId="26" xfId="89" applyFont="1" applyFill="1" applyBorder="1">
      <alignment vertical="center"/>
    </xf>
    <xf numFmtId="0" fontId="46" fillId="57" borderId="27" xfId="89" applyFont="1" applyFill="1" applyBorder="1">
      <alignment vertical="center"/>
    </xf>
    <xf numFmtId="0" fontId="46" fillId="57" borderId="28" xfId="89" applyFont="1" applyFill="1" applyBorder="1">
      <alignment vertical="center"/>
    </xf>
    <xf numFmtId="0" fontId="46" fillId="57" borderId="20" xfId="89" applyFont="1" applyFill="1" applyBorder="1">
      <alignment vertical="center"/>
    </xf>
    <xf numFmtId="0" fontId="24" fillId="0" borderId="73" xfId="88" applyFont="1" applyFill="1" applyBorder="1" applyAlignment="1">
      <alignment horizontal="distributed" vertical="center"/>
    </xf>
    <xf numFmtId="49" fontId="45" fillId="57" borderId="51" xfId="89" quotePrefix="1" applyNumberFormat="1" applyFont="1" applyFill="1" applyBorder="1" applyAlignment="1">
      <alignment horizontal="center" vertical="center"/>
    </xf>
    <xf numFmtId="0" fontId="46" fillId="57" borderId="68" xfId="89" applyFont="1" applyFill="1" applyBorder="1" applyAlignment="1">
      <alignment horizontal="center" vertical="center"/>
    </xf>
    <xf numFmtId="49" fontId="45" fillId="57" borderId="37" xfId="89" applyNumberFormat="1" applyFont="1" applyFill="1" applyBorder="1" applyAlignment="1">
      <alignment horizontal="center" vertical="center"/>
    </xf>
    <xf numFmtId="0" fontId="46" fillId="57" borderId="66" xfId="89" applyFont="1" applyFill="1" applyBorder="1" applyAlignment="1">
      <alignment horizontal="center" vertical="center"/>
    </xf>
    <xf numFmtId="49" fontId="45" fillId="57" borderId="28" xfId="89" applyNumberFormat="1" applyFont="1" applyFill="1" applyBorder="1" applyAlignment="1">
      <alignment horizontal="center" vertical="center"/>
    </xf>
    <xf numFmtId="0" fontId="46" fillId="57" borderId="40" xfId="89" applyFont="1" applyFill="1" applyBorder="1" applyAlignment="1">
      <alignment horizontal="center" vertical="center"/>
    </xf>
    <xf numFmtId="49" fontId="45" fillId="57" borderId="61" xfId="89" applyNumberFormat="1" applyFont="1" applyFill="1" applyBorder="1" applyAlignment="1">
      <alignment horizontal="center" vertical="center"/>
    </xf>
    <xf numFmtId="0" fontId="46" fillId="57" borderId="70" xfId="89" applyFont="1" applyFill="1" applyBorder="1" applyAlignment="1">
      <alignment horizontal="center" vertical="center"/>
    </xf>
    <xf numFmtId="49" fontId="45" fillId="57" borderId="37" xfId="89" quotePrefix="1" applyNumberFormat="1" applyFont="1" applyFill="1" applyBorder="1" applyAlignment="1">
      <alignment horizontal="center" vertical="center"/>
    </xf>
    <xf numFmtId="49" fontId="45" fillId="57" borderId="26" xfId="89" applyNumberFormat="1" applyFont="1" applyFill="1" applyBorder="1" applyAlignment="1">
      <alignment horizontal="center" vertical="center"/>
    </xf>
    <xf numFmtId="49" fontId="45" fillId="57" borderId="68" xfId="89" applyNumberFormat="1" applyFont="1" applyFill="1" applyBorder="1" applyAlignment="1">
      <alignment horizontal="center" vertical="center"/>
    </xf>
    <xf numFmtId="49" fontId="45" fillId="57" borderId="27" xfId="89" applyNumberFormat="1" applyFont="1" applyFill="1" applyBorder="1" applyAlignment="1">
      <alignment horizontal="center" vertical="center"/>
    </xf>
    <xf numFmtId="49" fontId="45" fillId="57" borderId="66" xfId="89" applyNumberFormat="1" applyFont="1" applyFill="1" applyBorder="1" applyAlignment="1">
      <alignment horizontal="center" vertical="center"/>
    </xf>
    <xf numFmtId="49" fontId="45" fillId="57" borderId="70" xfId="89" applyNumberFormat="1" applyFont="1" applyFill="1" applyBorder="1" applyAlignment="1">
      <alignment horizontal="center" vertical="center"/>
    </xf>
    <xf numFmtId="0" fontId="46" fillId="57" borderId="27" xfId="89" applyFont="1" applyFill="1" applyBorder="1" applyAlignment="1">
      <alignment horizontal="center" vertical="center"/>
    </xf>
    <xf numFmtId="0" fontId="43" fillId="0" borderId="0" xfId="88" applyFont="1" applyFill="1" applyBorder="1" applyAlignment="1">
      <alignment horizontal="center" vertical="center"/>
    </xf>
    <xf numFmtId="0" fontId="43" fillId="0" borderId="0" xfId="88" applyFont="1" applyFill="1" applyAlignment="1">
      <alignment horizontal="centerContinuous" vertical="center"/>
    </xf>
    <xf numFmtId="0" fontId="4" fillId="0" borderId="0" xfId="88" applyFill="1" applyAlignment="1">
      <alignment horizontal="centerContinuous" vertical="center"/>
    </xf>
    <xf numFmtId="0" fontId="4" fillId="0" borderId="0" xfId="88" applyFill="1" applyAlignment="1">
      <alignment horizontal="centerContinuous"/>
    </xf>
    <xf numFmtId="0" fontId="44" fillId="0" borderId="0" xfId="88" applyFont="1" applyFill="1" applyAlignment="1">
      <alignment horizontal="right"/>
    </xf>
    <xf numFmtId="0" fontId="6" fillId="0" borderId="0" xfId="88" applyFont="1" applyFill="1" applyAlignment="1">
      <alignment horizontal="right" vertical="top"/>
    </xf>
    <xf numFmtId="0" fontId="4" fillId="0" borderId="21" xfId="88" applyFill="1" applyBorder="1" applyAlignment="1">
      <alignment horizontal="center" vertical="center"/>
    </xf>
    <xf numFmtId="0" fontId="0" fillId="0" borderId="45" xfId="88" applyFont="1" applyFill="1" applyBorder="1" applyAlignment="1">
      <alignment horizontal="center"/>
    </xf>
    <xf numFmtId="0" fontId="24" fillId="0" borderId="64" xfId="88" applyFont="1" applyFill="1" applyBorder="1" applyAlignment="1">
      <alignment horizontal="distributed" vertical="center"/>
    </xf>
    <xf numFmtId="0" fontId="24" fillId="0" borderId="65" xfId="88" applyFont="1" applyFill="1" applyBorder="1" applyAlignment="1">
      <alignment horizontal="distributed" vertical="center"/>
    </xf>
    <xf numFmtId="0" fontId="46" fillId="0" borderId="67" xfId="89" applyFont="1" applyFill="1" applyBorder="1">
      <alignment vertical="center"/>
    </xf>
    <xf numFmtId="0" fontId="46" fillId="0" borderId="68" xfId="89" applyFont="1" applyFill="1" applyBorder="1" applyAlignment="1">
      <alignment horizontal="center" vertical="center"/>
    </xf>
    <xf numFmtId="0" fontId="46" fillId="0" borderId="49" xfId="89" applyFont="1" applyFill="1" applyBorder="1">
      <alignment vertical="center"/>
    </xf>
    <xf numFmtId="49" fontId="45" fillId="0" borderId="68" xfId="89" applyNumberFormat="1" applyFont="1" applyFill="1" applyBorder="1" applyAlignment="1">
      <alignment horizontal="center" vertical="center"/>
    </xf>
    <xf numFmtId="0" fontId="46" fillId="0" borderId="22" xfId="89" applyFont="1" applyFill="1" applyBorder="1">
      <alignment vertical="center"/>
    </xf>
    <xf numFmtId="49" fontId="45" fillId="0" borderId="37" xfId="89" applyNumberFormat="1" applyFont="1" applyFill="1" applyBorder="1" applyAlignment="1">
      <alignment horizontal="center" vertical="center"/>
    </xf>
    <xf numFmtId="0" fontId="46" fillId="0" borderId="37" xfId="89" applyFont="1" applyFill="1" applyBorder="1">
      <alignment vertical="center"/>
    </xf>
    <xf numFmtId="0" fontId="46" fillId="0" borderId="66" xfId="89" applyFont="1" applyFill="1" applyBorder="1" applyAlignment="1">
      <alignment horizontal="center" vertical="center"/>
    </xf>
    <xf numFmtId="0" fontId="46" fillId="0" borderId="36" xfId="89" applyFont="1" applyFill="1" applyBorder="1">
      <alignment vertical="center"/>
    </xf>
    <xf numFmtId="49" fontId="45" fillId="0" borderId="66" xfId="89" applyNumberFormat="1" applyFont="1" applyFill="1" applyBorder="1" applyAlignment="1">
      <alignment horizontal="center" vertical="center"/>
    </xf>
    <xf numFmtId="49" fontId="45" fillId="0" borderId="70" xfId="89" applyNumberFormat="1" applyFont="1" applyFill="1" applyBorder="1" applyAlignment="1">
      <alignment horizontal="center" vertical="center"/>
    </xf>
    <xf numFmtId="0" fontId="46" fillId="0" borderId="48" xfId="89" applyFont="1" applyFill="1" applyBorder="1">
      <alignment vertical="center"/>
    </xf>
    <xf numFmtId="0" fontId="46" fillId="0" borderId="39" xfId="89" applyFont="1" applyFill="1" applyBorder="1">
      <alignment vertical="center"/>
    </xf>
    <xf numFmtId="49" fontId="45" fillId="0" borderId="67" xfId="89" applyNumberFormat="1" applyFont="1" applyFill="1" applyBorder="1" applyAlignment="1">
      <alignment horizontal="center" vertical="center"/>
    </xf>
    <xf numFmtId="49" fontId="45" fillId="0" borderId="61" xfId="89" applyNumberFormat="1" applyFont="1" applyFill="1" applyBorder="1" applyAlignment="1">
      <alignment horizontal="center" vertical="center"/>
    </xf>
    <xf numFmtId="0" fontId="46" fillId="0" borderId="61" xfId="89" applyFont="1" applyFill="1" applyBorder="1">
      <alignment vertical="center"/>
    </xf>
    <xf numFmtId="0" fontId="46" fillId="0" borderId="70" xfId="89" applyFont="1" applyFill="1" applyBorder="1" applyAlignment="1">
      <alignment horizontal="center" vertical="center"/>
    </xf>
    <xf numFmtId="49" fontId="45" fillId="0" borderId="40" xfId="89" applyNumberFormat="1" applyFont="1" applyFill="1" applyBorder="1" applyAlignment="1">
      <alignment horizontal="center" vertical="center"/>
    </xf>
    <xf numFmtId="0" fontId="46" fillId="0" borderId="43" xfId="89" applyFont="1" applyFill="1" applyBorder="1" applyAlignment="1">
      <alignment vertical="center"/>
    </xf>
    <xf numFmtId="49" fontId="45" fillId="0" borderId="43" xfId="89" applyNumberFormat="1" applyFont="1" applyFill="1" applyBorder="1" applyAlignment="1">
      <alignment horizontal="center" vertical="center"/>
    </xf>
    <xf numFmtId="0" fontId="46" fillId="0" borderId="32" xfId="89" applyFont="1" applyFill="1" applyBorder="1">
      <alignment vertical="center"/>
    </xf>
    <xf numFmtId="0" fontId="46" fillId="0" borderId="72" xfId="89" applyFont="1" applyFill="1" applyBorder="1" applyAlignment="1">
      <alignment horizontal="center" vertical="center"/>
    </xf>
    <xf numFmtId="0" fontId="46" fillId="0" borderId="44" xfId="89" applyFont="1" applyFill="1" applyBorder="1">
      <alignment vertical="center"/>
    </xf>
    <xf numFmtId="0" fontId="4" fillId="0" borderId="0" xfId="88" applyFill="1" applyAlignment="1">
      <alignment vertical="center"/>
    </xf>
    <xf numFmtId="49" fontId="45" fillId="0" borderId="37" xfId="89" applyNumberFormat="1" applyFont="1" applyFill="1" applyBorder="1" applyAlignment="1">
      <alignment horizontal="center" vertical="center"/>
    </xf>
    <xf numFmtId="49" fontId="45" fillId="0" borderId="67" xfId="89" applyNumberFormat="1" applyFont="1" applyFill="1" applyBorder="1" applyAlignment="1">
      <alignment horizontal="center" vertical="center"/>
    </xf>
    <xf numFmtId="0" fontId="46" fillId="57" borderId="51" xfId="89" applyFont="1" applyFill="1" applyBorder="1" applyAlignment="1">
      <alignment vertical="center"/>
    </xf>
    <xf numFmtId="0" fontId="46" fillId="57" borderId="26" xfId="89" applyFont="1" applyFill="1" applyBorder="1">
      <alignment vertical="center"/>
    </xf>
    <xf numFmtId="0" fontId="46" fillId="57" borderId="37" xfId="89" applyFont="1" applyFill="1" applyBorder="1" applyAlignment="1">
      <alignment vertical="center"/>
    </xf>
    <xf numFmtId="49" fontId="45" fillId="57" borderId="37" xfId="89" applyNumberFormat="1" applyFont="1" applyFill="1" applyBorder="1" applyAlignment="1">
      <alignment horizontal="center" vertical="center"/>
    </xf>
    <xf numFmtId="0" fontId="42" fillId="58" borderId="0" xfId="88" applyFont="1" applyFill="1" applyBorder="1" applyAlignment="1">
      <alignment vertical="center"/>
    </xf>
    <xf numFmtId="0" fontId="4" fillId="58" borderId="0" xfId="88" applyFill="1"/>
    <xf numFmtId="49" fontId="45" fillId="58" borderId="67" xfId="89" quotePrefix="1" applyNumberFormat="1" applyFont="1" applyFill="1" applyBorder="1" applyAlignment="1">
      <alignment horizontal="center" vertical="center"/>
    </xf>
    <xf numFmtId="0" fontId="46" fillId="58" borderId="67" xfId="89" applyFont="1" applyFill="1" applyBorder="1">
      <alignment vertical="center"/>
    </xf>
    <xf numFmtId="0" fontId="46" fillId="58" borderId="68" xfId="89" applyFont="1" applyFill="1" applyBorder="1" applyAlignment="1">
      <alignment horizontal="center" vertical="center"/>
    </xf>
    <xf numFmtId="0" fontId="46" fillId="58" borderId="49" xfId="89" applyFont="1" applyFill="1" applyBorder="1">
      <alignment vertical="center"/>
    </xf>
    <xf numFmtId="0" fontId="24" fillId="58" borderId="47" xfId="88" applyFont="1" applyFill="1" applyBorder="1" applyAlignment="1">
      <alignment horizontal="center" vertical="center"/>
    </xf>
    <xf numFmtId="49" fontId="45" fillId="58" borderId="37" xfId="89" quotePrefix="1" applyNumberFormat="1" applyFont="1" applyFill="1" applyBorder="1" applyAlignment="1">
      <alignment horizontal="center" vertical="center"/>
    </xf>
    <xf numFmtId="0" fontId="46" fillId="58" borderId="26" xfId="89" applyFont="1" applyFill="1" applyBorder="1">
      <alignment vertical="center"/>
    </xf>
    <xf numFmtId="0" fontId="46" fillId="58" borderId="27" xfId="89" applyFont="1" applyFill="1" applyBorder="1" applyAlignment="1">
      <alignment horizontal="center" vertical="center"/>
    </xf>
    <xf numFmtId="0" fontId="46" fillId="58" borderId="22" xfId="89" applyFont="1" applyFill="1" applyBorder="1">
      <alignment vertical="center"/>
    </xf>
    <xf numFmtId="0" fontId="46" fillId="58" borderId="37" xfId="89" applyFont="1" applyFill="1" applyBorder="1">
      <alignment vertical="center"/>
    </xf>
    <xf numFmtId="0" fontId="46" fillId="58" borderId="66" xfId="89" applyFont="1" applyFill="1" applyBorder="1" applyAlignment="1">
      <alignment horizontal="center" vertical="center"/>
    </xf>
    <xf numFmtId="0" fontId="46" fillId="58" borderId="36" xfId="89" applyFont="1" applyFill="1" applyBorder="1">
      <alignment vertical="center"/>
    </xf>
    <xf numFmtId="49" fontId="45" fillId="58" borderId="37" xfId="89" applyNumberFormat="1" applyFont="1" applyFill="1" applyBorder="1" applyAlignment="1">
      <alignment horizontal="center" vertical="center"/>
    </xf>
    <xf numFmtId="0" fontId="46" fillId="58" borderId="37" xfId="89" applyFont="1" applyFill="1" applyBorder="1" applyAlignment="1">
      <alignment vertical="center"/>
    </xf>
    <xf numFmtId="49" fontId="45" fillId="58" borderId="66" xfId="89" applyNumberFormat="1" applyFont="1" applyFill="1" applyBorder="1" applyAlignment="1">
      <alignment horizontal="center" vertical="center"/>
    </xf>
    <xf numFmtId="0" fontId="46" fillId="58" borderId="51" xfId="89" applyFont="1" applyFill="1" applyBorder="1" applyAlignment="1">
      <alignment vertical="center"/>
    </xf>
    <xf numFmtId="49" fontId="45" fillId="58" borderId="51" xfId="89" quotePrefix="1" applyNumberFormat="1" applyFont="1" applyFill="1" applyBorder="1" applyAlignment="1">
      <alignment horizontal="center" vertical="center"/>
    </xf>
    <xf numFmtId="0" fontId="46" fillId="58" borderId="51" xfId="89" applyFont="1" applyFill="1" applyBorder="1">
      <alignment vertical="center"/>
    </xf>
    <xf numFmtId="49" fontId="45" fillId="58" borderId="28" xfId="89" applyNumberFormat="1" applyFont="1" applyFill="1" applyBorder="1" applyAlignment="1">
      <alignment horizontal="center" vertical="center"/>
    </xf>
    <xf numFmtId="0" fontId="46" fillId="58" borderId="28" xfId="89" applyFont="1" applyFill="1" applyBorder="1">
      <alignment vertical="center"/>
    </xf>
    <xf numFmtId="0" fontId="46" fillId="58" borderId="40" xfId="89" applyFont="1" applyFill="1" applyBorder="1" applyAlignment="1">
      <alignment horizontal="center" vertical="center"/>
    </xf>
    <xf numFmtId="0" fontId="46" fillId="58" borderId="39" xfId="89" applyFont="1" applyFill="1" applyBorder="1">
      <alignment vertical="center"/>
    </xf>
    <xf numFmtId="49" fontId="45" fillId="58" borderId="61" xfId="89" applyNumberFormat="1" applyFont="1" applyFill="1" applyBorder="1" applyAlignment="1">
      <alignment horizontal="center" vertical="center"/>
    </xf>
    <xf numFmtId="0" fontId="46" fillId="58" borderId="61" xfId="89" applyFont="1" applyFill="1" applyBorder="1">
      <alignment vertical="center"/>
    </xf>
    <xf numFmtId="0" fontId="46" fillId="58" borderId="70" xfId="89" applyFont="1" applyFill="1" applyBorder="1" applyAlignment="1">
      <alignment horizontal="center" vertical="center"/>
    </xf>
    <xf numFmtId="0" fontId="46" fillId="58" borderId="48" xfId="89" applyFont="1" applyFill="1" applyBorder="1">
      <alignment vertical="center"/>
    </xf>
    <xf numFmtId="49" fontId="45" fillId="58" borderId="68" xfId="89" applyNumberFormat="1" applyFont="1" applyFill="1" applyBorder="1" applyAlignment="1">
      <alignment horizontal="center" vertical="center"/>
    </xf>
    <xf numFmtId="49" fontId="45" fillId="58" borderId="27" xfId="89" applyNumberFormat="1" applyFont="1" applyFill="1" applyBorder="1" applyAlignment="1">
      <alignment horizontal="center" vertical="center"/>
    </xf>
    <xf numFmtId="49" fontId="45" fillId="58" borderId="70" xfId="89" applyNumberFormat="1" applyFont="1" applyFill="1" applyBorder="1" applyAlignment="1">
      <alignment horizontal="center" vertical="center"/>
    </xf>
    <xf numFmtId="0" fontId="46" fillId="58" borderId="26" xfId="89" applyFont="1" applyFill="1" applyBorder="1" applyAlignment="1">
      <alignment vertical="center" wrapText="1"/>
    </xf>
    <xf numFmtId="49" fontId="45" fillId="58" borderId="26" xfId="89" applyNumberFormat="1" applyFont="1" applyFill="1" applyBorder="1" applyAlignment="1">
      <alignment horizontal="center" vertical="center"/>
    </xf>
    <xf numFmtId="0" fontId="46" fillId="58" borderId="20" xfId="89" applyFont="1" applyFill="1" applyBorder="1">
      <alignment vertical="center"/>
    </xf>
    <xf numFmtId="0" fontId="24" fillId="0" borderId="64" xfId="88" applyFont="1" applyFill="1" applyBorder="1" applyAlignment="1">
      <alignment horizontal="center" vertical="center"/>
    </xf>
    <xf numFmtId="0" fontId="24" fillId="0" borderId="65" xfId="88" applyFont="1" applyFill="1" applyBorder="1" applyAlignment="1">
      <alignment horizontal="center" vertical="center"/>
    </xf>
    <xf numFmtId="0" fontId="25" fillId="58" borderId="47" xfId="88" applyFont="1" applyFill="1" applyBorder="1" applyAlignment="1">
      <alignment horizontal="center" vertical="center"/>
    </xf>
    <xf numFmtId="0" fontId="25" fillId="58" borderId="69" xfId="88" applyFont="1" applyFill="1" applyBorder="1" applyAlignment="1">
      <alignment horizontal="center" vertical="center"/>
    </xf>
    <xf numFmtId="0" fontId="25" fillId="58" borderId="34" xfId="88" applyFont="1" applyFill="1" applyBorder="1" applyAlignment="1">
      <alignment horizontal="center" vertical="center"/>
    </xf>
    <xf numFmtId="0" fontId="25" fillId="58" borderId="38" xfId="88" applyFont="1" applyFill="1" applyBorder="1" applyAlignment="1">
      <alignment horizontal="center" vertical="center"/>
    </xf>
    <xf numFmtId="0" fontId="25" fillId="58" borderId="46" xfId="88" applyFont="1" applyFill="1" applyBorder="1" applyAlignment="1">
      <alignment horizontal="center" vertical="center"/>
    </xf>
    <xf numFmtId="0" fontId="25" fillId="58" borderId="71" xfId="88" applyFont="1" applyFill="1" applyBorder="1" applyAlignment="1">
      <alignment horizontal="center" vertical="center"/>
    </xf>
    <xf numFmtId="0" fontId="45" fillId="58" borderId="68" xfId="89" applyFont="1" applyFill="1" applyBorder="1" applyAlignment="1">
      <alignment horizontal="center" vertical="center"/>
    </xf>
    <xf numFmtId="0" fontId="45" fillId="58" borderId="69" xfId="89" applyFont="1" applyFill="1" applyBorder="1" applyAlignment="1">
      <alignment horizontal="center" vertical="center"/>
    </xf>
    <xf numFmtId="49" fontId="47" fillId="58" borderId="68" xfId="89" applyNumberFormat="1" applyFont="1" applyFill="1" applyBorder="1" applyAlignment="1">
      <alignment horizontal="center" vertical="center"/>
    </xf>
    <xf numFmtId="49" fontId="47" fillId="58" borderId="69" xfId="89" applyNumberFormat="1" applyFont="1" applyFill="1" applyBorder="1" applyAlignment="1">
      <alignment horizontal="center" vertical="center"/>
    </xf>
    <xf numFmtId="49" fontId="47" fillId="58" borderId="27" xfId="89" applyNumberFormat="1" applyFont="1" applyFill="1" applyBorder="1" applyAlignment="1">
      <alignment horizontal="center" vertical="center"/>
    </xf>
    <xf numFmtId="49" fontId="47" fillId="58" borderId="23" xfId="89" applyNumberFormat="1" applyFont="1" applyFill="1" applyBorder="1" applyAlignment="1">
      <alignment horizontal="center" vertical="center"/>
    </xf>
    <xf numFmtId="49" fontId="47" fillId="58" borderId="37" xfId="89" applyNumberFormat="1" applyFont="1" applyFill="1" applyBorder="1" applyAlignment="1">
      <alignment horizontal="center" vertical="center"/>
    </xf>
    <xf numFmtId="49" fontId="47" fillId="58" borderId="38" xfId="89" applyNumberFormat="1" applyFont="1" applyFill="1" applyBorder="1" applyAlignment="1">
      <alignment horizontal="center" vertical="center"/>
    </xf>
    <xf numFmtId="49" fontId="47" fillId="0" borderId="66" xfId="89" applyNumberFormat="1" applyFont="1" applyFill="1" applyBorder="1" applyAlignment="1">
      <alignment horizontal="center" vertical="center"/>
    </xf>
    <xf numFmtId="49" fontId="47" fillId="0" borderId="38" xfId="89" applyNumberFormat="1" applyFont="1" applyFill="1" applyBorder="1" applyAlignment="1">
      <alignment horizontal="center" vertical="center"/>
    </xf>
    <xf numFmtId="49" fontId="47" fillId="0" borderId="70" xfId="89" applyNumberFormat="1" applyFont="1" applyFill="1" applyBorder="1" applyAlignment="1">
      <alignment horizontal="center" vertical="center"/>
    </xf>
    <xf numFmtId="49" fontId="47" fillId="0" borderId="71" xfId="89" applyNumberFormat="1" applyFont="1" applyFill="1" applyBorder="1" applyAlignment="1">
      <alignment horizontal="center" vertical="center"/>
    </xf>
    <xf numFmtId="0" fontId="47" fillId="58" borderId="66" xfId="89" applyFont="1" applyFill="1" applyBorder="1" applyAlignment="1">
      <alignment horizontal="center" vertical="center"/>
    </xf>
    <xf numFmtId="0" fontId="47" fillId="58" borderId="38" xfId="89" applyFont="1" applyFill="1" applyBorder="1" applyAlignment="1">
      <alignment horizontal="center" vertical="center"/>
    </xf>
    <xf numFmtId="49" fontId="47" fillId="58" borderId="66" xfId="89" applyNumberFormat="1" applyFont="1" applyFill="1" applyBorder="1" applyAlignment="1">
      <alignment horizontal="center" vertical="center"/>
    </xf>
    <xf numFmtId="49" fontId="47" fillId="58" borderId="70" xfId="89" applyNumberFormat="1" applyFont="1" applyFill="1" applyBorder="1" applyAlignment="1">
      <alignment horizontal="center" vertical="center"/>
    </xf>
    <xf numFmtId="49" fontId="47" fillId="58" borderId="71" xfId="89" applyNumberFormat="1" applyFont="1" applyFill="1" applyBorder="1" applyAlignment="1">
      <alignment horizontal="center" vertical="center"/>
    </xf>
    <xf numFmtId="0" fontId="47" fillId="0" borderId="68" xfId="89" applyFont="1" applyFill="1" applyBorder="1" applyAlignment="1">
      <alignment horizontal="center" vertical="center"/>
    </xf>
    <xf numFmtId="0" fontId="47" fillId="0" borderId="69" xfId="89" applyFont="1" applyFill="1" applyBorder="1" applyAlignment="1">
      <alignment horizontal="center" vertical="center"/>
    </xf>
    <xf numFmtId="0" fontId="47" fillId="0" borderId="70" xfId="89" applyFont="1" applyFill="1" applyBorder="1" applyAlignment="1">
      <alignment horizontal="center" vertical="center"/>
    </xf>
    <xf numFmtId="0" fontId="47" fillId="0" borderId="71" xfId="89" applyFont="1" applyFill="1" applyBorder="1" applyAlignment="1">
      <alignment horizontal="center" vertical="center"/>
    </xf>
    <xf numFmtId="0" fontId="47" fillId="58" borderId="27" xfId="89" applyFont="1" applyFill="1" applyBorder="1" applyAlignment="1">
      <alignment horizontal="center" vertical="center"/>
    </xf>
    <xf numFmtId="0" fontId="47" fillId="58" borderId="23" xfId="89" applyFont="1" applyFill="1" applyBorder="1" applyAlignment="1">
      <alignment horizontal="center" vertical="center"/>
    </xf>
    <xf numFmtId="49" fontId="47" fillId="0" borderId="68" xfId="89" applyNumberFormat="1" applyFont="1" applyFill="1" applyBorder="1" applyAlignment="1">
      <alignment horizontal="center" vertical="center"/>
    </xf>
    <xf numFmtId="49" fontId="47" fillId="0" borderId="69" xfId="89" applyNumberFormat="1" applyFont="1" applyFill="1" applyBorder="1" applyAlignment="1">
      <alignment horizontal="center" vertical="center"/>
    </xf>
    <xf numFmtId="49" fontId="47" fillId="0" borderId="37" xfId="89" applyNumberFormat="1" applyFont="1" applyFill="1" applyBorder="1" applyAlignment="1">
      <alignment horizontal="center" vertical="center"/>
    </xf>
    <xf numFmtId="49" fontId="47" fillId="0" borderId="61" xfId="89" applyNumberFormat="1" applyFont="1" applyFill="1" applyBorder="1" applyAlignment="1">
      <alignment horizontal="center" vertical="center"/>
    </xf>
    <xf numFmtId="49" fontId="47" fillId="0" borderId="40" xfId="89" applyNumberFormat="1" applyFont="1" applyFill="1" applyBorder="1" applyAlignment="1">
      <alignment horizontal="center" vertical="center"/>
    </xf>
    <xf numFmtId="49" fontId="47" fillId="0" borderId="41" xfId="89" applyNumberFormat="1" applyFont="1" applyFill="1" applyBorder="1" applyAlignment="1">
      <alignment horizontal="center" vertical="center"/>
    </xf>
    <xf numFmtId="0" fontId="47" fillId="0" borderId="72" xfId="89" applyFont="1" applyFill="1" applyBorder="1" applyAlignment="1">
      <alignment horizontal="center" vertical="center"/>
    </xf>
    <xf numFmtId="0" fontId="47" fillId="0" borderId="63" xfId="89" applyFont="1" applyFill="1" applyBorder="1" applyAlignment="1">
      <alignment horizontal="center" vertical="center"/>
    </xf>
    <xf numFmtId="0" fontId="47" fillId="58" borderId="40" xfId="89" applyFont="1" applyFill="1" applyBorder="1" applyAlignment="1">
      <alignment horizontal="center" vertical="center"/>
    </xf>
    <xf numFmtId="0" fontId="47" fillId="58" borderId="41" xfId="89" applyFont="1" applyFill="1" applyBorder="1" applyAlignment="1">
      <alignment horizontal="center" vertical="center"/>
    </xf>
    <xf numFmtId="0" fontId="47" fillId="58" borderId="70" xfId="89" applyFont="1" applyFill="1" applyBorder="1" applyAlignment="1">
      <alignment horizontal="center" vertical="center"/>
    </xf>
    <xf numFmtId="0" fontId="47" fillId="58" borderId="71" xfId="89" applyFont="1" applyFill="1" applyBorder="1" applyAlignment="1">
      <alignment horizontal="center" vertical="center"/>
    </xf>
    <xf numFmtId="0" fontId="47" fillId="58" borderId="69" xfId="89" applyFont="1" applyFill="1" applyBorder="1" applyAlignment="1">
      <alignment horizontal="center" vertical="center"/>
    </xf>
    <xf numFmtId="0" fontId="47" fillId="0" borderId="66" xfId="89" applyFont="1" applyFill="1" applyBorder="1" applyAlignment="1">
      <alignment horizontal="center" vertical="center"/>
    </xf>
    <xf numFmtId="0" fontId="47" fillId="0" borderId="38" xfId="89" applyFont="1" applyFill="1" applyBorder="1" applyAlignment="1">
      <alignment horizontal="center" vertical="center"/>
    </xf>
    <xf numFmtId="49" fontId="47" fillId="0" borderId="43" xfId="89" applyNumberFormat="1" applyFont="1" applyFill="1" applyBorder="1" applyAlignment="1">
      <alignment horizontal="center" vertical="center"/>
    </xf>
    <xf numFmtId="49" fontId="47" fillId="0" borderId="63" xfId="89" applyNumberFormat="1" applyFont="1" applyFill="1" applyBorder="1" applyAlignment="1">
      <alignment horizontal="center" vertical="center"/>
    </xf>
    <xf numFmtId="49" fontId="45" fillId="57" borderId="67" xfId="89" quotePrefix="1" applyNumberFormat="1" applyFont="1" applyFill="1" applyBorder="1" applyAlignment="1">
      <alignment horizontal="center" vertical="center"/>
    </xf>
    <xf numFmtId="14" fontId="48" fillId="0" borderId="0" xfId="0" applyNumberFormat="1" applyFont="1">
      <alignment vertical="center"/>
    </xf>
    <xf numFmtId="0" fontId="50" fillId="0" borderId="0" xfId="0" applyFont="1">
      <alignment vertical="center"/>
    </xf>
    <xf numFmtId="0" fontId="51" fillId="0" borderId="0" xfId="0" applyFont="1">
      <alignment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73" xfId="0" applyFont="1" applyBorder="1" applyAlignment="1">
      <alignment horizontal="center" vertical="center"/>
    </xf>
    <xf numFmtId="0" fontId="47" fillId="0" borderId="81" xfId="0" applyFont="1" applyBorder="1" applyAlignment="1">
      <alignment horizontal="center" vertical="center"/>
    </xf>
    <xf numFmtId="0" fontId="47" fillId="0" borderId="82" xfId="0" applyFont="1" applyBorder="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0" xfId="0" applyFont="1">
      <alignment vertical="center"/>
    </xf>
    <xf numFmtId="0" fontId="47" fillId="0" borderId="0" xfId="0" applyFont="1" applyAlignment="1">
      <alignment horizontal="right" vertical="center"/>
    </xf>
    <xf numFmtId="14" fontId="52" fillId="0" borderId="0" xfId="0" applyNumberFormat="1" applyFont="1">
      <alignment vertical="center"/>
    </xf>
    <xf numFmtId="0" fontId="6" fillId="0" borderId="0" xfId="0" applyFont="1">
      <alignment vertical="center"/>
    </xf>
    <xf numFmtId="0" fontId="6" fillId="0" borderId="0" xfId="0" applyFont="1" applyAlignment="1">
      <alignment horizontal="center" vertical="center"/>
    </xf>
    <xf numFmtId="176" fontId="53" fillId="0" borderId="0" xfId="0" applyNumberFormat="1" applyFont="1">
      <alignment vertical="center"/>
    </xf>
    <xf numFmtId="0" fontId="53" fillId="0" borderId="0" xfId="0" applyFont="1">
      <alignment vertical="center"/>
    </xf>
    <xf numFmtId="14" fontId="54" fillId="0" borderId="0" xfId="0" applyNumberFormat="1" applyFont="1">
      <alignment vertical="center"/>
    </xf>
    <xf numFmtId="0" fontId="55" fillId="0" borderId="0" xfId="0" applyFont="1">
      <alignment vertical="center"/>
    </xf>
    <xf numFmtId="0" fontId="56" fillId="0" borderId="0" xfId="0" applyFont="1">
      <alignment vertical="center"/>
    </xf>
    <xf numFmtId="176" fontId="57" fillId="0" borderId="0" xfId="0" applyNumberFormat="1" applyFont="1">
      <alignment vertical="center"/>
    </xf>
    <xf numFmtId="0" fontId="57" fillId="0" borderId="0" xfId="0" applyFont="1">
      <alignment vertical="center"/>
    </xf>
    <xf numFmtId="0" fontId="47" fillId="0" borderId="85" xfId="0" applyFont="1" applyBorder="1" applyAlignment="1">
      <alignment horizontal="center" vertical="center" shrinkToFit="1"/>
    </xf>
    <xf numFmtId="0" fontId="47" fillId="0" borderId="45" xfId="0" applyFont="1" applyBorder="1" applyAlignment="1">
      <alignment vertical="center" shrinkToFit="1"/>
    </xf>
    <xf numFmtId="0" fontId="47" fillId="0" borderId="62" xfId="0" applyFont="1" applyBorder="1" applyAlignment="1">
      <alignment vertical="center" shrinkToFit="1"/>
    </xf>
    <xf numFmtId="0" fontId="47" fillId="0" borderId="80" xfId="0" applyFont="1" applyBorder="1" applyAlignment="1">
      <alignment horizontal="center" vertical="center" shrinkToFit="1"/>
    </xf>
    <xf numFmtId="176" fontId="47" fillId="0" borderId="80" xfId="0" applyNumberFormat="1" applyFont="1" applyBorder="1" applyAlignment="1">
      <alignment horizontal="center" vertical="center" shrinkToFit="1"/>
    </xf>
    <xf numFmtId="177" fontId="47" fillId="0" borderId="80" xfId="90" applyNumberFormat="1" applyFont="1" applyFill="1" applyBorder="1" applyAlignment="1">
      <alignment horizontal="right" vertical="center" shrinkToFit="1"/>
    </xf>
    <xf numFmtId="176" fontId="47" fillId="0" borderId="80" xfId="90" applyNumberFormat="1" applyFont="1" applyFill="1" applyBorder="1" applyAlignment="1">
      <alignment vertical="center" shrinkToFit="1"/>
    </xf>
    <xf numFmtId="178" fontId="24" fillId="0" borderId="45" xfId="0" applyNumberFormat="1" applyFont="1" applyBorder="1" applyAlignment="1">
      <alignment horizontal="center" vertical="center" wrapText="1"/>
    </xf>
    <xf numFmtId="178" fontId="24" fillId="0" borderId="93" xfId="0" applyNumberFormat="1" applyFont="1" applyBorder="1" applyAlignment="1">
      <alignment horizontal="center" vertical="center" wrapText="1"/>
    </xf>
    <xf numFmtId="0" fontId="24" fillId="0" borderId="94" xfId="0" applyFont="1" applyBorder="1" applyAlignment="1">
      <alignment horizontal="center" vertical="center" wrapText="1"/>
    </xf>
    <xf numFmtId="0" fontId="47" fillId="0" borderId="97" xfId="0" applyFont="1" applyBorder="1" applyAlignment="1">
      <alignment horizontal="center" vertical="center" shrinkToFit="1"/>
    </xf>
    <xf numFmtId="0" fontId="47" fillId="0" borderId="98" xfId="0" applyFont="1" applyBorder="1" applyAlignment="1">
      <alignment horizontal="left" vertical="center" shrinkToFit="1"/>
    </xf>
    <xf numFmtId="0" fontId="47" fillId="0" borderId="82" xfId="0" applyFont="1" applyBorder="1" applyAlignment="1">
      <alignment horizontal="center" vertical="center" shrinkToFit="1"/>
    </xf>
    <xf numFmtId="176" fontId="47" fillId="0" borderId="82" xfId="0" applyNumberFormat="1" applyFont="1" applyBorder="1" applyAlignment="1">
      <alignment horizontal="center" vertical="center" shrinkToFit="1"/>
    </xf>
    <xf numFmtId="177" fontId="47" fillId="0" borderId="82" xfId="90" applyNumberFormat="1" applyFont="1" applyFill="1" applyBorder="1" applyAlignment="1">
      <alignment horizontal="right" vertical="center" shrinkToFit="1"/>
    </xf>
    <xf numFmtId="176" fontId="47" fillId="0" borderId="82" xfId="90" applyNumberFormat="1" applyFont="1" applyFill="1" applyBorder="1" applyAlignment="1">
      <alignment vertical="center" shrinkToFit="1"/>
    </xf>
    <xf numFmtId="57" fontId="47" fillId="0" borderId="97" xfId="0" applyNumberFormat="1" applyFont="1" applyBorder="1" applyAlignment="1">
      <alignment horizontal="center" vertical="center" wrapText="1"/>
    </xf>
    <xf numFmtId="57" fontId="47" fillId="0" borderId="99" xfId="0" applyNumberFormat="1" applyFont="1" applyBorder="1" applyAlignment="1">
      <alignment horizontal="center" vertical="center" wrapText="1"/>
    </xf>
    <xf numFmtId="0" fontId="47" fillId="0" borderId="100" xfId="0" applyFont="1" applyBorder="1" applyAlignment="1">
      <alignment horizontal="center" vertical="center" wrapText="1"/>
    </xf>
    <xf numFmtId="177" fontId="47" fillId="0" borderId="82" xfId="90" applyNumberFormat="1" applyFont="1" applyFill="1" applyBorder="1" applyAlignment="1">
      <alignment vertical="center" shrinkToFit="1"/>
    </xf>
    <xf numFmtId="0" fontId="47" fillId="0" borderId="101" xfId="0" applyFont="1" applyBorder="1" applyAlignment="1">
      <alignment horizontal="left" vertical="center" shrinkToFit="1"/>
    </xf>
    <xf numFmtId="176" fontId="47" fillId="0" borderId="82" xfId="90" applyNumberFormat="1" applyFont="1" applyFill="1" applyBorder="1" applyAlignment="1">
      <alignment horizontal="right" vertical="center" shrinkToFit="1"/>
    </xf>
    <xf numFmtId="0" fontId="47" fillId="0" borderId="102" xfId="0" applyFont="1" applyBorder="1" applyAlignment="1">
      <alignment horizontal="center" vertical="center"/>
    </xf>
    <xf numFmtId="0" fontId="47" fillId="0" borderId="103" xfId="0" applyFont="1" applyBorder="1" applyAlignment="1">
      <alignment horizontal="center" vertical="center" shrinkToFit="1"/>
    </xf>
    <xf numFmtId="0" fontId="47" fillId="0" borderId="104" xfId="0" applyFont="1" applyBorder="1" applyAlignment="1">
      <alignment horizontal="left" vertical="center" shrinkToFit="1"/>
    </xf>
    <xf numFmtId="0" fontId="47" fillId="0" borderId="102" xfId="0" applyFont="1" applyBorder="1" applyAlignment="1">
      <alignment horizontal="center" vertical="center" shrinkToFit="1"/>
    </xf>
    <xf numFmtId="176" fontId="47" fillId="0" borderId="102" xfId="0" applyNumberFormat="1" applyFont="1" applyBorder="1" applyAlignment="1">
      <alignment horizontal="center" vertical="center" shrinkToFit="1"/>
    </xf>
    <xf numFmtId="177" fontId="47" fillId="0" borderId="102" xfId="90" applyNumberFormat="1" applyFont="1" applyFill="1" applyBorder="1" applyAlignment="1">
      <alignment horizontal="right" vertical="center" shrinkToFit="1"/>
    </xf>
    <xf numFmtId="177" fontId="47" fillId="0" borderId="102" xfId="90" applyNumberFormat="1" applyFont="1" applyFill="1" applyBorder="1" applyAlignment="1">
      <alignment vertical="center" shrinkToFit="1"/>
    </xf>
    <xf numFmtId="176" fontId="47" fillId="0" borderId="102" xfId="90" applyNumberFormat="1" applyFont="1" applyFill="1" applyBorder="1" applyAlignment="1">
      <alignment horizontal="right" vertical="center" shrinkToFit="1"/>
    </xf>
    <xf numFmtId="176" fontId="47" fillId="0" borderId="102" xfId="90" applyNumberFormat="1" applyFont="1" applyFill="1" applyBorder="1" applyAlignment="1">
      <alignment vertical="center" shrinkToFit="1"/>
    </xf>
    <xf numFmtId="57" fontId="47" fillId="0" borderId="103" xfId="0" applyNumberFormat="1" applyFont="1" applyBorder="1" applyAlignment="1">
      <alignment horizontal="center" vertical="center" wrapText="1"/>
    </xf>
    <xf numFmtId="57" fontId="47" fillId="0" borderId="51" xfId="0" applyNumberFormat="1" applyFont="1" applyBorder="1" applyAlignment="1">
      <alignment horizontal="center" vertical="center" wrapText="1"/>
    </xf>
    <xf numFmtId="0" fontId="47" fillId="0" borderId="105" xfId="0" applyFont="1" applyBorder="1" applyAlignment="1">
      <alignment horizontal="center" vertical="center" wrapText="1"/>
    </xf>
    <xf numFmtId="0" fontId="47" fillId="0" borderId="100" xfId="0" applyFont="1" applyBorder="1" applyAlignment="1">
      <alignment horizontal="center" vertical="center"/>
    </xf>
    <xf numFmtId="0" fontId="47" fillId="0" borderId="108" xfId="0" applyFont="1" applyBorder="1" applyAlignment="1">
      <alignment horizontal="center" vertical="center" shrinkToFit="1"/>
    </xf>
    <xf numFmtId="176" fontId="47" fillId="0" borderId="85" xfId="0" applyNumberFormat="1" applyFont="1" applyBorder="1" applyAlignment="1">
      <alignment horizontal="center" vertical="center" shrinkToFit="1"/>
    </xf>
    <xf numFmtId="177" fontId="47" fillId="0" borderId="85" xfId="90" applyNumberFormat="1" applyFont="1" applyFill="1" applyBorder="1" applyAlignment="1">
      <alignment horizontal="right" vertical="center" shrinkToFit="1"/>
    </xf>
    <xf numFmtId="177" fontId="47" fillId="0" borderId="85" xfId="90" applyNumberFormat="1" applyFont="1" applyFill="1" applyBorder="1" applyAlignment="1">
      <alignment vertical="center" shrinkToFit="1"/>
    </xf>
    <xf numFmtId="176" fontId="47" fillId="0" borderId="85" xfId="90" applyNumberFormat="1" applyFont="1" applyFill="1" applyBorder="1" applyAlignment="1">
      <alignment horizontal="right" vertical="center" shrinkToFit="1"/>
    </xf>
    <xf numFmtId="176" fontId="47" fillId="0" borderId="85" xfId="90" applyNumberFormat="1" applyFont="1" applyFill="1" applyBorder="1" applyAlignment="1">
      <alignment vertical="center" shrinkToFit="1"/>
    </xf>
    <xf numFmtId="57" fontId="47" fillId="0" borderId="108" xfId="0" applyNumberFormat="1" applyFont="1" applyBorder="1" applyAlignment="1">
      <alignment horizontal="center" vertical="center" wrapText="1"/>
    </xf>
    <xf numFmtId="57" fontId="47" fillId="0" borderId="110" xfId="0" applyNumberFormat="1" applyFont="1" applyBorder="1" applyAlignment="1">
      <alignment horizontal="center" vertical="center" wrapText="1"/>
    </xf>
    <xf numFmtId="0" fontId="47" fillId="0" borderId="111" xfId="0" applyFont="1" applyBorder="1" applyAlignment="1">
      <alignment horizontal="center" vertical="center" wrapText="1"/>
    </xf>
    <xf numFmtId="0" fontId="47" fillId="0" borderId="98" xfId="0" applyFont="1" applyBorder="1" applyAlignment="1">
      <alignment vertical="center" shrinkToFit="1"/>
    </xf>
    <xf numFmtId="0" fontId="47" fillId="0" borderId="0" xfId="0" applyFont="1" applyAlignment="1">
      <alignment vertical="center" shrinkToFit="1"/>
    </xf>
    <xf numFmtId="0" fontId="47" fillId="0" borderId="97" xfId="0" applyFont="1" applyBorder="1" applyAlignment="1">
      <alignment vertical="center" shrinkToFit="1"/>
    </xf>
    <xf numFmtId="0" fontId="47" fillId="0" borderId="0" xfId="0" applyFont="1" applyAlignment="1">
      <alignment vertical="center" wrapText="1"/>
    </xf>
    <xf numFmtId="0" fontId="47" fillId="0" borderId="98" xfId="0" applyFont="1" applyBorder="1" applyAlignment="1">
      <alignment vertical="center" wrapText="1"/>
    </xf>
    <xf numFmtId="0" fontId="47" fillId="0" borderId="98" xfId="0" applyFont="1" applyBorder="1" applyAlignment="1">
      <alignment horizontal="left" vertical="center" wrapText="1" shrinkToFit="1"/>
    </xf>
    <xf numFmtId="0" fontId="47" fillId="0" borderId="98" xfId="0" applyFont="1" applyBorder="1" applyAlignment="1">
      <alignment vertical="center" wrapText="1" shrinkToFit="1"/>
    </xf>
    <xf numFmtId="0" fontId="45" fillId="0" borderId="98" xfId="0" applyFont="1" applyBorder="1" applyAlignment="1">
      <alignment horizontal="left" vertical="center" wrapText="1"/>
    </xf>
    <xf numFmtId="0" fontId="45" fillId="0" borderId="104" xfId="0" applyFont="1" applyBorder="1" applyAlignment="1">
      <alignment horizontal="left" vertical="center" wrapText="1"/>
    </xf>
    <xf numFmtId="177" fontId="47" fillId="0" borderId="113" xfId="90" applyNumberFormat="1" applyFont="1" applyFill="1" applyBorder="1" applyAlignment="1">
      <alignment horizontal="center" vertical="center" shrinkToFit="1"/>
    </xf>
    <xf numFmtId="0" fontId="47" fillId="0" borderId="108" xfId="0" applyFont="1" applyBorder="1" applyAlignment="1">
      <alignment vertical="center" shrinkToFit="1"/>
    </xf>
    <xf numFmtId="0" fontId="47" fillId="0" borderId="109" xfId="0" applyFont="1" applyBorder="1" applyAlignment="1">
      <alignment vertical="center" wrapText="1" shrinkToFit="1"/>
    </xf>
    <xf numFmtId="57" fontId="47" fillId="0" borderId="108" xfId="0" applyNumberFormat="1" applyFont="1" applyBorder="1" applyAlignment="1">
      <alignment horizontal="left" vertical="center" wrapText="1"/>
    </xf>
    <xf numFmtId="57" fontId="47" fillId="0" borderId="114" xfId="0" applyNumberFormat="1" applyFont="1" applyBorder="1" applyAlignment="1">
      <alignment horizontal="left" vertical="center" wrapText="1"/>
    </xf>
    <xf numFmtId="57" fontId="47" fillId="0" borderId="111" xfId="0" applyNumberFormat="1" applyFont="1" applyBorder="1" applyAlignment="1">
      <alignment horizontal="left" vertical="center" wrapText="1"/>
    </xf>
    <xf numFmtId="0" fontId="47" fillId="0" borderId="113" xfId="0" applyFont="1" applyBorder="1" applyAlignment="1">
      <alignment horizontal="center" vertical="center"/>
    </xf>
    <xf numFmtId="0" fontId="47" fillId="0" borderId="115" xfId="0" applyFont="1" applyBorder="1" applyAlignment="1">
      <alignment vertical="center" shrinkToFit="1"/>
    </xf>
    <xf numFmtId="0" fontId="47" fillId="0" borderId="116" xfId="0" applyFont="1" applyBorder="1" applyAlignment="1">
      <alignment vertical="center" wrapText="1" shrinkToFit="1"/>
    </xf>
    <xf numFmtId="0" fontId="47" fillId="0" borderId="113" xfId="0" applyFont="1" applyBorder="1" applyAlignment="1">
      <alignment horizontal="center" vertical="center" shrinkToFit="1"/>
    </xf>
    <xf numFmtId="176" fontId="47" fillId="0" borderId="113" xfId="0" applyNumberFormat="1" applyFont="1" applyBorder="1" applyAlignment="1">
      <alignment horizontal="center" vertical="center" shrinkToFit="1"/>
    </xf>
    <xf numFmtId="57" fontId="47" fillId="0" borderId="115" xfId="0" applyNumberFormat="1" applyFont="1" applyBorder="1" applyAlignment="1">
      <alignment horizontal="left" vertical="center" wrapText="1"/>
    </xf>
    <xf numFmtId="57" fontId="47" fillId="0" borderId="117" xfId="0" applyNumberFormat="1" applyFont="1" applyBorder="1" applyAlignment="1">
      <alignment horizontal="left" vertical="center" wrapText="1"/>
    </xf>
    <xf numFmtId="57" fontId="47" fillId="0" borderId="118" xfId="0" applyNumberFormat="1" applyFont="1" applyBorder="1" applyAlignment="1">
      <alignment horizontal="left" vertical="center" wrapText="1"/>
    </xf>
    <xf numFmtId="57" fontId="47" fillId="0" borderId="103" xfId="0" applyNumberFormat="1" applyFont="1" applyBorder="1" applyAlignment="1">
      <alignment horizontal="left" vertical="center" wrapText="1"/>
    </xf>
    <xf numFmtId="57" fontId="47" fillId="0" borderId="119" xfId="0" applyNumberFormat="1" applyFont="1" applyBorder="1" applyAlignment="1">
      <alignment horizontal="left" vertical="center" wrapText="1"/>
    </xf>
    <xf numFmtId="57" fontId="47" fillId="0" borderId="105" xfId="0" applyNumberFormat="1" applyFont="1" applyBorder="1" applyAlignment="1">
      <alignment horizontal="left" vertical="center" wrapText="1"/>
    </xf>
    <xf numFmtId="0" fontId="46" fillId="0" borderId="98" xfId="0" applyFont="1" applyBorder="1" applyAlignment="1">
      <alignment vertical="center" wrapText="1" shrinkToFit="1"/>
    </xf>
    <xf numFmtId="177" fontId="47" fillId="0" borderId="82" xfId="90" applyNumberFormat="1" applyFont="1" applyFill="1" applyBorder="1" applyAlignment="1">
      <alignment horizontal="center" vertical="center" shrinkToFit="1"/>
    </xf>
    <xf numFmtId="0" fontId="51" fillId="0" borderId="98" xfId="0" applyFont="1" applyBorder="1" applyAlignment="1">
      <alignment vertical="center" shrinkToFit="1"/>
    </xf>
    <xf numFmtId="0" fontId="45" fillId="0" borderId="98" xfId="0" applyFont="1" applyBorder="1" applyAlignment="1">
      <alignment horizontal="left" vertical="center" wrapText="1" shrinkToFit="1"/>
    </xf>
    <xf numFmtId="177" fontId="47" fillId="0" borderId="82" xfId="90" applyNumberFormat="1" applyFont="1" applyBorder="1" applyAlignment="1">
      <alignment horizontal="right" vertical="center" shrinkToFit="1"/>
    </xf>
    <xf numFmtId="179" fontId="47" fillId="0" borderId="82" xfId="90" applyNumberFormat="1" applyFont="1" applyFill="1" applyBorder="1" applyAlignment="1">
      <alignment vertical="center" shrinkToFit="1"/>
    </xf>
    <xf numFmtId="180" fontId="47" fillId="0" borderId="82" xfId="90" applyNumberFormat="1" applyFont="1" applyBorder="1" applyAlignment="1">
      <alignment vertical="center" shrinkToFit="1"/>
    </xf>
    <xf numFmtId="181" fontId="47" fillId="0" borderId="82" xfId="90" applyNumberFormat="1" applyFont="1" applyBorder="1" applyAlignment="1">
      <alignment vertical="center" shrinkToFit="1"/>
    </xf>
    <xf numFmtId="177" fontId="47" fillId="0" borderId="82" xfId="90" applyNumberFormat="1" applyFont="1" applyBorder="1" applyAlignment="1">
      <alignment horizontal="center" vertical="center" shrinkToFit="1"/>
    </xf>
    <xf numFmtId="176" fontId="47" fillId="0" borderId="82" xfId="90" applyNumberFormat="1" applyFont="1" applyFill="1" applyBorder="1" applyAlignment="1">
      <alignment horizontal="center" vertical="center" shrinkToFit="1"/>
    </xf>
    <xf numFmtId="180" fontId="47" fillId="0" borderId="82" xfId="90" applyNumberFormat="1" applyFont="1" applyBorder="1" applyAlignment="1">
      <alignment horizontal="center" vertical="center" shrinkToFit="1"/>
    </xf>
    <xf numFmtId="57" fontId="47" fillId="0" borderId="112" xfId="0" applyNumberFormat="1" applyFont="1" applyBorder="1" applyAlignment="1">
      <alignment horizontal="center" vertical="center" wrapText="1"/>
    </xf>
    <xf numFmtId="0" fontId="47" fillId="0" borderId="107" xfId="0" applyFont="1" applyBorder="1" applyAlignment="1">
      <alignment horizontal="center" vertical="center"/>
    </xf>
    <xf numFmtId="176" fontId="47" fillId="0" borderId="107" xfId="0" applyNumberFormat="1" applyFont="1" applyBorder="1" applyAlignment="1">
      <alignment horizontal="center" vertical="center" shrinkToFit="1"/>
    </xf>
    <xf numFmtId="177" fontId="47" fillId="0" borderId="107" xfId="90" applyNumberFormat="1" applyFont="1" applyFill="1" applyBorder="1" applyAlignment="1">
      <alignment horizontal="right" vertical="center" shrinkToFit="1"/>
    </xf>
    <xf numFmtId="176" fontId="47" fillId="0" borderId="107" xfId="90" applyNumberFormat="1" applyFont="1" applyFill="1" applyBorder="1" applyAlignment="1">
      <alignment horizontal="right" vertical="center" shrinkToFit="1"/>
    </xf>
    <xf numFmtId="176" fontId="47" fillId="0" borderId="107" xfId="90" applyNumberFormat="1" applyFont="1" applyFill="1" applyBorder="1" applyAlignment="1">
      <alignment vertical="center" shrinkToFit="1"/>
    </xf>
    <xf numFmtId="0" fontId="47" fillId="0" borderId="115" xfId="0" applyFont="1" applyBorder="1" applyAlignment="1">
      <alignment horizontal="center" vertical="center" shrinkToFit="1"/>
    </xf>
    <xf numFmtId="0" fontId="47" fillId="0" borderId="116" xfId="0" applyFont="1" applyBorder="1" applyAlignment="1">
      <alignment horizontal="left" vertical="center" shrinkToFit="1"/>
    </xf>
    <xf numFmtId="177" fontId="47" fillId="0" borderId="113" xfId="90" applyNumberFormat="1" applyFont="1" applyFill="1" applyBorder="1" applyAlignment="1">
      <alignment horizontal="right" vertical="center" shrinkToFit="1"/>
    </xf>
    <xf numFmtId="176" fontId="47" fillId="0" borderId="113" xfId="90" applyNumberFormat="1" applyFont="1" applyFill="1" applyBorder="1" applyAlignment="1">
      <alignment horizontal="right" vertical="center" shrinkToFit="1"/>
    </xf>
    <xf numFmtId="176" fontId="47" fillId="0" borderId="113" xfId="90" applyNumberFormat="1" applyFont="1" applyFill="1" applyBorder="1" applyAlignment="1">
      <alignment vertical="center" shrinkToFit="1"/>
    </xf>
    <xf numFmtId="0" fontId="47" fillId="0" borderId="98" xfId="0" applyFont="1" applyBorder="1" applyAlignment="1">
      <alignment horizontal="left" vertical="center" wrapText="1"/>
    </xf>
    <xf numFmtId="0" fontId="47" fillId="0" borderId="103" xfId="0" applyFont="1" applyBorder="1" applyAlignment="1">
      <alignment horizontal="left" vertical="center"/>
    </xf>
    <xf numFmtId="0" fontId="47" fillId="0" borderId="119" xfId="0" applyFont="1" applyBorder="1" applyAlignment="1">
      <alignment horizontal="left" vertical="center"/>
    </xf>
    <xf numFmtId="0" fontId="47" fillId="0" borderId="105" xfId="0" applyFont="1" applyBorder="1" applyAlignment="1">
      <alignment horizontal="left" vertical="center"/>
    </xf>
    <xf numFmtId="38" fontId="47" fillId="0" borderId="85" xfId="90" applyFont="1" applyBorder="1" applyAlignment="1">
      <alignment horizontal="right" vertical="center" shrinkToFit="1"/>
    </xf>
    <xf numFmtId="38" fontId="47" fillId="0" borderId="85" xfId="90" applyFont="1" applyFill="1" applyBorder="1" applyAlignment="1">
      <alignment horizontal="right" vertical="center" shrinkToFit="1"/>
    </xf>
    <xf numFmtId="0" fontId="47" fillId="0" borderId="0" xfId="0" applyFont="1" applyAlignment="1">
      <alignment horizontal="left" vertical="center"/>
    </xf>
    <xf numFmtId="0" fontId="47" fillId="0" borderId="0" xfId="0" applyFont="1" applyAlignment="1">
      <alignment horizontal="center" vertical="center"/>
    </xf>
    <xf numFmtId="0" fontId="51" fillId="0" borderId="0" xfId="0" applyFont="1" applyAlignment="1">
      <alignment vertical="center" shrinkToFit="1"/>
    </xf>
    <xf numFmtId="176" fontId="51" fillId="0" borderId="0" xfId="0" applyNumberFormat="1" applyFont="1" applyAlignment="1">
      <alignment vertical="center" shrinkToFit="1"/>
    </xf>
    <xf numFmtId="0" fontId="0" fillId="0" borderId="0" xfId="0" applyAlignment="1"/>
    <xf numFmtId="0" fontId="51" fillId="0" borderId="0" xfId="0" applyFont="1" applyAlignment="1">
      <alignment vertical="center" wrapText="1" shrinkToFit="1"/>
    </xf>
    <xf numFmtId="176" fontId="59" fillId="0" borderId="0" xfId="0" applyNumberFormat="1" applyFont="1">
      <alignment vertical="center"/>
    </xf>
    <xf numFmtId="0" fontId="59" fillId="0" borderId="0" xfId="0" applyFont="1">
      <alignment vertical="center"/>
    </xf>
    <xf numFmtId="0" fontId="0" fillId="0" borderId="0" xfId="0" applyAlignment="1">
      <alignment horizontal="centerContinuous"/>
    </xf>
    <xf numFmtId="38" fontId="46" fillId="0" borderId="96" xfId="90" applyFont="1" applyFill="1" applyBorder="1" applyAlignment="1">
      <alignment horizontal="center" vertical="center" wrapText="1"/>
    </xf>
    <xf numFmtId="38" fontId="46" fillId="0" borderId="122" xfId="90" applyFont="1" applyFill="1" applyBorder="1" applyAlignment="1">
      <alignment horizontal="center" vertical="center" wrapText="1"/>
    </xf>
    <xf numFmtId="182" fontId="46" fillId="0" borderId="113" xfId="90" applyNumberFormat="1" applyFont="1" applyFill="1" applyBorder="1" applyAlignment="1">
      <alignment horizontal="center" vertical="center" wrapText="1"/>
    </xf>
    <xf numFmtId="182" fontId="46" fillId="0" borderId="123" xfId="90" applyNumberFormat="1" applyFont="1" applyFill="1" applyBorder="1" applyAlignment="1">
      <alignment horizontal="center" vertical="center" wrapText="1"/>
    </xf>
    <xf numFmtId="38" fontId="46" fillId="0" borderId="102" xfId="90" applyFont="1" applyFill="1" applyBorder="1" applyAlignment="1">
      <alignment horizontal="center" vertical="center" wrapText="1"/>
    </xf>
    <xf numFmtId="38" fontId="46" fillId="0" borderId="124" xfId="90" applyFont="1" applyFill="1" applyBorder="1" applyAlignment="1">
      <alignment horizontal="center" vertical="center" wrapText="1"/>
    </xf>
    <xf numFmtId="182" fontId="46" fillId="0" borderId="107" xfId="90" applyNumberFormat="1" applyFont="1" applyFill="1" applyBorder="1" applyAlignment="1">
      <alignment horizontal="center" vertical="center" wrapText="1"/>
    </xf>
    <xf numFmtId="182" fontId="46" fillId="0" borderId="125" xfId="90" applyNumberFormat="1" applyFont="1" applyFill="1" applyBorder="1" applyAlignment="1">
      <alignment horizontal="center" vertical="center" wrapText="1"/>
    </xf>
    <xf numFmtId="38" fontId="46" fillId="0" borderId="92" xfId="90" applyFont="1" applyFill="1" applyBorder="1" applyAlignment="1">
      <alignment horizontal="center" vertical="center" wrapText="1"/>
    </xf>
    <xf numFmtId="38" fontId="46" fillId="0" borderId="126" xfId="90" applyFont="1" applyFill="1" applyBorder="1" applyAlignment="1">
      <alignment horizontal="center" vertical="center" wrapText="1"/>
    </xf>
    <xf numFmtId="38" fontId="46" fillId="0" borderId="107" xfId="90" applyFont="1" applyFill="1" applyBorder="1" applyAlignment="1">
      <alignment horizontal="center" vertical="center" wrapText="1"/>
    </xf>
    <xf numFmtId="38" fontId="46" fillId="0" borderId="125" xfId="90" applyFont="1" applyFill="1" applyBorder="1" applyAlignment="1">
      <alignment horizontal="center" vertical="center" wrapText="1"/>
    </xf>
    <xf numFmtId="38" fontId="46" fillId="0" borderId="0" xfId="90" applyFont="1" applyBorder="1" applyAlignment="1">
      <alignment horizontal="center" vertical="center" wrapText="1"/>
    </xf>
    <xf numFmtId="38" fontId="46" fillId="0" borderId="0" xfId="90" applyFont="1" applyFill="1" applyBorder="1" applyAlignment="1">
      <alignment horizontal="right" vertical="center"/>
    </xf>
    <xf numFmtId="0" fontId="46" fillId="0" borderId="0" xfId="90" applyNumberFormat="1" applyFont="1" applyFill="1" applyBorder="1" applyAlignment="1">
      <alignment horizontal="right" vertical="center"/>
    </xf>
    <xf numFmtId="0" fontId="51" fillId="0" borderId="0" xfId="0" applyFont="1" applyAlignment="1">
      <alignment horizontal="right" vertical="center"/>
    </xf>
    <xf numFmtId="0" fontId="47" fillId="0" borderId="91" xfId="0" applyFont="1" applyBorder="1" applyAlignment="1">
      <alignment horizontal="center" vertical="center"/>
    </xf>
    <xf numFmtId="0" fontId="47" fillId="0" borderId="92" xfId="0" applyFont="1" applyBorder="1" applyAlignment="1">
      <alignment horizontal="center" vertical="center"/>
    </xf>
    <xf numFmtId="0" fontId="47" fillId="0" borderId="126" xfId="0" applyFont="1" applyBorder="1" applyAlignment="1">
      <alignment horizontal="center" vertical="center"/>
    </xf>
    <xf numFmtId="0" fontId="47" fillId="0" borderId="106" xfId="0" applyFont="1" applyBorder="1" applyAlignment="1">
      <alignment horizontal="center" vertical="center"/>
    </xf>
    <xf numFmtId="0" fontId="47" fillId="0" borderId="125" xfId="0" applyFont="1" applyBorder="1" applyAlignment="1">
      <alignment horizontal="center" vertical="center"/>
    </xf>
    <xf numFmtId="0" fontId="47" fillId="0" borderId="120" xfId="0" applyFont="1" applyBorder="1" applyAlignment="1">
      <alignment horizontal="center" vertical="center" wrapText="1"/>
    </xf>
    <xf numFmtId="183" fontId="47" fillId="0" borderId="113" xfId="0" applyNumberFormat="1" applyFont="1" applyBorder="1" applyAlignment="1">
      <alignment horizontal="right" vertical="center" wrapText="1"/>
    </xf>
    <xf numFmtId="183" fontId="47" fillId="0" borderId="123" xfId="0" applyNumberFormat="1" applyFont="1" applyBorder="1" applyAlignment="1">
      <alignment horizontal="right" vertical="center"/>
    </xf>
    <xf numFmtId="0" fontId="47" fillId="0" borderId="81" xfId="0" applyFont="1" applyBorder="1" applyAlignment="1">
      <alignment horizontal="center" vertical="center" wrapText="1"/>
    </xf>
    <xf numFmtId="183" fontId="47" fillId="0" borderId="82" xfId="0" applyNumberFormat="1" applyFont="1" applyBorder="1" applyAlignment="1">
      <alignment horizontal="right" vertical="center" wrapText="1"/>
    </xf>
    <xf numFmtId="183" fontId="47" fillId="0" borderId="83" xfId="0" applyNumberFormat="1" applyFont="1" applyBorder="1" applyAlignment="1">
      <alignment horizontal="right" vertical="center"/>
    </xf>
    <xf numFmtId="0" fontId="47" fillId="0" borderId="121" xfId="0" applyFont="1" applyBorder="1" applyAlignment="1">
      <alignment horizontal="center" vertical="center" wrapText="1"/>
    </xf>
    <xf numFmtId="183" fontId="47" fillId="0" borderId="102" xfId="0" applyNumberFormat="1" applyFont="1" applyBorder="1" applyAlignment="1">
      <alignment horizontal="right" vertical="center" wrapText="1"/>
    </xf>
    <xf numFmtId="183" fontId="47" fillId="0" borderId="124" xfId="0" applyNumberFormat="1" applyFont="1" applyBorder="1" applyAlignment="1">
      <alignment horizontal="right" vertical="center"/>
    </xf>
    <xf numFmtId="0" fontId="47" fillId="0" borderId="84" xfId="0" applyFont="1" applyBorder="1" applyAlignment="1">
      <alignment horizontal="center" vertical="center" wrapText="1"/>
    </xf>
    <xf numFmtId="183" fontId="47" fillId="0" borderId="85" xfId="0" applyNumberFormat="1" applyFont="1" applyBorder="1" applyAlignment="1">
      <alignment horizontal="right" vertical="center" wrapText="1"/>
    </xf>
    <xf numFmtId="184" fontId="47" fillId="0" borderId="85" xfId="0" applyNumberFormat="1" applyFont="1" applyBorder="1" applyAlignment="1">
      <alignment horizontal="right" vertical="center" wrapText="1"/>
    </xf>
    <xf numFmtId="184" fontId="47" fillId="0" borderId="86" xfId="0" applyNumberFormat="1" applyFont="1" applyBorder="1" applyAlignment="1">
      <alignment horizontal="right" vertical="center" wrapText="1"/>
    </xf>
    <xf numFmtId="14" fontId="48" fillId="0" borderId="0" xfId="91" applyNumberFormat="1" applyFont="1"/>
    <xf numFmtId="14" fontId="60" fillId="0" borderId="0" xfId="91" applyNumberFormat="1" applyFont="1"/>
    <xf numFmtId="0" fontId="24" fillId="0" borderId="0" xfId="91" applyAlignment="1">
      <alignment vertical="center"/>
    </xf>
    <xf numFmtId="0" fontId="24" fillId="0" borderId="0" xfId="91" applyAlignment="1">
      <alignment horizontal="left" vertical="center"/>
    </xf>
    <xf numFmtId="14" fontId="61" fillId="0" borderId="0" xfId="91" applyNumberFormat="1" applyFont="1" applyAlignment="1">
      <alignment vertical="center"/>
    </xf>
    <xf numFmtId="0" fontId="50" fillId="0" borderId="0" xfId="91" applyFont="1" applyAlignment="1">
      <alignment vertical="center"/>
    </xf>
    <xf numFmtId="0" fontId="42" fillId="0" borderId="0" xfId="91" applyFont="1" applyAlignment="1">
      <alignment vertical="center"/>
    </xf>
    <xf numFmtId="0" fontId="62" fillId="0" borderId="0" xfId="91" applyFont="1" applyAlignment="1">
      <alignment horizontal="right"/>
    </xf>
    <xf numFmtId="0" fontId="24" fillId="0" borderId="127" xfId="91" applyBorder="1" applyAlignment="1">
      <alignment horizontal="center" vertical="center" wrapText="1"/>
    </xf>
    <xf numFmtId="0" fontId="24" fillId="0" borderId="101" xfId="91" applyBorder="1" applyAlignment="1">
      <alignment horizontal="center" vertical="center" wrapText="1"/>
    </xf>
    <xf numFmtId="38" fontId="24" fillId="0" borderId="127" xfId="92" applyFont="1" applyBorder="1" applyAlignment="1">
      <alignment horizontal="center" vertical="center" wrapText="1"/>
    </xf>
    <xf numFmtId="38" fontId="24" fillId="0" borderId="101" xfId="92" applyFont="1" applyBorder="1" applyAlignment="1">
      <alignment horizontal="center" vertical="center" wrapText="1"/>
    </xf>
    <xf numFmtId="38" fontId="24" fillId="0" borderId="0" xfId="92" applyFont="1" applyBorder="1" applyAlignment="1">
      <alignment horizontal="center" vertical="center" wrapText="1"/>
    </xf>
    <xf numFmtId="0" fontId="25" fillId="0" borderId="0" xfId="91" applyFont="1" applyAlignment="1">
      <alignment horizontal="center" vertical="center"/>
    </xf>
    <xf numFmtId="4" fontId="24" fillId="0" borderId="115" xfId="91" applyNumberFormat="1" applyBorder="1" applyAlignment="1">
      <alignment horizontal="center" vertical="center" wrapText="1"/>
    </xf>
    <xf numFmtId="0" fontId="24" fillId="0" borderId="116" xfId="91" applyBorder="1" applyAlignment="1">
      <alignment horizontal="center" vertical="center" wrapText="1"/>
    </xf>
    <xf numFmtId="4" fontId="24" fillId="0" borderId="115" xfId="92" applyNumberFormat="1" applyFont="1" applyBorder="1" applyAlignment="1">
      <alignment horizontal="center" vertical="center" wrapText="1"/>
    </xf>
    <xf numFmtId="38" fontId="24" fillId="0" borderId="116" xfId="92" applyFont="1" applyBorder="1" applyAlignment="1">
      <alignment horizontal="center" vertical="center" wrapText="1"/>
    </xf>
    <xf numFmtId="4" fontId="24" fillId="0" borderId="117" xfId="92" applyNumberFormat="1" applyFont="1" applyBorder="1" applyAlignment="1">
      <alignment horizontal="center" vertical="center" wrapText="1"/>
    </xf>
    <xf numFmtId="38" fontId="24" fillId="0" borderId="117" xfId="92" applyFont="1" applyBorder="1" applyAlignment="1">
      <alignment horizontal="center" vertical="center" wrapText="1"/>
    </xf>
    <xf numFmtId="0" fontId="24" fillId="0" borderId="104" xfId="91" applyBorder="1" applyAlignment="1">
      <alignment horizontal="center" vertical="center" wrapText="1"/>
    </xf>
    <xf numFmtId="4" fontId="24" fillId="0" borderId="89" xfId="91" applyNumberFormat="1" applyBorder="1" applyAlignment="1">
      <alignment horizontal="center" vertical="center" wrapText="1"/>
    </xf>
    <xf numFmtId="0" fontId="24" fillId="0" borderId="90" xfId="91" applyBorder="1" applyAlignment="1">
      <alignment horizontal="center" vertical="center" wrapText="1"/>
    </xf>
    <xf numFmtId="4" fontId="24" fillId="0" borderId="89" xfId="92" applyNumberFormat="1" applyFont="1" applyBorder="1" applyAlignment="1">
      <alignment horizontal="center" vertical="center" wrapText="1"/>
    </xf>
    <xf numFmtId="38" fontId="24" fillId="0" borderId="90" xfId="92" applyFont="1" applyBorder="1" applyAlignment="1">
      <alignment horizontal="center" vertical="center" wrapText="1"/>
    </xf>
    <xf numFmtId="4" fontId="24" fillId="0" borderId="21" xfId="92" applyNumberFormat="1" applyFont="1" applyBorder="1" applyAlignment="1">
      <alignment horizontal="center" vertical="center" wrapText="1"/>
    </xf>
    <xf numFmtId="38" fontId="24" fillId="0" borderId="21" xfId="92" applyFont="1" applyBorder="1" applyAlignment="1">
      <alignment horizontal="center" vertical="center" wrapText="1"/>
    </xf>
    <xf numFmtId="14" fontId="52" fillId="0" borderId="0" xfId="93" applyNumberFormat="1" applyFont="1">
      <alignment vertical="center"/>
    </xf>
    <xf numFmtId="0" fontId="4" fillId="0" borderId="0" xfId="93">
      <alignment vertical="center"/>
    </xf>
    <xf numFmtId="14" fontId="48" fillId="0" borderId="0" xfId="93" applyNumberFormat="1" applyFont="1">
      <alignment vertical="center"/>
    </xf>
    <xf numFmtId="0" fontId="64" fillId="0" borderId="0" xfId="93" applyFont="1">
      <alignment vertical="center"/>
    </xf>
    <xf numFmtId="0" fontId="51" fillId="0" borderId="0" xfId="93" applyFont="1">
      <alignment vertical="center"/>
    </xf>
    <xf numFmtId="0" fontId="51" fillId="0" borderId="0" xfId="93" applyFont="1" applyAlignment="1">
      <alignment vertical="center" shrinkToFit="1"/>
    </xf>
    <xf numFmtId="181" fontId="51" fillId="0" borderId="0" xfId="93" applyNumberFormat="1" applyFont="1" applyAlignment="1">
      <alignment vertical="center" shrinkToFit="1"/>
    </xf>
    <xf numFmtId="0" fontId="47" fillId="0" borderId="109" xfId="93" applyFont="1" applyBorder="1" applyAlignment="1">
      <alignment horizontal="center" vertical="center" shrinkToFit="1"/>
    </xf>
    <xf numFmtId="181" fontId="47" fillId="0" borderId="85" xfId="93" applyNumberFormat="1" applyFont="1" applyBorder="1" applyAlignment="1">
      <alignment horizontal="center" vertical="center" shrinkToFit="1"/>
    </xf>
    <xf numFmtId="0" fontId="46" fillId="0" borderId="115" xfId="93" applyFont="1" applyBorder="1" applyAlignment="1">
      <alignment horizontal="center" vertical="center"/>
    </xf>
    <xf numFmtId="181" fontId="47" fillId="0" borderId="113" xfId="93" applyNumberFormat="1" applyFont="1" applyBorder="1" applyAlignment="1">
      <alignment horizontal="right" vertical="center" shrinkToFit="1"/>
    </xf>
    <xf numFmtId="181" fontId="47" fillId="0" borderId="113" xfId="94" applyNumberFormat="1" applyFont="1" applyBorder="1" applyAlignment="1">
      <alignment horizontal="right" vertical="center" shrinkToFit="1"/>
    </xf>
    <xf numFmtId="181" fontId="47" fillId="0" borderId="113" xfId="94" applyNumberFormat="1" applyFont="1" applyFill="1" applyBorder="1" applyAlignment="1">
      <alignment horizontal="center" vertical="center" shrinkToFit="1"/>
    </xf>
    <xf numFmtId="184" fontId="47" fillId="0" borderId="123" xfId="93" applyNumberFormat="1" applyFont="1" applyBorder="1" applyAlignment="1">
      <alignment horizontal="center" vertical="center" shrinkToFit="1"/>
    </xf>
    <xf numFmtId="0" fontId="46" fillId="0" borderId="97" xfId="93" applyFont="1" applyBorder="1" applyAlignment="1">
      <alignment horizontal="center" vertical="center"/>
    </xf>
    <xf numFmtId="181" fontId="47" fillId="0" borderId="82" xfId="93" applyNumberFormat="1" applyFont="1" applyBorder="1" applyAlignment="1">
      <alignment horizontal="right" vertical="center" shrinkToFit="1"/>
    </xf>
    <xf numFmtId="181" fontId="47" fillId="0" borderId="82" xfId="94" applyNumberFormat="1" applyFont="1" applyBorder="1" applyAlignment="1">
      <alignment horizontal="right" vertical="center" shrinkToFit="1"/>
    </xf>
    <xf numFmtId="181" fontId="47" fillId="0" borderId="82" xfId="94" applyNumberFormat="1" applyFont="1" applyFill="1" applyBorder="1" applyAlignment="1">
      <alignment horizontal="center" vertical="center" shrinkToFit="1"/>
    </xf>
    <xf numFmtId="184" fontId="47" fillId="0" borderId="83" xfId="93" applyNumberFormat="1" applyFont="1" applyBorder="1" applyAlignment="1">
      <alignment horizontal="center" vertical="center" shrinkToFit="1"/>
    </xf>
    <xf numFmtId="185" fontId="47" fillId="0" borderId="82" xfId="93" applyNumberFormat="1" applyFont="1" applyBorder="1" applyAlignment="1">
      <alignment horizontal="right" vertical="center" shrinkToFit="1"/>
    </xf>
    <xf numFmtId="186" fontId="65" fillId="0" borderId="0" xfId="95" applyNumberFormat="1" applyFont="1" applyAlignment="1">
      <alignment horizontal="right" vertical="center"/>
    </xf>
    <xf numFmtId="186" fontId="47" fillId="0" borderId="82" xfId="93" applyNumberFormat="1" applyFont="1" applyBorder="1" applyAlignment="1">
      <alignment horizontal="right" vertical="center" shrinkToFit="1"/>
    </xf>
    <xf numFmtId="0" fontId="47" fillId="0" borderId="97" xfId="93" applyFont="1" applyBorder="1" applyAlignment="1">
      <alignment horizontal="center" vertical="center"/>
    </xf>
    <xf numFmtId="181" fontId="47" fillId="0" borderId="82" xfId="94" applyNumberFormat="1" applyFont="1" applyFill="1" applyBorder="1" applyAlignment="1">
      <alignment horizontal="right" vertical="center" shrinkToFit="1"/>
    </xf>
    <xf numFmtId="0" fontId="47" fillId="0" borderId="85" xfId="93" applyFont="1" applyBorder="1" applyAlignment="1">
      <alignment horizontal="center" vertical="center"/>
    </xf>
    <xf numFmtId="38" fontId="47" fillId="0" borderId="85" xfId="94" applyFont="1" applyFill="1" applyBorder="1" applyAlignment="1">
      <alignment horizontal="right" vertical="center" shrinkToFit="1"/>
    </xf>
    <xf numFmtId="181" fontId="47" fillId="0" borderId="85" xfId="94" applyNumberFormat="1" applyFont="1" applyFill="1" applyBorder="1" applyAlignment="1">
      <alignment horizontal="right" vertical="center" shrinkToFit="1"/>
    </xf>
    <xf numFmtId="181" fontId="47" fillId="0" borderId="85" xfId="94" applyNumberFormat="1" applyFont="1" applyBorder="1" applyAlignment="1">
      <alignment horizontal="right" vertical="center" shrinkToFit="1"/>
    </xf>
    <xf numFmtId="184" fontId="47" fillId="0" borderId="86" xfId="93" applyNumberFormat="1" applyFont="1" applyBorder="1" applyAlignment="1">
      <alignment horizontal="center" vertical="center" shrinkToFit="1"/>
    </xf>
    <xf numFmtId="181" fontId="51" fillId="0" borderId="0" xfId="93" applyNumberFormat="1" applyFont="1" applyAlignment="1">
      <alignment horizontal="right" shrinkToFit="1"/>
    </xf>
    <xf numFmtId="0" fontId="47" fillId="0" borderId="0" xfId="93" applyFont="1" applyAlignment="1">
      <alignment horizontal="left" vertical="center"/>
    </xf>
    <xf numFmtId="0" fontId="46" fillId="0" borderId="0" xfId="93" applyFont="1" applyAlignment="1">
      <alignment horizontal="center"/>
    </xf>
    <xf numFmtId="181" fontId="45" fillId="0" borderId="0" xfId="93" applyNumberFormat="1" applyFont="1" applyAlignment="1">
      <alignment vertical="center" shrinkToFit="1"/>
    </xf>
    <xf numFmtId="181" fontId="45" fillId="0" borderId="0" xfId="93" applyNumberFormat="1" applyFont="1" applyAlignment="1">
      <alignment horizontal="center" vertical="center" shrinkToFit="1"/>
    </xf>
    <xf numFmtId="186" fontId="51" fillId="0" borderId="0" xfId="93" applyNumberFormat="1" applyFont="1" applyAlignment="1">
      <alignment vertical="center" shrinkToFit="1"/>
    </xf>
    <xf numFmtId="14" fontId="66" fillId="0" borderId="0" xfId="93" applyNumberFormat="1" applyFont="1">
      <alignment vertical="center"/>
    </xf>
    <xf numFmtId="0" fontId="50" fillId="0" borderId="0" xfId="93" applyFont="1">
      <alignment vertical="center"/>
    </xf>
    <xf numFmtId="0" fontId="67" fillId="0" borderId="0" xfId="93" applyFont="1">
      <alignment vertical="center"/>
    </xf>
    <xf numFmtId="0" fontId="62" fillId="0" borderId="84" xfId="98" applyBorder="1" applyAlignment="1">
      <alignment horizontal="center" vertical="center" wrapText="1"/>
    </xf>
    <xf numFmtId="0" fontId="62" fillId="0" borderId="85" xfId="98" applyBorder="1" applyAlignment="1">
      <alignment horizontal="center" vertical="center" wrapText="1"/>
    </xf>
    <xf numFmtId="0" fontId="62" fillId="0" borderId="86" xfId="98" applyBorder="1" applyAlignment="1">
      <alignment horizontal="center" vertical="center" wrapText="1"/>
    </xf>
    <xf numFmtId="0" fontId="68" fillId="0" borderId="123" xfId="98" applyFont="1" applyBorder="1" applyAlignment="1">
      <alignment horizontal="center" vertical="center"/>
    </xf>
    <xf numFmtId="186" fontId="62" fillId="0" borderId="120" xfId="98" applyNumberFormat="1" applyBorder="1" applyAlignment="1">
      <alignment vertical="center"/>
    </xf>
    <xf numFmtId="186" fontId="62" fillId="0" borderId="113" xfId="98" applyNumberFormat="1" applyBorder="1" applyAlignment="1">
      <alignment vertical="center"/>
    </xf>
    <xf numFmtId="186" fontId="62" fillId="0" borderId="123" xfId="98" applyNumberFormat="1" applyBorder="1" applyAlignment="1">
      <alignment vertical="center"/>
    </xf>
    <xf numFmtId="186" fontId="62" fillId="0" borderId="81" xfId="98" applyNumberFormat="1" applyBorder="1" applyAlignment="1">
      <alignment vertical="center"/>
    </xf>
    <xf numFmtId="186" fontId="62" fillId="0" borderId="82" xfId="98" applyNumberFormat="1" applyBorder="1" applyAlignment="1">
      <alignment vertical="center"/>
    </xf>
    <xf numFmtId="186" fontId="62" fillId="0" borderId="97" xfId="98" applyNumberFormat="1" applyBorder="1" applyAlignment="1">
      <alignment vertical="center"/>
    </xf>
    <xf numFmtId="186" fontId="62" fillId="0" borderId="83" xfId="98" applyNumberFormat="1" applyBorder="1" applyAlignment="1">
      <alignment vertical="center"/>
    </xf>
    <xf numFmtId="0" fontId="62" fillId="0" borderId="86" xfId="98" applyBorder="1" applyAlignment="1">
      <alignment horizontal="center" vertical="center"/>
    </xf>
    <xf numFmtId="186" fontId="62" fillId="0" borderId="84" xfId="98" applyNumberFormat="1" applyBorder="1" applyAlignment="1">
      <alignment vertical="center"/>
    </xf>
    <xf numFmtId="186" fontId="62" fillId="0" borderId="85" xfId="98" applyNumberFormat="1" applyBorder="1" applyAlignment="1">
      <alignment vertical="center"/>
    </xf>
    <xf numFmtId="186" fontId="62" fillId="0" borderId="108" xfId="98" applyNumberFormat="1" applyBorder="1" applyAlignment="1">
      <alignment vertical="center"/>
    </xf>
    <xf numFmtId="186" fontId="62" fillId="0" borderId="86" xfId="98" applyNumberFormat="1" applyBorder="1" applyAlignment="1">
      <alignment vertical="center"/>
    </xf>
    <xf numFmtId="186" fontId="62" fillId="0" borderId="115" xfId="98" applyNumberFormat="1" applyBorder="1" applyAlignment="1">
      <alignment vertical="center"/>
    </xf>
    <xf numFmtId="0" fontId="47" fillId="0" borderId="12" xfId="93" applyFont="1" applyBorder="1" applyAlignment="1">
      <alignment horizontal="right" vertical="center"/>
    </xf>
    <xf numFmtId="0" fontId="4" fillId="0" borderId="12" xfId="93" applyBorder="1">
      <alignment vertical="center"/>
    </xf>
    <xf numFmtId="0" fontId="51" fillId="0" borderId="12" xfId="93" applyFont="1" applyBorder="1" applyAlignment="1">
      <alignment horizontal="right" vertical="center"/>
    </xf>
    <xf numFmtId="14" fontId="60" fillId="0" borderId="0" xfId="93" applyNumberFormat="1" applyFont="1">
      <alignment vertical="center"/>
    </xf>
    <xf numFmtId="181" fontId="47" fillId="0" borderId="86" xfId="93" applyNumberFormat="1" applyFont="1" applyBorder="1" applyAlignment="1">
      <alignment horizontal="center" vertical="center" shrinkToFit="1"/>
    </xf>
    <xf numFmtId="0" fontId="47" fillId="0" borderId="115" xfId="93" applyFont="1" applyBorder="1" applyAlignment="1">
      <alignment horizontal="center" vertical="center"/>
    </xf>
    <xf numFmtId="187" fontId="47" fillId="0" borderId="113" xfId="93" applyNumberFormat="1" applyFont="1" applyBorder="1" applyAlignment="1">
      <alignment horizontal="right" vertical="center" shrinkToFit="1"/>
    </xf>
    <xf numFmtId="187" fontId="47" fillId="0" borderId="123" xfId="94" applyNumberFormat="1" applyFont="1" applyBorder="1" applyAlignment="1">
      <alignment horizontal="right" vertical="center" shrinkToFit="1"/>
    </xf>
    <xf numFmtId="187" fontId="47" fillId="0" borderId="82" xfId="93" applyNumberFormat="1" applyFont="1" applyBorder="1" applyAlignment="1">
      <alignment horizontal="right" vertical="center" shrinkToFit="1"/>
    </xf>
    <xf numFmtId="187" fontId="47" fillId="0" borderId="83" xfId="94" applyNumberFormat="1" applyFont="1" applyBorder="1" applyAlignment="1">
      <alignment horizontal="right" vertical="center" shrinkToFit="1"/>
    </xf>
    <xf numFmtId="187" fontId="47" fillId="0" borderId="82" xfId="94" applyNumberFormat="1" applyFont="1" applyFill="1" applyBorder="1" applyAlignment="1">
      <alignment horizontal="right" vertical="center" shrinkToFit="1"/>
    </xf>
    <xf numFmtId="187" fontId="47" fillId="0" borderId="83" xfId="94" applyNumberFormat="1" applyFont="1" applyFill="1" applyBorder="1" applyAlignment="1">
      <alignment horizontal="right" vertical="center" shrinkToFit="1"/>
    </xf>
    <xf numFmtId="187" fontId="47" fillId="0" borderId="82" xfId="94" applyNumberFormat="1" applyFont="1" applyBorder="1" applyAlignment="1">
      <alignment horizontal="right" vertical="center" shrinkToFit="1"/>
    </xf>
    <xf numFmtId="187" fontId="47" fillId="0" borderId="85" xfId="94" applyNumberFormat="1" applyFont="1" applyFill="1" applyBorder="1" applyAlignment="1">
      <alignment horizontal="right" vertical="center" shrinkToFit="1"/>
    </xf>
    <xf numFmtId="187" fontId="47" fillId="0" borderId="86" xfId="94" applyNumberFormat="1" applyFont="1" applyFill="1" applyBorder="1" applyAlignment="1">
      <alignment horizontal="right" vertical="center" shrinkToFit="1"/>
    </xf>
    <xf numFmtId="0" fontId="48" fillId="0" borderId="0" xfId="0" applyFont="1">
      <alignment vertical="center"/>
    </xf>
    <xf numFmtId="0" fontId="62" fillId="0" borderId="0" xfId="0" applyFont="1">
      <alignment vertical="center"/>
    </xf>
    <xf numFmtId="176" fontId="62" fillId="0" borderId="0" xfId="0" applyNumberFormat="1" applyFont="1">
      <alignment vertical="center"/>
    </xf>
    <xf numFmtId="176" fontId="62" fillId="0" borderId="0" xfId="0" applyNumberFormat="1" applyFont="1" applyAlignment="1">
      <alignment horizontal="center" vertical="center"/>
    </xf>
    <xf numFmtId="0" fontId="24" fillId="0" borderId="85" xfId="0" applyFont="1" applyBorder="1" applyAlignment="1">
      <alignment horizontal="center" vertical="center"/>
    </xf>
    <xf numFmtId="0" fontId="24" fillId="0" borderId="113" xfId="0" applyFont="1" applyBorder="1" applyAlignment="1">
      <alignment horizontal="left" vertical="center" wrapText="1"/>
    </xf>
    <xf numFmtId="0" fontId="24" fillId="0" borderId="82" xfId="0" applyFont="1" applyBorder="1" applyAlignment="1">
      <alignment horizontal="left" vertical="center" wrapText="1"/>
    </xf>
    <xf numFmtId="57" fontId="70" fillId="0" borderId="82" xfId="0" applyNumberFormat="1" applyFont="1" applyBorder="1" applyAlignment="1">
      <alignment horizontal="center" vertical="center" wrapText="1"/>
    </xf>
    <xf numFmtId="181" fontId="70" fillId="0" borderId="82" xfId="0" applyNumberFormat="1" applyFont="1" applyBorder="1" applyAlignment="1">
      <alignment horizontal="right" vertical="center"/>
    </xf>
    <xf numFmtId="181" fontId="70" fillId="0" borderId="82" xfId="0" applyNumberFormat="1" applyFont="1" applyBorder="1" applyAlignment="1">
      <alignment horizontal="center" vertical="center"/>
    </xf>
    <xf numFmtId="176" fontId="70" fillId="0" borderId="82" xfId="0" applyNumberFormat="1" applyFont="1" applyBorder="1" applyAlignment="1">
      <alignment horizontal="right" vertical="center" wrapText="1"/>
    </xf>
    <xf numFmtId="181" fontId="70" fillId="0" borderId="82" xfId="0" applyNumberFormat="1" applyFont="1" applyBorder="1" applyAlignment="1">
      <alignment horizontal="center" vertical="center" wrapText="1"/>
    </xf>
    <xf numFmtId="0" fontId="25" fillId="0" borderId="124" xfId="0" applyFont="1" applyBorder="1" applyAlignment="1">
      <alignment horizontal="left" vertical="center" wrapText="1"/>
    </xf>
    <xf numFmtId="0" fontId="25" fillId="0" borderId="123" xfId="0" applyFont="1" applyBorder="1" applyAlignment="1">
      <alignment horizontal="left" vertical="center" wrapText="1"/>
    </xf>
    <xf numFmtId="0" fontId="70" fillId="0" borderId="0" xfId="0" applyFont="1" applyAlignment="1">
      <alignment vertical="center" wrapText="1"/>
    </xf>
    <xf numFmtId="0" fontId="24" fillId="0" borderId="82" xfId="0" applyFont="1" applyBorder="1" applyAlignment="1">
      <alignment horizontal="left" vertical="center"/>
    </xf>
    <xf numFmtId="189" fontId="24" fillId="0" borderId="82" xfId="0" applyNumberFormat="1" applyFont="1" applyBorder="1" applyAlignment="1">
      <alignment horizontal="center" vertical="center"/>
    </xf>
    <xf numFmtId="57" fontId="24" fillId="0" borderId="82" xfId="0" applyNumberFormat="1" applyFont="1" applyBorder="1" applyAlignment="1">
      <alignment horizontal="center" vertical="center"/>
    </xf>
    <xf numFmtId="176" fontId="24" fillId="0" borderId="82" xfId="90" applyNumberFormat="1" applyFont="1" applyFill="1" applyBorder="1" applyAlignment="1">
      <alignment horizontal="right" vertical="center"/>
    </xf>
    <xf numFmtId="176" fontId="24" fillId="0" borderId="82" xfId="90" applyNumberFormat="1" applyFont="1" applyFill="1" applyBorder="1" applyAlignment="1">
      <alignment horizontal="center" vertical="center"/>
    </xf>
    <xf numFmtId="0" fontId="25" fillId="0" borderId="83" xfId="0" applyFont="1" applyBorder="1" applyAlignment="1">
      <alignment horizontal="center" vertical="center"/>
    </xf>
    <xf numFmtId="0" fontId="24" fillId="0" borderId="82" xfId="0" applyFont="1" applyBorder="1" applyAlignment="1">
      <alignment horizontal="center" vertical="center"/>
    </xf>
    <xf numFmtId="0" fontId="24" fillId="0" borderId="82" xfId="0" applyFont="1" applyBorder="1">
      <alignment vertical="center"/>
    </xf>
    <xf numFmtId="0" fontId="25" fillId="0" borderId="83" xfId="0" applyFont="1" applyBorder="1" applyAlignment="1">
      <alignment horizontal="left" vertical="center"/>
    </xf>
    <xf numFmtId="0" fontId="24" fillId="0" borderId="82" xfId="0" applyFont="1" applyBorder="1" applyAlignment="1">
      <alignment vertical="center" shrinkToFit="1"/>
    </xf>
    <xf numFmtId="184" fontId="70" fillId="0" borderId="82" xfId="90" applyNumberFormat="1" applyFont="1" applyFill="1" applyBorder="1" applyAlignment="1">
      <alignment horizontal="right" vertical="center"/>
    </xf>
    <xf numFmtId="0" fontId="24" fillId="0" borderId="81" xfId="0" applyFont="1" applyBorder="1" applyAlignment="1">
      <alignment horizontal="center" vertical="center"/>
    </xf>
    <xf numFmtId="57" fontId="24" fillId="0" borderId="82" xfId="0" applyNumberFormat="1" applyFont="1" applyBorder="1" applyAlignment="1">
      <alignment horizontal="left" vertical="center"/>
    </xf>
    <xf numFmtId="176" fontId="24" fillId="0" borderId="82" xfId="0" applyNumberFormat="1" applyFont="1" applyBorder="1" applyAlignment="1">
      <alignment horizontal="right" vertical="center"/>
    </xf>
    <xf numFmtId="176" fontId="24" fillId="0" borderId="82" xfId="0" applyNumberFormat="1" applyFont="1" applyBorder="1" applyAlignment="1">
      <alignment horizontal="center" vertical="center"/>
    </xf>
    <xf numFmtId="0" fontId="25" fillId="0" borderId="83" xfId="0" applyFont="1" applyBorder="1">
      <alignment vertical="center"/>
    </xf>
    <xf numFmtId="0" fontId="24" fillId="0" borderId="81" xfId="0" applyFont="1" applyBorder="1" applyAlignment="1">
      <alignment horizontal="center" vertical="center" shrinkToFit="1"/>
    </xf>
    <xf numFmtId="0" fontId="24" fillId="0" borderId="82" xfId="0" applyFont="1" applyBorder="1" applyAlignment="1">
      <alignment horizontal="left" vertical="center" shrinkToFit="1"/>
    </xf>
    <xf numFmtId="189" fontId="24" fillId="0" borderId="82" xfId="0" applyNumberFormat="1" applyFont="1" applyBorder="1" applyAlignment="1">
      <alignment horizontal="center" vertical="center" shrinkToFit="1"/>
    </xf>
    <xf numFmtId="190" fontId="24" fillId="0" borderId="82" xfId="90" applyNumberFormat="1" applyFont="1" applyFill="1" applyBorder="1" applyAlignment="1">
      <alignment horizontal="right" vertical="center" shrinkToFit="1"/>
    </xf>
    <xf numFmtId="186" fontId="24" fillId="0" borderId="82" xfId="90" applyNumberFormat="1" applyFont="1" applyFill="1" applyBorder="1" applyAlignment="1">
      <alignment horizontal="center" vertical="center" shrinkToFit="1"/>
    </xf>
    <xf numFmtId="0" fontId="24" fillId="0" borderId="82" xfId="0" applyFont="1" applyBorder="1" applyAlignment="1">
      <alignment horizontal="center" vertical="center" shrinkToFit="1"/>
    </xf>
    <xf numFmtId="0" fontId="25" fillId="0" borderId="83" xfId="0" applyFont="1" applyBorder="1" applyAlignment="1">
      <alignment horizontal="center" vertical="center" shrinkToFit="1"/>
    </xf>
    <xf numFmtId="57" fontId="71" fillId="0" borderId="82" xfId="100" applyNumberFormat="1" applyFont="1" applyBorder="1" applyAlignment="1">
      <alignment horizontal="center" vertical="center" wrapText="1"/>
    </xf>
    <xf numFmtId="0" fontId="24" fillId="0" borderId="81" xfId="0" applyFont="1" applyBorder="1" applyAlignment="1">
      <alignment horizontal="center" vertical="center" wrapText="1"/>
    </xf>
    <xf numFmtId="186" fontId="24" fillId="0" borderId="82" xfId="90" applyNumberFormat="1" applyFont="1" applyFill="1" applyBorder="1" applyAlignment="1">
      <alignment horizontal="right" vertical="center" wrapText="1"/>
    </xf>
    <xf numFmtId="191" fontId="24" fillId="0" borderId="82" xfId="90" applyNumberFormat="1" applyFont="1" applyFill="1" applyBorder="1" applyAlignment="1">
      <alignment horizontal="center" vertical="center"/>
    </xf>
    <xf numFmtId="0" fontId="24" fillId="0" borderId="82" xfId="0" applyFont="1" applyBorder="1" applyAlignment="1">
      <alignment horizontal="center" vertical="center" wrapText="1"/>
    </xf>
    <xf numFmtId="0" fontId="25" fillId="0" borderId="83" xfId="0" applyFont="1" applyBorder="1" applyAlignment="1">
      <alignment horizontal="justify" vertical="center" shrinkToFit="1"/>
    </xf>
    <xf numFmtId="0" fontId="25" fillId="0" borderId="83" xfId="0" applyFont="1" applyBorder="1" applyAlignment="1">
      <alignment vertical="center" shrinkToFit="1"/>
    </xf>
    <xf numFmtId="0" fontId="25" fillId="0" borderId="83" xfId="0" applyFont="1" applyBorder="1" applyAlignment="1">
      <alignment vertical="center" wrapText="1" shrinkToFit="1"/>
    </xf>
    <xf numFmtId="57" fontId="24" fillId="0" borderId="82" xfId="0" applyNumberFormat="1" applyFont="1" applyBorder="1" applyAlignment="1">
      <alignment horizontal="center" vertical="center" wrapText="1"/>
    </xf>
    <xf numFmtId="0" fontId="71" fillId="0" borderId="81" xfId="100" applyFont="1" applyBorder="1" applyAlignment="1">
      <alignment horizontal="center" vertical="center" wrapText="1"/>
    </xf>
    <xf numFmtId="192" fontId="71" fillId="0" borderId="82" xfId="100" applyNumberFormat="1" applyFont="1" applyBorder="1" applyAlignment="1">
      <alignment vertical="center" wrapText="1"/>
    </xf>
    <xf numFmtId="192" fontId="71" fillId="0" borderId="82" xfId="100" applyNumberFormat="1" applyFont="1" applyBorder="1" applyAlignment="1">
      <alignment horizontal="center" vertical="center" wrapText="1"/>
    </xf>
    <xf numFmtId="0" fontId="62" fillId="0" borderId="82" xfId="0" applyFont="1" applyBorder="1">
      <alignment vertical="center"/>
    </xf>
    <xf numFmtId="189" fontId="24" fillId="0" borderId="82" xfId="0" applyNumberFormat="1" applyFont="1" applyBorder="1" applyAlignment="1">
      <alignment horizontal="center" vertical="center" wrapText="1"/>
    </xf>
    <xf numFmtId="0" fontId="24" fillId="0" borderId="82" xfId="0" applyFont="1" applyBorder="1" applyAlignment="1">
      <alignment horizontal="center" vertical="center" wrapText="1" shrinkToFit="1"/>
    </xf>
    <xf numFmtId="0" fontId="62" fillId="0" borderId="0" xfId="0" applyFont="1" applyAlignment="1">
      <alignment vertical="center" wrapText="1"/>
    </xf>
    <xf numFmtId="1" fontId="24" fillId="0" borderId="81" xfId="0" applyNumberFormat="1" applyFont="1" applyBorder="1" applyAlignment="1">
      <alignment horizontal="center" vertical="center"/>
    </xf>
    <xf numFmtId="1" fontId="24" fillId="0" borderId="82" xfId="0" applyNumberFormat="1" applyFont="1" applyBorder="1">
      <alignment vertical="center"/>
    </xf>
    <xf numFmtId="193" fontId="24" fillId="0" borderId="82" xfId="0" applyNumberFormat="1" applyFont="1" applyBorder="1">
      <alignment vertical="center"/>
    </xf>
    <xf numFmtId="0" fontId="25" fillId="0" borderId="83" xfId="0" applyFont="1" applyBorder="1" applyAlignment="1">
      <alignment vertical="center" wrapText="1"/>
    </xf>
    <xf numFmtId="194" fontId="24" fillId="0" borderId="82" xfId="0" applyNumberFormat="1" applyFont="1" applyBorder="1" applyAlignment="1">
      <alignment horizontal="center" vertical="center"/>
    </xf>
    <xf numFmtId="195" fontId="24" fillId="0" borderId="82" xfId="0" applyNumberFormat="1" applyFont="1" applyBorder="1" applyAlignment="1">
      <alignment horizontal="right" vertical="center"/>
    </xf>
    <xf numFmtId="0" fontId="24" fillId="0" borderId="82" xfId="0" applyFont="1" applyBorder="1" applyAlignment="1">
      <alignment horizontal="justify" vertical="center" wrapText="1"/>
    </xf>
    <xf numFmtId="195" fontId="24" fillId="0" borderId="82" xfId="90" applyNumberFormat="1" applyFont="1" applyFill="1" applyBorder="1" applyAlignment="1">
      <alignment horizontal="right" vertical="center"/>
    </xf>
    <xf numFmtId="189" fontId="71" fillId="0" borderId="82" xfId="0" applyNumberFormat="1" applyFont="1" applyBorder="1" applyAlignment="1">
      <alignment horizontal="center" vertical="center"/>
    </xf>
    <xf numFmtId="57" fontId="71" fillId="0" borderId="82" xfId="0" applyNumberFormat="1" applyFont="1" applyBorder="1" applyAlignment="1">
      <alignment horizontal="center" vertical="center"/>
    </xf>
    <xf numFmtId="183" fontId="71" fillId="0" borderId="82" xfId="90" applyNumberFormat="1" applyFont="1" applyFill="1" applyBorder="1" applyAlignment="1">
      <alignment horizontal="right" vertical="center"/>
    </xf>
    <xf numFmtId="179" fontId="24" fillId="0" borderId="82" xfId="90" applyNumberFormat="1" applyFont="1" applyFill="1" applyBorder="1" applyAlignment="1">
      <alignment horizontal="center" vertical="center"/>
    </xf>
    <xf numFmtId="0" fontId="72" fillId="0" borderId="82" xfId="0" applyFont="1" applyBorder="1" applyAlignment="1">
      <alignment horizontal="left" vertical="center" wrapText="1"/>
    </xf>
    <xf numFmtId="0" fontId="25" fillId="0" borderId="83" xfId="0" applyFont="1" applyBorder="1" applyAlignment="1">
      <alignment horizontal="left" vertical="center" shrinkToFit="1"/>
    </xf>
    <xf numFmtId="183" fontId="24" fillId="0" borderId="82" xfId="90" applyNumberFormat="1" applyFont="1" applyFill="1" applyBorder="1" applyAlignment="1">
      <alignment horizontal="right" vertical="center" shrinkToFit="1"/>
    </xf>
    <xf numFmtId="184" fontId="71" fillId="0" borderId="82" xfId="90" applyNumberFormat="1" applyFont="1" applyFill="1" applyBorder="1" applyAlignment="1">
      <alignment horizontal="right" vertical="center"/>
    </xf>
    <xf numFmtId="0" fontId="72" fillId="0" borderId="82" xfId="0" applyFont="1" applyBorder="1" applyAlignment="1">
      <alignment horizontal="center" vertical="center" wrapText="1"/>
    </xf>
    <xf numFmtId="193" fontId="70" fillId="0" borderId="82" xfId="0" applyNumberFormat="1" applyFont="1" applyBorder="1" applyAlignment="1">
      <alignment horizontal="right" vertical="center"/>
    </xf>
    <xf numFmtId="0" fontId="70" fillId="0" borderId="82" xfId="0" applyFont="1" applyBorder="1" applyAlignment="1">
      <alignment horizontal="center" vertical="center"/>
    </xf>
    <xf numFmtId="0" fontId="70" fillId="0" borderId="83" xfId="0" applyFont="1" applyBorder="1">
      <alignment vertical="center"/>
    </xf>
    <xf numFmtId="1" fontId="24" fillId="0" borderId="82" xfId="0" applyNumberFormat="1" applyFont="1" applyBorder="1" applyAlignment="1">
      <alignment horizontal="left" vertical="center" shrinkToFit="1"/>
    </xf>
    <xf numFmtId="0" fontId="24" fillId="0" borderId="84" xfId="0" applyFont="1" applyBorder="1" applyAlignment="1">
      <alignment horizontal="center" vertical="center" shrinkToFit="1"/>
    </xf>
    <xf numFmtId="0" fontId="24" fillId="0" borderId="85" xfId="0" applyFont="1" applyBorder="1" applyAlignment="1">
      <alignment horizontal="left" vertical="center"/>
    </xf>
    <xf numFmtId="1" fontId="24" fillId="0" borderId="85" xfId="0" applyNumberFormat="1" applyFont="1" applyBorder="1">
      <alignment vertical="center"/>
    </xf>
    <xf numFmtId="57" fontId="24" fillId="0" borderId="85" xfId="0" applyNumberFormat="1" applyFont="1" applyBorder="1" applyAlignment="1">
      <alignment horizontal="center" vertical="center"/>
    </xf>
    <xf numFmtId="193" fontId="70" fillId="0" borderId="85" xfId="0" applyNumberFormat="1" applyFont="1" applyBorder="1" applyAlignment="1">
      <alignment horizontal="right" vertical="center"/>
    </xf>
    <xf numFmtId="0" fontId="70" fillId="0" borderId="85" xfId="0" applyFont="1" applyBorder="1" applyAlignment="1">
      <alignment horizontal="center" vertical="center"/>
    </xf>
    <xf numFmtId="0" fontId="70" fillId="0" borderId="86" xfId="0" applyFont="1" applyBorder="1">
      <alignment vertical="center"/>
    </xf>
    <xf numFmtId="0" fontId="24" fillId="0" borderId="0" xfId="0" applyFont="1">
      <alignment vertical="center"/>
    </xf>
    <xf numFmtId="0" fontId="24" fillId="0" borderId="0" xfId="0" applyFont="1" applyAlignment="1">
      <alignment horizontal="right" vertical="center"/>
    </xf>
    <xf numFmtId="0" fontId="62" fillId="0" borderId="0" xfId="0" applyFont="1" applyAlignment="1">
      <alignment vertical="center" shrinkToFit="1"/>
    </xf>
    <xf numFmtId="0" fontId="24" fillId="0" borderId="21" xfId="91" applyBorder="1" applyAlignment="1">
      <alignment horizontal="right" vertical="center"/>
    </xf>
    <xf numFmtId="0" fontId="24" fillId="0" borderId="102" xfId="0" applyFont="1" applyBorder="1" applyAlignment="1">
      <alignment horizontal="center" vertical="center" shrinkToFit="1"/>
    </xf>
    <xf numFmtId="0" fontId="24" fillId="0" borderId="102" xfId="0" applyFont="1" applyBorder="1" applyAlignment="1">
      <alignment horizontal="center" vertical="center"/>
    </xf>
    <xf numFmtId="0" fontId="24" fillId="0" borderId="0" xfId="0" applyFont="1" applyAlignment="1">
      <alignment horizontal="left" vertical="center"/>
    </xf>
    <xf numFmtId="0" fontId="25" fillId="0" borderId="113" xfId="91" applyFont="1" applyBorder="1" applyAlignment="1">
      <alignment vertical="center" wrapText="1"/>
    </xf>
    <xf numFmtId="0" fontId="25" fillId="0" borderId="113" xfId="91" applyFont="1" applyBorder="1" applyAlignment="1">
      <alignment horizontal="center" vertical="center" wrapText="1"/>
    </xf>
    <xf numFmtId="57" fontId="25" fillId="0" borderId="113" xfId="91" applyNumberFormat="1" applyFont="1" applyBorder="1" applyAlignment="1">
      <alignment horizontal="center" vertical="center"/>
    </xf>
    <xf numFmtId="57" fontId="25" fillId="0" borderId="123" xfId="91" applyNumberFormat="1" applyFont="1" applyBorder="1" applyAlignment="1">
      <alignment vertical="center" wrapText="1"/>
    </xf>
    <xf numFmtId="0" fontId="25" fillId="0" borderId="82" xfId="91" applyFont="1" applyBorder="1" applyAlignment="1">
      <alignment vertical="center" wrapText="1"/>
    </xf>
    <xf numFmtId="0" fontId="25" fillId="0" borderId="82" xfId="91" applyFont="1" applyBorder="1" applyAlignment="1">
      <alignment horizontal="center" vertical="center" wrapText="1"/>
    </xf>
    <xf numFmtId="57" fontId="25" fillId="0" borderId="82" xfId="91" applyNumberFormat="1" applyFont="1" applyBorder="1" applyAlignment="1">
      <alignment horizontal="center" vertical="center"/>
    </xf>
    <xf numFmtId="57" fontId="25" fillId="0" borderId="83" xfId="91" applyNumberFormat="1" applyFont="1" applyBorder="1" applyAlignment="1">
      <alignment vertical="center" wrapText="1"/>
    </xf>
    <xf numFmtId="0" fontId="25" fillId="0" borderId="82" xfId="0" applyFont="1" applyBorder="1" applyAlignment="1">
      <alignment horizontal="left" vertical="center" shrinkToFit="1"/>
    </xf>
    <xf numFmtId="57" fontId="25" fillId="0" borderId="82" xfId="0" applyNumberFormat="1" applyFont="1" applyBorder="1" applyAlignment="1">
      <alignment horizontal="center" vertical="center" wrapText="1"/>
    </xf>
    <xf numFmtId="0" fontId="25" fillId="0" borderId="82" xfId="0" applyFont="1" applyBorder="1" applyAlignment="1">
      <alignment horizontal="center" vertical="center" shrinkToFit="1"/>
    </xf>
    <xf numFmtId="57" fontId="25" fillId="0" borderId="15" xfId="0" applyNumberFormat="1" applyFont="1" applyBorder="1" applyAlignment="1">
      <alignment horizontal="center" vertical="center" wrapText="1"/>
    </xf>
    <xf numFmtId="0" fontId="25" fillId="0" borderId="83" xfId="0" applyFont="1" applyBorder="1" applyAlignment="1">
      <alignment horizontal="left" vertical="center" wrapText="1"/>
    </xf>
    <xf numFmtId="0" fontId="25" fillId="0" borderId="102" xfId="0" applyFont="1" applyBorder="1" applyAlignment="1">
      <alignment horizontal="left" vertical="center" shrinkToFit="1"/>
    </xf>
    <xf numFmtId="57" fontId="25" fillId="0" borderId="102" xfId="0" applyNumberFormat="1" applyFont="1" applyBorder="1" applyAlignment="1">
      <alignment horizontal="center" vertical="center" wrapText="1"/>
    </xf>
    <xf numFmtId="0" fontId="25" fillId="0" borderId="102" xfId="0" applyFont="1" applyBorder="1" applyAlignment="1">
      <alignment horizontal="center" vertical="center" shrinkToFit="1"/>
    </xf>
    <xf numFmtId="0" fontId="25" fillId="0" borderId="124" xfId="0" applyFont="1" applyBorder="1" applyAlignment="1">
      <alignment vertical="center" wrapText="1"/>
    </xf>
    <xf numFmtId="0" fontId="25" fillId="0" borderId="80" xfId="101" applyFont="1" applyBorder="1" applyAlignment="1">
      <alignment vertical="center" shrinkToFit="1"/>
    </xf>
    <xf numFmtId="0" fontId="25" fillId="0" borderId="80" xfId="101" applyFont="1" applyBorder="1" applyAlignment="1">
      <alignment horizontal="center" vertical="center" wrapText="1"/>
    </xf>
    <xf numFmtId="0" fontId="25" fillId="0" borderId="73" xfId="101" applyFont="1" applyBorder="1" applyAlignment="1">
      <alignment vertical="center" wrapText="1"/>
    </xf>
    <xf numFmtId="0" fontId="25" fillId="0" borderId="82" xfId="101" applyFont="1" applyBorder="1" applyAlignment="1">
      <alignment vertical="center" shrinkToFit="1"/>
    </xf>
    <xf numFmtId="0" fontId="25" fillId="0" borderId="82" xfId="101" applyFont="1" applyBorder="1" applyAlignment="1">
      <alignment horizontal="center" vertical="center" wrapText="1"/>
    </xf>
    <xf numFmtId="0" fontId="25" fillId="0" borderId="83" xfId="101" applyFont="1" applyBorder="1" applyAlignment="1">
      <alignment vertical="center" wrapText="1"/>
    </xf>
    <xf numFmtId="0" fontId="25" fillId="0" borderId="82" xfId="0" applyFont="1" applyBorder="1" applyAlignment="1">
      <alignment vertical="center" shrinkToFit="1"/>
    </xf>
    <xf numFmtId="0" fontId="25" fillId="0" borderId="82" xfId="0" applyFont="1" applyBorder="1" applyAlignment="1">
      <alignment horizontal="center" vertical="center" wrapText="1"/>
    </xf>
    <xf numFmtId="0" fontId="25" fillId="0" borderId="85" xfId="0" applyFont="1" applyBorder="1" applyAlignment="1">
      <alignment vertical="center" shrinkToFit="1"/>
    </xf>
    <xf numFmtId="0" fontId="25" fillId="0" borderId="85" xfId="101"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101" applyFont="1" applyBorder="1" applyAlignment="1">
      <alignment vertical="center" wrapText="1"/>
    </xf>
    <xf numFmtId="0" fontId="62" fillId="0" borderId="0" xfId="0" applyFont="1" applyAlignment="1">
      <alignment horizontal="left" vertical="center"/>
    </xf>
    <xf numFmtId="0" fontId="25" fillId="0" borderId="80" xfId="91" applyFont="1" applyBorder="1" applyAlignment="1">
      <alignment vertical="center" wrapText="1"/>
    </xf>
    <xf numFmtId="0" fontId="25" fillId="0" borderId="80" xfId="91" applyFont="1" applyBorder="1" applyAlignment="1">
      <alignment horizontal="center" vertical="center" wrapText="1"/>
    </xf>
    <xf numFmtId="0" fontId="25" fillId="0" borderId="80" xfId="91" applyFont="1" applyBorder="1" applyAlignment="1">
      <alignment horizontal="center" vertical="center"/>
    </xf>
    <xf numFmtId="0" fontId="25" fillId="0" borderId="73" xfId="91" applyFont="1" applyBorder="1" applyAlignment="1">
      <alignment vertical="center" wrapText="1"/>
    </xf>
    <xf numFmtId="0" fontId="25" fillId="0" borderId="82" xfId="91" applyFont="1" applyBorder="1" applyAlignment="1">
      <alignment horizontal="center" vertical="center"/>
    </xf>
    <xf numFmtId="0" fontId="25" fillId="0" borderId="83" xfId="91" applyFont="1" applyBorder="1" applyAlignment="1">
      <alignment vertical="center" wrapText="1"/>
    </xf>
    <xf numFmtId="0" fontId="25" fillId="0" borderId="85" xfId="91" applyFont="1" applyBorder="1" applyAlignment="1">
      <alignment vertical="center" wrapText="1"/>
    </xf>
    <xf numFmtId="0" fontId="25" fillId="0" borderId="85" xfId="91" applyFont="1" applyBorder="1" applyAlignment="1">
      <alignment horizontal="center" vertical="center" wrapText="1"/>
    </xf>
    <xf numFmtId="0" fontId="25" fillId="0" borderId="85" xfId="91" applyFont="1" applyBorder="1" applyAlignment="1">
      <alignment horizontal="center" vertical="center"/>
    </xf>
    <xf numFmtId="0" fontId="25" fillId="0" borderId="86" xfId="91" applyFont="1" applyBorder="1" applyAlignment="1">
      <alignment vertical="center" wrapText="1"/>
    </xf>
    <xf numFmtId="0" fontId="25" fillId="0" borderId="80" xfId="102" applyFont="1" applyBorder="1" applyAlignment="1">
      <alignment vertical="center" shrinkToFit="1"/>
    </xf>
    <xf numFmtId="0" fontId="25" fillId="0" borderId="80" xfId="102" applyFont="1" applyBorder="1" applyAlignment="1">
      <alignment horizontal="center" vertical="center" wrapText="1"/>
    </xf>
    <xf numFmtId="0" fontId="25" fillId="0" borderId="80" xfId="101" applyFont="1" applyBorder="1" applyAlignment="1">
      <alignment horizontal="center" vertical="center"/>
    </xf>
    <xf numFmtId="0" fontId="25" fillId="0" borderId="73" xfId="102" applyFont="1" applyBorder="1" applyAlignment="1">
      <alignment vertical="center" wrapText="1"/>
    </xf>
    <xf numFmtId="0" fontId="25" fillId="0" borderId="82" xfId="102" applyFont="1" applyBorder="1" applyAlignment="1">
      <alignment vertical="center" shrinkToFit="1"/>
    </xf>
    <xf numFmtId="0" fontId="25" fillId="0" borderId="82" xfId="102" applyFont="1" applyBorder="1" applyAlignment="1">
      <alignment horizontal="center" vertical="center" wrapText="1"/>
    </xf>
    <xf numFmtId="0" fontId="25" fillId="0" borderId="83" xfId="102" applyFont="1" applyBorder="1" applyAlignment="1">
      <alignment vertical="center" wrapText="1"/>
    </xf>
    <xf numFmtId="0" fontId="25" fillId="0" borderId="82" xfId="0" applyFont="1" applyBorder="1">
      <alignment vertical="center"/>
    </xf>
    <xf numFmtId="0" fontId="25" fillId="0" borderId="82" xfId="0" applyFont="1" applyBorder="1" applyAlignment="1">
      <alignment vertical="center" wrapText="1"/>
    </xf>
    <xf numFmtId="0" fontId="25" fillId="0" borderId="85" xfId="102" applyFont="1" applyBorder="1" applyAlignment="1">
      <alignment vertical="center" wrapText="1" shrinkToFit="1"/>
    </xf>
    <xf numFmtId="0" fontId="25" fillId="0" borderId="85" xfId="101" applyFont="1" applyBorder="1" applyAlignment="1">
      <alignment horizontal="center" vertical="center"/>
    </xf>
    <xf numFmtId="0" fontId="25" fillId="0" borderId="86" xfId="102" applyFont="1" applyBorder="1" applyAlignment="1">
      <alignment vertical="center" wrapText="1"/>
    </xf>
    <xf numFmtId="0" fontId="25" fillId="0" borderId="113" xfId="91" applyFont="1" applyBorder="1" applyAlignment="1">
      <alignment horizontal="center" vertical="center"/>
    </xf>
    <xf numFmtId="0" fontId="25" fillId="0" borderId="123" xfId="91" applyFont="1" applyBorder="1" applyAlignment="1">
      <alignment vertical="center" wrapText="1"/>
    </xf>
    <xf numFmtId="0" fontId="24" fillId="0" borderId="0" xfId="101"/>
    <xf numFmtId="0" fontId="25" fillId="0" borderId="85" xfId="101" applyFont="1" applyBorder="1" applyAlignment="1">
      <alignment vertical="center" shrinkToFit="1"/>
    </xf>
    <xf numFmtId="0" fontId="25" fillId="0" borderId="82" xfId="91" applyFont="1" applyBorder="1" applyAlignment="1">
      <alignment horizontal="left" vertical="center" wrapText="1"/>
    </xf>
    <xf numFmtId="0" fontId="25" fillId="0" borderId="82" xfId="0" applyFont="1" applyBorder="1" applyAlignment="1">
      <alignment horizontal="left" vertical="center" wrapText="1" shrinkToFit="1"/>
    </xf>
    <xf numFmtId="0" fontId="25" fillId="0" borderId="82" xfId="0" applyFont="1" applyBorder="1" applyAlignment="1">
      <alignment horizontal="center" vertical="center"/>
    </xf>
    <xf numFmtId="0" fontId="25" fillId="0" borderId="85" xfId="0" applyFont="1" applyBorder="1" applyAlignment="1">
      <alignment horizontal="left" vertical="center" shrinkToFit="1"/>
    </xf>
    <xf numFmtId="57" fontId="25" fillId="0" borderId="85" xfId="0" applyNumberFormat="1" applyFont="1" applyBorder="1" applyAlignment="1">
      <alignment horizontal="center" vertical="center" wrapText="1"/>
    </xf>
    <xf numFmtId="0" fontId="25" fillId="0" borderId="85" xfId="0" applyFont="1" applyBorder="1" applyAlignment="1">
      <alignment horizontal="center" vertical="center" shrinkToFit="1"/>
    </xf>
    <xf numFmtId="0" fontId="25" fillId="0" borderId="86" xfId="0" applyFont="1" applyBorder="1" applyAlignment="1">
      <alignment vertical="center" wrapText="1"/>
    </xf>
    <xf numFmtId="0" fontId="25" fillId="0" borderId="85" xfId="0" applyFont="1" applyBorder="1" applyAlignment="1">
      <alignment horizontal="left" vertical="center"/>
    </xf>
    <xf numFmtId="57" fontId="25" fillId="0" borderId="82" xfId="0" applyNumberFormat="1" applyFont="1" applyBorder="1" applyAlignment="1">
      <alignment horizontal="center" vertical="center" wrapText="1" shrinkToFit="1"/>
    </xf>
    <xf numFmtId="0" fontId="25" fillId="0" borderId="85" xfId="0" applyFont="1" applyBorder="1" applyAlignment="1">
      <alignment vertical="center" wrapText="1"/>
    </xf>
    <xf numFmtId="57" fontId="25" fillId="0" borderId="85" xfId="0" applyNumberFormat="1" applyFont="1" applyBorder="1" applyAlignment="1">
      <alignment horizontal="center" vertical="center" wrapText="1" shrinkToFit="1"/>
    </xf>
    <xf numFmtId="0" fontId="25" fillId="0" borderId="84" xfId="103" applyFont="1" applyBorder="1" applyAlignment="1">
      <alignment horizontal="center" vertical="center" wrapText="1"/>
    </xf>
    <xf numFmtId="0" fontId="25" fillId="0" borderId="85" xfId="103" applyFont="1" applyBorder="1" applyAlignment="1">
      <alignment vertical="center" shrinkToFit="1"/>
    </xf>
    <xf numFmtId="0" fontId="25" fillId="0" borderId="85" xfId="102" applyFont="1" applyBorder="1" applyAlignment="1">
      <alignment horizontal="center" vertical="center" wrapText="1"/>
    </xf>
    <xf numFmtId="0" fontId="25" fillId="0" borderId="86" xfId="103" applyFont="1" applyBorder="1" applyAlignment="1">
      <alignment vertical="center" wrapText="1"/>
    </xf>
    <xf numFmtId="0" fontId="50" fillId="0" borderId="21" xfId="0" applyFont="1" applyBorder="1">
      <alignment vertical="center"/>
    </xf>
    <xf numFmtId="0" fontId="62" fillId="0" borderId="21" xfId="0" applyFont="1" applyBorder="1">
      <alignment vertical="center"/>
    </xf>
    <xf numFmtId="0" fontId="70" fillId="0" borderId="120" xfId="0" applyFont="1" applyBorder="1" applyAlignment="1">
      <alignment horizontal="center" vertical="center"/>
    </xf>
    <xf numFmtId="57" fontId="74" fillId="0" borderId="115" xfId="0" applyNumberFormat="1" applyFont="1" applyBorder="1" applyAlignment="1">
      <alignment horizontal="center" vertical="center"/>
    </xf>
    <xf numFmtId="0" fontId="74" fillId="0" borderId="113" xfId="0" applyFont="1" applyBorder="1" applyAlignment="1">
      <alignment horizontal="center" vertical="center"/>
    </xf>
    <xf numFmtId="0" fontId="74" fillId="0" borderId="113" xfId="0" applyFont="1" applyBorder="1" applyAlignment="1">
      <alignment horizontal="left" vertical="center" wrapText="1" shrinkToFit="1"/>
    </xf>
    <xf numFmtId="0" fontId="74" fillId="0" borderId="123" xfId="0" applyFont="1" applyBorder="1" applyAlignment="1">
      <alignment horizontal="left" vertical="center" wrapText="1" shrinkToFit="1"/>
    </xf>
    <xf numFmtId="0" fontId="70" fillId="0" borderId="81" xfId="0" applyFont="1" applyBorder="1" applyAlignment="1">
      <alignment horizontal="center" vertical="center"/>
    </xf>
    <xf numFmtId="57" fontId="74" fillId="0" borderId="82" xfId="0" applyNumberFormat="1" applyFont="1" applyBorder="1" applyAlignment="1">
      <alignment horizontal="center" vertical="center" wrapText="1"/>
    </xf>
    <xf numFmtId="0" fontId="74" fillId="0" borderId="82" xfId="0" applyFont="1" applyBorder="1" applyAlignment="1">
      <alignment horizontal="center" vertical="center" wrapText="1"/>
    </xf>
    <xf numFmtId="0" fontId="74" fillId="0" borderId="82" xfId="0" applyFont="1" applyBorder="1" applyAlignment="1">
      <alignment horizontal="left" vertical="center" wrapText="1" shrinkToFit="1"/>
    </xf>
    <xf numFmtId="0" fontId="74" fillId="0" borderId="83" xfId="0" applyFont="1" applyBorder="1" applyAlignment="1">
      <alignment horizontal="left" vertical="center" wrapText="1" shrinkToFit="1"/>
    </xf>
    <xf numFmtId="57" fontId="74" fillId="0" borderId="82" xfId="0" applyNumberFormat="1" applyFont="1" applyBorder="1" applyAlignment="1">
      <alignment horizontal="center" vertical="center" wrapText="1" shrinkToFit="1"/>
    </xf>
    <xf numFmtId="0" fontId="74" fillId="0" borderId="124" xfId="0" applyFont="1" applyBorder="1" applyAlignment="1">
      <alignment horizontal="left" vertical="center" wrapText="1" shrinkToFit="1"/>
    </xf>
    <xf numFmtId="57" fontId="74" fillId="0" borderId="82" xfId="0" applyNumberFormat="1" applyFont="1" applyBorder="1" applyAlignment="1">
      <alignment horizontal="center" vertical="center"/>
    </xf>
    <xf numFmtId="0" fontId="74" fillId="0" borderId="82" xfId="0" applyFont="1" applyBorder="1" applyAlignment="1">
      <alignment horizontal="center" vertical="center"/>
    </xf>
    <xf numFmtId="0" fontId="76" fillId="0" borderId="0" xfId="0" applyFont="1" applyAlignment="1">
      <alignment vertical="center" wrapText="1"/>
    </xf>
    <xf numFmtId="0" fontId="70" fillId="0" borderId="121" xfId="0" applyFont="1" applyBorder="1" applyAlignment="1">
      <alignment horizontal="center" vertical="center"/>
    </xf>
    <xf numFmtId="57" fontId="74" fillId="0" borderId="102" xfId="0" applyNumberFormat="1" applyFont="1" applyBorder="1" applyAlignment="1">
      <alignment horizontal="center" vertical="center" wrapText="1"/>
    </xf>
    <xf numFmtId="0" fontId="74" fillId="0" borderId="102" xfId="0" applyFont="1" applyBorder="1" applyAlignment="1">
      <alignment horizontal="center" vertical="center" wrapText="1"/>
    </xf>
    <xf numFmtId="0" fontId="74" fillId="0" borderId="102" xfId="0" applyFont="1" applyBorder="1" applyAlignment="1">
      <alignment horizontal="left" vertical="center" wrapText="1" shrinkToFit="1"/>
    </xf>
    <xf numFmtId="0" fontId="70" fillId="0" borderId="84" xfId="0" applyFont="1" applyBorder="1" applyAlignment="1">
      <alignment horizontal="center" vertical="center"/>
    </xf>
    <xf numFmtId="57" fontId="74" fillId="0" borderId="85" xfId="0" applyNumberFormat="1" applyFont="1" applyBorder="1" applyAlignment="1">
      <alignment horizontal="center" vertical="center" wrapText="1"/>
    </xf>
    <xf numFmtId="0" fontId="74" fillId="0" borderId="85" xfId="0" applyFont="1" applyBorder="1" applyAlignment="1">
      <alignment horizontal="center" vertical="center"/>
    </xf>
    <xf numFmtId="0" fontId="74" fillId="0" borderId="85" xfId="0" applyFont="1" applyBorder="1" applyAlignment="1">
      <alignment horizontal="left" vertical="center" wrapText="1" shrinkToFit="1"/>
    </xf>
    <xf numFmtId="0" fontId="74" fillId="0" borderId="86" xfId="0" applyFont="1" applyBorder="1" applyAlignment="1">
      <alignment horizontal="left" vertical="center" wrapText="1" shrinkToFit="1"/>
    </xf>
    <xf numFmtId="0" fontId="48" fillId="0" borderId="0" xfId="0" applyFont="1" applyAlignment="1">
      <alignment vertical="top"/>
    </xf>
    <xf numFmtId="0" fontId="77" fillId="0" borderId="0" xfId="0" applyFont="1" applyAlignment="1">
      <alignment vertical="top"/>
    </xf>
    <xf numFmtId="178" fontId="0" fillId="0" borderId="0" xfId="0" applyNumberFormat="1">
      <alignment vertical="center"/>
    </xf>
    <xf numFmtId="0" fontId="0" fillId="0" borderId="0" xfId="0" applyAlignment="1">
      <alignment horizontal="right"/>
    </xf>
    <xf numFmtId="0" fontId="47" fillId="0" borderId="85" xfId="0" applyFont="1" applyBorder="1" applyAlignment="1">
      <alignment horizontal="center" vertical="top" wrapText="1"/>
    </xf>
    <xf numFmtId="0" fontId="51" fillId="0" borderId="16" xfId="0" applyFont="1" applyBorder="1">
      <alignment vertical="center"/>
    </xf>
    <xf numFmtId="0" fontId="51" fillId="0" borderId="24" xfId="0" applyFont="1" applyBorder="1">
      <alignment vertical="center"/>
    </xf>
    <xf numFmtId="0" fontId="51" fillId="0" borderId="117" xfId="0" applyFont="1" applyBorder="1">
      <alignment vertical="center"/>
    </xf>
    <xf numFmtId="0" fontId="51" fillId="0" borderId="117" xfId="0" applyFont="1" applyBorder="1" applyAlignment="1">
      <alignment vertical="center" shrinkToFit="1"/>
    </xf>
    <xf numFmtId="178" fontId="51" fillId="0" borderId="117" xfId="0" applyNumberFormat="1" applyFont="1" applyBorder="1">
      <alignment vertical="center"/>
    </xf>
    <xf numFmtId="176" fontId="51" fillId="0" borderId="117" xfId="0" applyNumberFormat="1" applyFont="1" applyBorder="1" applyAlignment="1">
      <alignment horizontal="center" vertical="center"/>
    </xf>
    <xf numFmtId="0" fontId="51" fillId="0" borderId="118" xfId="0" applyFont="1" applyBorder="1">
      <alignment vertical="center"/>
    </xf>
    <xf numFmtId="0" fontId="47" fillId="0" borderId="82" xfId="0" quotePrefix="1" applyFont="1" applyBorder="1" applyAlignment="1">
      <alignment horizontal="center" vertical="center" wrapText="1"/>
    </xf>
    <xf numFmtId="0" fontId="47" fillId="0" borderId="82" xfId="0" applyFont="1" applyBorder="1" applyAlignment="1">
      <alignment horizontal="left" vertical="center" wrapText="1"/>
    </xf>
    <xf numFmtId="0" fontId="47" fillId="0" borderId="82" xfId="0" applyFont="1" applyBorder="1" applyAlignment="1">
      <alignment horizontal="center" vertical="center" wrapText="1"/>
    </xf>
    <xf numFmtId="3" fontId="47" fillId="0" borderId="82" xfId="0" applyNumberFormat="1" applyFont="1" applyBorder="1" applyAlignment="1">
      <alignment horizontal="center" vertical="center" wrapText="1"/>
    </xf>
    <xf numFmtId="3" fontId="47" fillId="0" borderId="97" xfId="0" applyNumberFormat="1" applyFont="1" applyBorder="1" applyAlignment="1">
      <alignment horizontal="center" vertical="center" wrapText="1"/>
    </xf>
    <xf numFmtId="178" fontId="47" fillId="0" borderId="98" xfId="0" applyNumberFormat="1" applyFont="1" applyBorder="1" applyAlignment="1">
      <alignment horizontal="right" vertical="center" wrapText="1"/>
    </xf>
    <xf numFmtId="0" fontId="47" fillId="0" borderId="83" xfId="0" applyFont="1" applyBorder="1" applyAlignment="1">
      <alignment horizontal="left" vertical="center" wrapText="1"/>
    </xf>
    <xf numFmtId="0" fontId="47" fillId="0" borderId="97" xfId="0" applyFont="1" applyBorder="1" applyAlignment="1">
      <alignment horizontal="center" vertical="center" wrapText="1"/>
    </xf>
    <xf numFmtId="0" fontId="47" fillId="0" borderId="82" xfId="0" applyFont="1" applyBorder="1" applyAlignment="1">
      <alignment horizontal="left" vertical="center"/>
    </xf>
    <xf numFmtId="3" fontId="47" fillId="0" borderId="82" xfId="0" applyNumberFormat="1" applyFont="1" applyBorder="1" applyAlignment="1">
      <alignment horizontal="center" vertical="center"/>
    </xf>
    <xf numFmtId="178" fontId="47" fillId="0" borderId="98" xfId="0" applyNumberFormat="1" applyFont="1" applyBorder="1" applyAlignment="1">
      <alignment horizontal="right" vertical="center"/>
    </xf>
    <xf numFmtId="0" fontId="47" fillId="0" borderId="83" xfId="0" applyFont="1" applyBorder="1" applyAlignment="1">
      <alignment vertical="center" wrapText="1"/>
    </xf>
    <xf numFmtId="0" fontId="47" fillId="0" borderId="85" xfId="0" quotePrefix="1" applyFont="1" applyBorder="1" applyAlignment="1">
      <alignment horizontal="center" vertical="center" wrapText="1"/>
    </xf>
    <xf numFmtId="0" fontId="47" fillId="0" borderId="85" xfId="0" applyFont="1" applyBorder="1" applyAlignment="1">
      <alignment horizontal="left" vertical="center" wrapText="1"/>
    </xf>
    <xf numFmtId="0" fontId="47" fillId="0" borderId="85" xfId="0" applyFont="1" applyBorder="1" applyAlignment="1">
      <alignment horizontal="center" vertical="center" wrapText="1"/>
    </xf>
    <xf numFmtId="0" fontId="47" fillId="0" borderId="108" xfId="0" applyFont="1" applyBorder="1" applyAlignment="1">
      <alignment horizontal="center" vertical="center" wrapText="1"/>
    </xf>
    <xf numFmtId="178" fontId="47" fillId="0" borderId="109" xfId="0" applyNumberFormat="1" applyFont="1" applyBorder="1" applyAlignment="1">
      <alignment horizontal="right" vertical="center"/>
    </xf>
    <xf numFmtId="0" fontId="47" fillId="0" borderId="86" xfId="0" applyFont="1" applyBorder="1" applyAlignment="1">
      <alignment horizontal="left" vertical="center" wrapText="1"/>
    </xf>
    <xf numFmtId="0" fontId="51" fillId="0" borderId="0" xfId="0" applyFont="1" applyAlignment="1">
      <alignment horizontal="center" vertical="center"/>
    </xf>
    <xf numFmtId="0" fontId="47" fillId="0" borderId="113" xfId="0" quotePrefix="1" applyFont="1" applyBorder="1" applyAlignment="1">
      <alignment horizontal="center" vertical="center" wrapText="1"/>
    </xf>
    <xf numFmtId="0" fontId="47" fillId="0" borderId="113" xfId="0" applyFont="1" applyBorder="1" applyAlignment="1">
      <alignment horizontal="left" vertical="center" wrapText="1"/>
    </xf>
    <xf numFmtId="0" fontId="47" fillId="0" borderId="113" xfId="0" applyFont="1" applyBorder="1" applyAlignment="1">
      <alignment horizontal="center" vertical="center" wrapText="1"/>
    </xf>
    <xf numFmtId="0" fontId="47" fillId="0" borderId="115" xfId="0" applyFont="1" applyBorder="1" applyAlignment="1">
      <alignment horizontal="center" vertical="center" wrapText="1"/>
    </xf>
    <xf numFmtId="178" fontId="47" fillId="0" borderId="116" xfId="0" applyNumberFormat="1" applyFont="1" applyBorder="1" applyAlignment="1">
      <alignment horizontal="right" vertical="center"/>
    </xf>
    <xf numFmtId="0" fontId="47" fillId="0" borderId="123" xfId="0" applyFont="1" applyBorder="1" applyAlignment="1">
      <alignment horizontal="left" vertical="center" wrapText="1"/>
    </xf>
    <xf numFmtId="0" fontId="47" fillId="0" borderId="79" xfId="0" applyFont="1" applyBorder="1" applyAlignment="1">
      <alignment horizontal="center" vertical="center" wrapText="1"/>
    </xf>
    <xf numFmtId="0" fontId="47" fillId="0" borderId="73" xfId="0" applyFont="1" applyBorder="1" applyAlignment="1">
      <alignment horizontal="left" vertical="center" wrapText="1"/>
    </xf>
    <xf numFmtId="195" fontId="47" fillId="0" borderId="98" xfId="0" applyNumberFormat="1" applyFont="1" applyBorder="1" applyAlignment="1">
      <alignment horizontal="right" vertical="center" wrapText="1"/>
    </xf>
    <xf numFmtId="195" fontId="47" fillId="0" borderId="98" xfId="0" applyNumberFormat="1" applyFont="1" applyBorder="1" applyAlignment="1">
      <alignment horizontal="right" vertical="center"/>
    </xf>
    <xf numFmtId="0" fontId="47" fillId="0" borderId="121" xfId="0" quotePrefix="1" applyFont="1" applyBorder="1" applyAlignment="1">
      <alignment horizontal="center" vertical="center" wrapText="1"/>
    </xf>
    <xf numFmtId="0" fontId="47" fillId="0" borderId="102" xfId="0" quotePrefix="1" applyFont="1" applyBorder="1" applyAlignment="1">
      <alignment horizontal="center" vertical="center" wrapText="1"/>
    </xf>
    <xf numFmtId="0" fontId="47" fillId="0" borderId="102" xfId="0" applyFont="1" applyBorder="1" applyAlignment="1">
      <alignment horizontal="left" vertical="center" wrapText="1"/>
    </xf>
    <xf numFmtId="0" fontId="47" fillId="0" borderId="102" xfId="0" applyFont="1" applyBorder="1" applyAlignment="1">
      <alignment horizontal="center" vertical="center" wrapText="1"/>
    </xf>
    <xf numFmtId="0" fontId="47" fillId="0" borderId="103" xfId="0" applyFont="1" applyBorder="1" applyAlignment="1">
      <alignment horizontal="center" vertical="center" wrapText="1"/>
    </xf>
    <xf numFmtId="195" fontId="47" fillId="0" borderId="104" xfId="90" applyNumberFormat="1" applyFont="1" applyFill="1" applyBorder="1" applyAlignment="1">
      <alignment horizontal="right" vertical="center" wrapText="1"/>
    </xf>
    <xf numFmtId="0" fontId="47" fillId="0" borderId="124" xfId="0" applyFont="1" applyBorder="1" applyAlignment="1">
      <alignment horizontal="left" vertical="center" wrapText="1"/>
    </xf>
    <xf numFmtId="0" fontId="47" fillId="0" borderId="81" xfId="0" quotePrefix="1" applyFont="1" applyBorder="1" applyAlignment="1">
      <alignment horizontal="center" vertical="center" wrapText="1"/>
    </xf>
    <xf numFmtId="195" fontId="47" fillId="0" borderId="98" xfId="90" applyNumberFormat="1" applyFont="1" applyFill="1" applyBorder="1" applyAlignment="1">
      <alignment horizontal="right" vertical="center" wrapText="1"/>
    </xf>
    <xf numFmtId="0" fontId="47" fillId="0" borderId="84" xfId="0" quotePrefix="1" applyFont="1" applyBorder="1" applyAlignment="1">
      <alignment horizontal="center" vertical="center" wrapText="1"/>
    </xf>
    <xf numFmtId="195" fontId="47" fillId="0" borderId="109" xfId="90" applyNumberFormat="1" applyFont="1" applyFill="1" applyBorder="1" applyAlignment="1">
      <alignment horizontal="right" vertical="center" wrapText="1"/>
    </xf>
    <xf numFmtId="0" fontId="47" fillId="0" borderId="106" xfId="0" quotePrefix="1" applyFont="1" applyBorder="1" applyAlignment="1">
      <alignment horizontal="center" vertical="center" wrapText="1"/>
    </xf>
    <xf numFmtId="0" fontId="47" fillId="0" borderId="107" xfId="0" quotePrefix="1" applyFont="1" applyBorder="1" applyAlignment="1">
      <alignment horizontal="center" vertical="center" wrapText="1"/>
    </xf>
    <xf numFmtId="0" fontId="47" fillId="0" borderId="107" xfId="0" applyFont="1" applyBorder="1" applyAlignment="1">
      <alignment horizontal="left" vertical="center" wrapText="1"/>
    </xf>
    <xf numFmtId="0" fontId="47" fillId="0" borderId="107" xfId="0" applyFont="1" applyBorder="1" applyAlignment="1">
      <alignment horizontal="center" vertical="center" wrapText="1"/>
    </xf>
    <xf numFmtId="0" fontId="47" fillId="0" borderId="89" xfId="0" applyFont="1" applyBorder="1" applyAlignment="1">
      <alignment horizontal="center" vertical="center" wrapText="1"/>
    </xf>
    <xf numFmtId="195" fontId="47" fillId="0" borderId="90" xfId="90" applyNumberFormat="1" applyFont="1" applyFill="1" applyBorder="1" applyAlignment="1">
      <alignment horizontal="right" vertical="center" wrapText="1"/>
    </xf>
    <xf numFmtId="0" fontId="47" fillId="0" borderId="125" xfId="0" applyFont="1" applyBorder="1" applyAlignment="1">
      <alignment horizontal="left" vertical="center" wrapText="1"/>
    </xf>
    <xf numFmtId="0" fontId="51" fillId="0" borderId="10" xfId="0" applyFont="1" applyBorder="1">
      <alignment vertical="center"/>
    </xf>
    <xf numFmtId="0" fontId="51" fillId="0" borderId="12" xfId="0" applyFont="1" applyBorder="1">
      <alignment vertical="center"/>
    </xf>
    <xf numFmtId="0" fontId="51" fillId="0" borderId="12" xfId="0" applyFont="1" applyBorder="1" applyAlignment="1">
      <alignment vertical="center" shrinkToFit="1"/>
    </xf>
    <xf numFmtId="0" fontId="51" fillId="0" borderId="12" xfId="0" applyFont="1" applyBorder="1" applyAlignment="1">
      <alignment horizontal="center" vertical="center"/>
    </xf>
    <xf numFmtId="178" fontId="51" fillId="0" borderId="12" xfId="0" applyNumberFormat="1" applyFont="1" applyBorder="1">
      <alignment vertical="center"/>
    </xf>
    <xf numFmtId="176" fontId="51" fillId="0" borderId="12" xfId="0" applyNumberFormat="1" applyFont="1" applyBorder="1" applyAlignment="1">
      <alignment horizontal="center" vertical="center"/>
    </xf>
    <xf numFmtId="0" fontId="51" fillId="0" borderId="11" xfId="0" applyFont="1" applyBorder="1">
      <alignment vertical="center"/>
    </xf>
    <xf numFmtId="0" fontId="51" fillId="0" borderId="117" xfId="0" applyFont="1" applyBorder="1" applyAlignment="1">
      <alignment horizontal="center" vertical="center"/>
    </xf>
    <xf numFmtId="0" fontId="47" fillId="0" borderId="131" xfId="0" applyFont="1" applyBorder="1" applyAlignment="1">
      <alignment horizontal="center" vertical="center" wrapText="1"/>
    </xf>
    <xf numFmtId="0" fontId="47" fillId="0" borderId="98" xfId="0" applyFont="1" applyBorder="1" applyAlignment="1">
      <alignment horizontal="right" vertical="center" wrapText="1"/>
    </xf>
    <xf numFmtId="0" fontId="47" fillId="0" borderId="104" xfId="0" applyFont="1" applyBorder="1" applyAlignment="1">
      <alignment horizontal="right" vertical="center" wrapText="1"/>
    </xf>
    <xf numFmtId="0" fontId="47" fillId="0" borderId="132" xfId="0" applyFont="1" applyBorder="1" applyAlignment="1">
      <alignment horizontal="center" vertical="center" wrapText="1"/>
    </xf>
    <xf numFmtId="3" fontId="47" fillId="0" borderId="109" xfId="0" applyNumberFormat="1" applyFont="1" applyBorder="1" applyAlignment="1">
      <alignment horizontal="right" vertical="center" wrapText="1"/>
    </xf>
    <xf numFmtId="0" fontId="47" fillId="0" borderId="80" xfId="0" quotePrefix="1" applyFont="1" applyBorder="1" applyAlignment="1">
      <alignment horizontal="center" vertical="center" wrapText="1"/>
    </xf>
    <xf numFmtId="0" fontId="47" fillId="0" borderId="80" xfId="0" applyFont="1" applyBorder="1" applyAlignment="1">
      <alignment horizontal="left" vertical="center" wrapText="1"/>
    </xf>
    <xf numFmtId="0" fontId="47" fillId="0" borderId="80" xfId="0" applyFont="1" applyBorder="1" applyAlignment="1">
      <alignment horizontal="center" vertical="center" wrapText="1"/>
    </xf>
    <xf numFmtId="0" fontId="47" fillId="0" borderId="133" xfId="0" applyFont="1" applyBorder="1" applyAlignment="1">
      <alignment horizontal="center" vertical="center" wrapText="1"/>
    </xf>
    <xf numFmtId="0" fontId="47" fillId="0" borderId="62" xfId="0" applyFont="1" applyBorder="1" applyAlignment="1">
      <alignment horizontal="right" vertical="center" wrapText="1"/>
    </xf>
    <xf numFmtId="0" fontId="47" fillId="0" borderId="109" xfId="0" applyFont="1" applyBorder="1" applyAlignment="1">
      <alignment horizontal="right" vertical="center" wrapText="1"/>
    </xf>
    <xf numFmtId="0" fontId="47" fillId="0" borderId="92" xfId="0" applyFont="1" applyBorder="1" applyAlignment="1">
      <alignment horizontal="center" vertical="center" wrapText="1"/>
    </xf>
    <xf numFmtId="0" fontId="47" fillId="0" borderId="88" xfId="0" applyFont="1" applyBorder="1" applyAlignment="1">
      <alignment horizontal="right" vertical="center" wrapText="1"/>
    </xf>
    <xf numFmtId="0" fontId="47" fillId="0" borderId="126" xfId="0" applyFont="1" applyBorder="1" applyAlignment="1">
      <alignment horizontal="left" vertical="center" wrapText="1"/>
    </xf>
    <xf numFmtId="0" fontId="47" fillId="0" borderId="120" xfId="0" applyFont="1" applyBorder="1">
      <alignment vertical="center"/>
    </xf>
    <xf numFmtId="0" fontId="47" fillId="0" borderId="113" xfId="0" applyFont="1" applyBorder="1" applyAlignment="1">
      <alignment vertical="center" shrinkToFit="1"/>
    </xf>
    <xf numFmtId="0" fontId="47" fillId="0" borderId="113" xfId="0" applyFont="1" applyBorder="1">
      <alignment vertical="center"/>
    </xf>
    <xf numFmtId="0" fontId="47" fillId="0" borderId="113" xfId="0" applyFont="1" applyBorder="1" applyAlignment="1">
      <alignment vertical="center" wrapText="1"/>
    </xf>
    <xf numFmtId="0" fontId="47" fillId="0" borderId="115" xfId="0" applyFont="1" applyBorder="1" applyAlignment="1">
      <alignment horizontal="right" vertical="center" wrapText="1"/>
    </xf>
    <xf numFmtId="178" fontId="47" fillId="0" borderId="138" xfId="0" applyNumberFormat="1" applyFont="1" applyBorder="1" applyAlignment="1">
      <alignment vertical="center" wrapText="1"/>
    </xf>
    <xf numFmtId="176" fontId="47" fillId="0" borderId="113" xfId="0" applyNumberFormat="1" applyFont="1" applyBorder="1" applyAlignment="1">
      <alignment horizontal="center" vertical="center"/>
    </xf>
    <xf numFmtId="0" fontId="47" fillId="0" borderId="123" xfId="0" applyFont="1" applyBorder="1" applyAlignment="1">
      <alignment vertical="center" wrapText="1"/>
    </xf>
    <xf numFmtId="0" fontId="47" fillId="0" borderId="81" xfId="0" applyFont="1" applyBorder="1">
      <alignment vertical="center"/>
    </xf>
    <xf numFmtId="0" fontId="47" fillId="0" borderId="82" xfId="0" applyFont="1" applyBorder="1" applyAlignment="1">
      <alignment vertical="center" shrinkToFit="1"/>
    </xf>
    <xf numFmtId="0" fontId="47" fillId="0" borderId="82" xfId="0" applyFont="1" applyBorder="1">
      <alignment vertical="center"/>
    </xf>
    <xf numFmtId="0" fontId="47" fillId="0" borderId="82" xfId="0" applyFont="1" applyBorder="1" applyAlignment="1">
      <alignment vertical="center" wrapText="1"/>
    </xf>
    <xf numFmtId="0" fontId="47" fillId="0" borderId="97" xfId="0" applyFont="1" applyBorder="1" applyAlignment="1">
      <alignment horizontal="right" vertical="center" wrapText="1"/>
    </xf>
    <xf numFmtId="176" fontId="47" fillId="0" borderId="82" xfId="0" applyNumberFormat="1" applyFont="1" applyBorder="1" applyAlignment="1">
      <alignment horizontal="center" vertical="center"/>
    </xf>
    <xf numFmtId="0" fontId="47" fillId="0" borderId="97" xfId="0" applyFont="1" applyBorder="1" applyAlignment="1">
      <alignment horizontal="right" vertical="center"/>
    </xf>
    <xf numFmtId="178" fontId="47" fillId="0" borderId="138" xfId="0" applyNumberFormat="1" applyFont="1" applyBorder="1">
      <alignment vertical="center"/>
    </xf>
    <xf numFmtId="0" fontId="47" fillId="0" borderId="84" xfId="0" applyFont="1" applyBorder="1">
      <alignment vertical="center"/>
    </xf>
    <xf numFmtId="0" fontId="47" fillId="0" borderId="85" xfId="0" applyFont="1" applyBorder="1" applyAlignment="1">
      <alignment vertical="center" shrinkToFit="1"/>
    </xf>
    <xf numFmtId="0" fontId="47" fillId="0" borderId="85" xfId="0" applyFont="1" applyBorder="1">
      <alignment vertical="center"/>
    </xf>
    <xf numFmtId="0" fontId="47" fillId="0" borderId="85" xfId="0" applyFont="1" applyBorder="1" applyAlignment="1">
      <alignment vertical="center" wrapText="1"/>
    </xf>
    <xf numFmtId="0" fontId="47" fillId="0" borderId="108" xfId="0" applyFont="1" applyBorder="1" applyAlignment="1">
      <alignment horizontal="right" vertical="center" wrapText="1"/>
    </xf>
    <xf numFmtId="178" fontId="47" fillId="0" borderId="139" xfId="0" applyNumberFormat="1" applyFont="1" applyBorder="1" applyAlignment="1">
      <alignment vertical="center" wrapText="1"/>
    </xf>
    <xf numFmtId="176" fontId="47" fillId="0" borderId="85" xfId="0" applyNumberFormat="1" applyFont="1" applyBorder="1" applyAlignment="1">
      <alignment horizontal="center" vertical="center"/>
    </xf>
    <xf numFmtId="0" fontId="47" fillId="0" borderId="86" xfId="0" applyFont="1" applyBorder="1" applyAlignment="1">
      <alignment vertical="center" wrapText="1"/>
    </xf>
    <xf numFmtId="0" fontId="47" fillId="0" borderId="79" xfId="0" applyFont="1" applyBorder="1">
      <alignment vertical="center"/>
    </xf>
    <xf numFmtId="0" fontId="47" fillId="0" borderId="80" xfId="0" applyFont="1" applyBorder="1" applyAlignment="1">
      <alignment vertical="center" shrinkToFit="1"/>
    </xf>
    <xf numFmtId="0" fontId="47" fillId="0" borderId="80" xfId="0" applyFont="1" applyBorder="1">
      <alignment vertical="center"/>
    </xf>
    <xf numFmtId="0" fontId="47" fillId="0" borderId="80" xfId="0" applyFont="1" applyBorder="1" applyAlignment="1">
      <alignment vertical="center" wrapText="1"/>
    </xf>
    <xf numFmtId="0" fontId="47" fillId="0" borderId="45" xfId="0" applyFont="1" applyBorder="1" applyAlignment="1">
      <alignment horizontal="right" vertical="center"/>
    </xf>
    <xf numFmtId="178" fontId="47" fillId="0" borderId="140" xfId="0" applyNumberFormat="1" applyFont="1" applyBorder="1">
      <alignment vertical="center"/>
    </xf>
    <xf numFmtId="176" fontId="47" fillId="0" borderId="80" xfId="0" applyNumberFormat="1" applyFont="1" applyBorder="1" applyAlignment="1">
      <alignment horizontal="center" vertical="center"/>
    </xf>
    <xf numFmtId="0" fontId="47" fillId="0" borderId="73" xfId="0" applyFont="1" applyBorder="1" applyAlignment="1">
      <alignment vertical="center" wrapText="1"/>
    </xf>
    <xf numFmtId="0" fontId="47" fillId="0" borderId="45" xfId="0" applyFont="1" applyBorder="1" applyAlignment="1">
      <alignment horizontal="right" vertical="center" wrapText="1"/>
    </xf>
    <xf numFmtId="178" fontId="47" fillId="0" borderId="140" xfId="0" applyNumberFormat="1" applyFont="1" applyBorder="1" applyAlignment="1">
      <alignment vertical="center" wrapText="1"/>
    </xf>
    <xf numFmtId="49" fontId="47" fillId="0" borderId="97" xfId="0" applyNumberFormat="1" applyFont="1" applyBorder="1" applyAlignment="1">
      <alignment horizontal="right" vertical="center" wrapText="1"/>
    </xf>
    <xf numFmtId="3" fontId="47" fillId="0" borderId="97" xfId="0" applyNumberFormat="1" applyFont="1" applyBorder="1" applyAlignment="1">
      <alignment horizontal="right" vertical="center"/>
    </xf>
    <xf numFmtId="0" fontId="47" fillId="0" borderId="108" xfId="0" applyFont="1" applyBorder="1" applyAlignment="1">
      <alignment horizontal="right" vertical="center"/>
    </xf>
    <xf numFmtId="178" fontId="47" fillId="0" borderId="139" xfId="0" applyNumberFormat="1" applyFont="1" applyBorder="1">
      <alignment vertical="center"/>
    </xf>
    <xf numFmtId="178" fontId="47" fillId="0" borderId="141" xfId="0" applyNumberFormat="1" applyFont="1" applyBorder="1" applyAlignment="1">
      <alignment vertical="center" wrapText="1"/>
    </xf>
    <xf numFmtId="178" fontId="47" fillId="0" borderId="0" xfId="0" applyNumberFormat="1" applyFont="1">
      <alignment vertical="center"/>
    </xf>
    <xf numFmtId="176" fontId="47" fillId="0" borderId="0" xfId="0" applyNumberFormat="1" applyFont="1" applyAlignment="1">
      <alignment horizontal="center" vertical="center"/>
    </xf>
    <xf numFmtId="178" fontId="51" fillId="0" borderId="0" xfId="0" applyNumberFormat="1" applyFont="1">
      <alignment vertical="center"/>
    </xf>
    <xf numFmtId="176" fontId="51" fillId="0" borderId="0" xfId="0" applyNumberFormat="1" applyFont="1" applyAlignment="1">
      <alignment horizontal="center" vertical="center"/>
    </xf>
    <xf numFmtId="0" fontId="0" fillId="0" borderId="0" xfId="0" applyAlignment="1">
      <alignment horizontal="center"/>
    </xf>
    <xf numFmtId="0" fontId="78" fillId="0" borderId="85" xfId="0" applyFont="1" applyBorder="1" applyAlignment="1">
      <alignment horizontal="center" vertical="center" wrapText="1"/>
    </xf>
    <xf numFmtId="0" fontId="78" fillId="0" borderId="86" xfId="0" applyFont="1" applyBorder="1" applyAlignment="1">
      <alignment horizontal="center" vertical="center" wrapText="1"/>
    </xf>
    <xf numFmtId="0" fontId="80" fillId="0" borderId="0" xfId="0" applyFont="1">
      <alignment vertical="center"/>
    </xf>
    <xf numFmtId="185" fontId="24" fillId="0" borderId="81" xfId="0" applyNumberFormat="1" applyFont="1" applyBorder="1" applyAlignment="1">
      <alignment horizontal="center" vertical="center"/>
    </xf>
    <xf numFmtId="0" fontId="24" fillId="0" borderId="80" xfId="0" applyFont="1" applyBorder="1" applyAlignment="1">
      <alignment horizontal="center" vertical="center"/>
    </xf>
    <xf numFmtId="196" fontId="24" fillId="0" borderId="80" xfId="0" applyNumberFormat="1" applyFont="1" applyBorder="1">
      <alignment vertical="center"/>
    </xf>
    <xf numFmtId="0" fontId="24" fillId="0" borderId="80" xfId="0" applyFont="1" applyBorder="1" applyAlignment="1">
      <alignment vertical="center" wrapText="1"/>
    </xf>
    <xf numFmtId="0" fontId="24" fillId="0" borderId="73" xfId="0" applyFont="1" applyBorder="1" applyAlignment="1">
      <alignment vertical="center" wrapText="1"/>
    </xf>
    <xf numFmtId="196" fontId="24" fillId="0" borderId="82" xfId="0" applyNumberFormat="1" applyFont="1" applyBorder="1">
      <alignment vertical="center"/>
    </xf>
    <xf numFmtId="0" fontId="24" fillId="0" borderId="82" xfId="0" applyFont="1" applyBorder="1" applyAlignment="1">
      <alignment vertical="center" wrapText="1"/>
    </xf>
    <xf numFmtId="0" fontId="24" fillId="0" borderId="83" xfId="0" applyFont="1" applyBorder="1" applyAlignment="1">
      <alignment vertical="center" wrapText="1"/>
    </xf>
    <xf numFmtId="185" fontId="24" fillId="0" borderId="84" xfId="0" applyNumberFormat="1" applyFont="1" applyBorder="1" applyAlignment="1">
      <alignment horizontal="center" vertical="center"/>
    </xf>
    <xf numFmtId="196" fontId="24" fillId="0" borderId="85" xfId="0" applyNumberFormat="1" applyFont="1" applyBorder="1">
      <alignment vertical="center"/>
    </xf>
    <xf numFmtId="0" fontId="24" fillId="0" borderId="85" xfId="0" applyFont="1" applyBorder="1" applyAlignment="1">
      <alignment vertical="center" wrapText="1"/>
    </xf>
    <xf numFmtId="0" fontId="24" fillId="0" borderId="86" xfId="0" applyFont="1" applyBorder="1" applyAlignment="1">
      <alignment vertical="center" wrapText="1"/>
    </xf>
    <xf numFmtId="185" fontId="24" fillId="0" borderId="120" xfId="0" applyNumberFormat="1" applyFont="1" applyBorder="1" applyAlignment="1">
      <alignment horizontal="center" vertical="center"/>
    </xf>
    <xf numFmtId="0" fontId="24" fillId="0" borderId="113" xfId="0" applyFont="1" applyBorder="1" applyAlignment="1">
      <alignment horizontal="center" vertical="center"/>
    </xf>
    <xf numFmtId="196" fontId="24" fillId="0" borderId="113" xfId="0" applyNumberFormat="1" applyFont="1" applyBorder="1">
      <alignment vertical="center"/>
    </xf>
    <xf numFmtId="0" fontId="24" fillId="0" borderId="113" xfId="0" applyFont="1" applyBorder="1" applyAlignment="1">
      <alignment vertical="center" wrapText="1"/>
    </xf>
    <xf numFmtId="0" fontId="24" fillId="0" borderId="123" xfId="0" applyFont="1" applyBorder="1" applyAlignment="1">
      <alignment vertical="center" wrapText="1"/>
    </xf>
    <xf numFmtId="0" fontId="78" fillId="0" borderId="0" xfId="0" applyFont="1">
      <alignment vertical="center"/>
    </xf>
    <xf numFmtId="185" fontId="24" fillId="0" borderId="142" xfId="0" applyNumberFormat="1" applyFont="1" applyBorder="1" applyAlignment="1">
      <alignment horizontal="center" vertical="center"/>
    </xf>
    <xf numFmtId="0" fontId="78" fillId="0" borderId="0" xfId="0" applyFont="1" applyAlignment="1">
      <alignment horizontal="left" vertical="center"/>
    </xf>
    <xf numFmtId="185" fontId="24" fillId="0" borderId="143" xfId="0" applyNumberFormat="1" applyFont="1" applyBorder="1" applyAlignment="1">
      <alignment horizontal="center" vertical="center"/>
    </xf>
    <xf numFmtId="0" fontId="24" fillId="0" borderId="0" xfId="0" applyFont="1" applyAlignment="1">
      <alignment horizontal="center" vertical="center"/>
    </xf>
    <xf numFmtId="196" fontId="24" fillId="0" borderId="0" xfId="0" applyNumberFormat="1" applyFont="1">
      <alignment vertical="center"/>
    </xf>
    <xf numFmtId="0" fontId="24" fillId="0" borderId="0" xfId="0" applyFont="1" applyAlignment="1">
      <alignment vertical="center" wrapText="1"/>
    </xf>
    <xf numFmtId="0" fontId="24" fillId="0" borderId="0" xfId="0" applyFont="1" applyAlignment="1">
      <alignment horizontal="right" vertical="center" wrapText="1"/>
    </xf>
    <xf numFmtId="49" fontId="84" fillId="0" borderId="0" xfId="0" applyNumberFormat="1" applyFont="1">
      <alignment vertical="center"/>
    </xf>
    <xf numFmtId="0" fontId="0" fillId="0" borderId="0" xfId="0" applyAlignment="1">
      <alignment vertical="center" shrinkToFit="1"/>
    </xf>
    <xf numFmtId="0" fontId="0" fillId="0" borderId="0" xfId="0" applyAlignment="1">
      <alignment horizontal="center" vertical="center"/>
    </xf>
    <xf numFmtId="38" fontId="6" fillId="0" borderId="0" xfId="90" applyFont="1" applyFill="1" applyAlignment="1">
      <alignment horizontal="center" vertical="center"/>
    </xf>
    <xf numFmtId="49" fontId="85" fillId="0" borderId="0" xfId="0" applyNumberFormat="1" applyFont="1">
      <alignment vertical="center"/>
    </xf>
    <xf numFmtId="49" fontId="6" fillId="0" borderId="91" xfId="0" applyNumberFormat="1" applyFont="1" applyBorder="1" applyAlignment="1">
      <alignment horizontal="center" vertical="center" wrapText="1"/>
    </xf>
    <xf numFmtId="0" fontId="6" fillId="0" borderId="92" xfId="0" applyFont="1" applyBorder="1" applyAlignment="1">
      <alignment vertical="center" shrinkToFit="1"/>
    </xf>
    <xf numFmtId="0" fontId="6" fillId="0" borderId="92" xfId="0" applyFont="1" applyBorder="1" applyAlignment="1">
      <alignment horizontal="center" vertical="center"/>
    </xf>
    <xf numFmtId="38" fontId="6" fillId="0" borderId="92" xfId="90" applyFont="1" applyFill="1" applyBorder="1" applyAlignment="1">
      <alignment horizontal="center" vertical="center"/>
    </xf>
    <xf numFmtId="0" fontId="6" fillId="0" borderId="92" xfId="0" applyFont="1" applyBorder="1" applyAlignment="1">
      <alignment horizontal="center" vertical="center" wrapText="1"/>
    </xf>
    <xf numFmtId="0" fontId="0" fillId="0" borderId="126" xfId="0" applyBorder="1" applyAlignment="1">
      <alignment horizontal="center" vertical="center"/>
    </xf>
    <xf numFmtId="0" fontId="6" fillId="0" borderId="80" xfId="0" applyFont="1" applyBorder="1" applyAlignment="1">
      <alignment vertical="center" shrinkToFit="1"/>
    </xf>
    <xf numFmtId="0" fontId="6" fillId="0" borderId="80" xfId="0" applyFont="1" applyBorder="1" applyAlignment="1">
      <alignment horizontal="center" vertical="center"/>
    </xf>
    <xf numFmtId="181" fontId="6" fillId="0" borderId="80" xfId="90" applyNumberFormat="1" applyFont="1" applyFill="1" applyBorder="1" applyAlignment="1">
      <alignment horizontal="center" vertical="center"/>
    </xf>
    <xf numFmtId="0" fontId="6" fillId="0" borderId="102" xfId="0" applyFont="1" applyBorder="1" applyAlignment="1">
      <alignment vertical="center" shrinkToFit="1"/>
    </xf>
    <xf numFmtId="0" fontId="6" fillId="0" borderId="82" xfId="0" applyFont="1" applyBorder="1" applyAlignment="1">
      <alignment horizontal="center" vertical="center"/>
    </xf>
    <xf numFmtId="181" fontId="6" fillId="0" borderId="0" xfId="90" applyNumberFormat="1" applyFont="1" applyFill="1" applyBorder="1" applyAlignment="1">
      <alignment horizontal="center" vertical="center"/>
    </xf>
    <xf numFmtId="178" fontId="6" fillId="0" borderId="82" xfId="0" applyNumberFormat="1" applyFont="1" applyBorder="1" applyAlignment="1">
      <alignment horizontal="center" vertical="center"/>
    </xf>
    <xf numFmtId="0" fontId="6" fillId="0" borderId="96" xfId="0" applyFont="1" applyBorder="1" applyAlignment="1">
      <alignment vertical="center" shrinkToFit="1"/>
    </xf>
    <xf numFmtId="181" fontId="6" fillId="0" borderId="82" xfId="90" applyNumberFormat="1" applyFont="1" applyFill="1" applyBorder="1" applyAlignment="1">
      <alignment horizontal="center" vertical="center"/>
    </xf>
    <xf numFmtId="183" fontId="6" fillId="0" borderId="82" xfId="0" applyNumberFormat="1" applyFont="1" applyBorder="1" applyAlignment="1">
      <alignment horizontal="center" vertical="center"/>
    </xf>
    <xf numFmtId="0" fontId="6" fillId="0" borderId="113" xfId="0" applyFont="1" applyBorder="1" applyAlignment="1">
      <alignment vertical="center" shrinkToFit="1"/>
    </xf>
    <xf numFmtId="0" fontId="6" fillId="0" borderId="82" xfId="0" applyFont="1" applyBorder="1" applyAlignment="1">
      <alignment vertical="center" shrinkToFit="1"/>
    </xf>
    <xf numFmtId="49" fontId="6" fillId="0" borderId="121" xfId="0" quotePrefix="1" applyNumberFormat="1" applyFont="1" applyBorder="1">
      <alignment vertical="center"/>
    </xf>
    <xf numFmtId="0" fontId="44" fillId="0" borderId="119" xfId="0" applyFont="1" applyBorder="1" applyAlignment="1">
      <alignment vertical="center" shrinkToFit="1"/>
    </xf>
    <xf numFmtId="0" fontId="44" fillId="0" borderId="82" xfId="0" applyFont="1" applyBorder="1" applyAlignment="1">
      <alignment horizontal="center" vertical="center"/>
    </xf>
    <xf numFmtId="181" fontId="44" fillId="0" borderId="82" xfId="90" applyNumberFormat="1" applyFont="1" applyFill="1" applyBorder="1" applyAlignment="1">
      <alignment horizontal="center" vertical="center"/>
    </xf>
    <xf numFmtId="183" fontId="44" fillId="0" borderId="82" xfId="0" applyNumberFormat="1" applyFont="1" applyBorder="1" applyAlignment="1">
      <alignment horizontal="center" vertical="center"/>
    </xf>
    <xf numFmtId="49" fontId="6" fillId="0" borderId="95" xfId="0" quotePrefix="1" applyNumberFormat="1" applyFont="1" applyBorder="1">
      <alignment vertical="center"/>
    </xf>
    <xf numFmtId="181" fontId="44" fillId="0" borderId="117" xfId="0" applyNumberFormat="1" applyFont="1" applyBorder="1" applyAlignment="1">
      <alignment horizontal="center" vertical="center"/>
    </xf>
    <xf numFmtId="49" fontId="6" fillId="0" borderId="120" xfId="0" quotePrefix="1" applyNumberFormat="1" applyFont="1" applyBorder="1">
      <alignment vertical="center"/>
    </xf>
    <xf numFmtId="0" fontId="44" fillId="0" borderId="116" xfId="0" applyFont="1" applyBorder="1">
      <alignment vertical="center"/>
    </xf>
    <xf numFmtId="0" fontId="6" fillId="0" borderId="107" xfId="0" applyFont="1" applyBorder="1" applyAlignment="1">
      <alignment vertical="center" shrinkToFit="1"/>
    </xf>
    <xf numFmtId="0" fontId="6" fillId="0" borderId="85" xfId="0" applyFont="1" applyBorder="1" applyAlignment="1">
      <alignment horizontal="center" vertical="center"/>
    </xf>
    <xf numFmtId="181" fontId="6" fillId="0" borderId="85" xfId="90" applyNumberFormat="1" applyFont="1" applyFill="1" applyBorder="1" applyAlignment="1">
      <alignment horizontal="center" vertical="center"/>
    </xf>
    <xf numFmtId="183" fontId="6" fillId="0" borderId="85" xfId="0" applyNumberFormat="1" applyFont="1" applyBorder="1" applyAlignment="1">
      <alignment horizontal="center" vertical="center"/>
    </xf>
    <xf numFmtId="0" fontId="6" fillId="0" borderId="113" xfId="0" applyFont="1" applyBorder="1" applyAlignment="1">
      <alignment horizontal="center" vertical="center"/>
    </xf>
    <xf numFmtId="181" fontId="6" fillId="0" borderId="113" xfId="90" applyNumberFormat="1" applyFont="1" applyFill="1" applyBorder="1" applyAlignment="1">
      <alignment horizontal="center" vertical="center"/>
    </xf>
    <xf numFmtId="178" fontId="6" fillId="0" borderId="113" xfId="0" applyNumberFormat="1" applyFont="1" applyBorder="1" applyAlignment="1">
      <alignment horizontal="center" vertical="center"/>
    </xf>
    <xf numFmtId="183" fontId="6" fillId="0" borderId="113" xfId="0" applyNumberFormat="1" applyFont="1" applyBorder="1" applyAlignment="1">
      <alignment horizontal="center" vertical="center"/>
    </xf>
    <xf numFmtId="49" fontId="6" fillId="0" borderId="106" xfId="0" quotePrefix="1" applyNumberFormat="1" applyFont="1" applyBorder="1">
      <alignment vertical="center"/>
    </xf>
    <xf numFmtId="0" fontId="44" fillId="0" borderId="90" xfId="0" applyFont="1" applyBorder="1">
      <alignment vertical="center"/>
    </xf>
    <xf numFmtId="181" fontId="44" fillId="0" borderId="21" xfId="0" applyNumberFormat="1" applyFont="1" applyBorder="1" applyAlignment="1">
      <alignment horizontal="center" vertical="center"/>
    </xf>
    <xf numFmtId="183" fontId="44" fillId="0" borderId="85" xfId="0" applyNumberFormat="1" applyFont="1" applyBorder="1" applyAlignment="1">
      <alignment horizontal="center" vertical="center"/>
    </xf>
    <xf numFmtId="38" fontId="6" fillId="0" borderId="80" xfId="90" applyFont="1" applyFill="1" applyBorder="1" applyAlignment="1">
      <alignment horizontal="center" vertical="center"/>
    </xf>
    <xf numFmtId="181" fontId="6" fillId="0" borderId="82" xfId="0" applyNumberFormat="1" applyFont="1" applyBorder="1" applyAlignment="1">
      <alignment horizontal="center" vertical="center"/>
    </xf>
    <xf numFmtId="181" fontId="44" fillId="0" borderId="82" xfId="0" applyNumberFormat="1" applyFont="1" applyBorder="1" applyAlignment="1">
      <alignment horizontal="center" vertical="center"/>
    </xf>
    <xf numFmtId="0" fontId="6" fillId="0" borderId="96" xfId="0" applyFont="1" applyBorder="1">
      <alignment vertical="center"/>
    </xf>
    <xf numFmtId="38" fontId="6" fillId="0" borderId="82" xfId="90" applyFont="1" applyFill="1" applyBorder="1" applyAlignment="1">
      <alignment horizontal="center" vertical="center"/>
    </xf>
    <xf numFmtId="20" fontId="6" fillId="0" borderId="82" xfId="0" applyNumberFormat="1" applyFont="1" applyBorder="1" applyAlignment="1">
      <alignment horizontal="center" vertical="center"/>
    </xf>
    <xf numFmtId="0" fontId="6" fillId="0" borderId="149" xfId="0" applyFont="1" applyBorder="1" applyAlignment="1">
      <alignment vertical="center" wrapText="1"/>
    </xf>
    <xf numFmtId="0" fontId="6" fillId="0" borderId="102" xfId="0" applyFont="1" applyBorder="1">
      <alignment vertical="center"/>
    </xf>
    <xf numFmtId="0" fontId="6" fillId="0" borderId="102" xfId="0" applyFont="1" applyBorder="1" applyAlignment="1">
      <alignment horizontal="center" vertical="center"/>
    </xf>
    <xf numFmtId="0" fontId="0" fillId="0" borderId="0" xfId="0" applyAlignment="1">
      <alignment horizontal="left" vertical="center"/>
    </xf>
    <xf numFmtId="0" fontId="0" fillId="0" borderId="96" xfId="0" applyBorder="1" applyAlignment="1">
      <alignment vertical="center" wrapText="1"/>
    </xf>
    <xf numFmtId="0" fontId="0" fillId="0" borderId="149" xfId="0" applyBorder="1" applyAlignment="1">
      <alignment vertical="center" wrapText="1"/>
    </xf>
    <xf numFmtId="38" fontId="6" fillId="0" borderId="102" xfId="90" applyFont="1" applyFill="1" applyBorder="1" applyAlignment="1">
      <alignment horizontal="center" vertical="center"/>
    </xf>
    <xf numFmtId="0" fontId="6" fillId="0" borderId="102" xfId="0" applyFont="1" applyBorder="1" applyAlignment="1">
      <alignment wrapText="1"/>
    </xf>
    <xf numFmtId="0" fontId="6" fillId="0" borderId="96" xfId="0" applyFont="1" applyBorder="1" applyAlignment="1">
      <alignment wrapText="1"/>
    </xf>
    <xf numFmtId="0" fontId="6" fillId="0" borderId="92" xfId="0" applyFont="1" applyBorder="1" applyAlignment="1">
      <alignment wrapText="1"/>
    </xf>
    <xf numFmtId="0" fontId="6" fillId="0" borderId="113" xfId="0" applyFont="1" applyBorder="1">
      <alignment vertical="center"/>
    </xf>
    <xf numFmtId="49" fontId="6" fillId="0" borderId="121" xfId="0" applyNumberFormat="1" applyFont="1" applyBorder="1">
      <alignment vertical="center"/>
    </xf>
    <xf numFmtId="49" fontId="6" fillId="0" borderId="95" xfId="0" applyNumberFormat="1" applyFont="1" applyBorder="1">
      <alignment vertical="center"/>
    </xf>
    <xf numFmtId="181" fontId="6" fillId="0" borderId="102" xfId="90" applyNumberFormat="1" applyFont="1" applyFill="1" applyBorder="1" applyAlignment="1">
      <alignment horizontal="center" vertical="center"/>
    </xf>
    <xf numFmtId="183" fontId="6" fillId="0" borderId="102" xfId="0" applyNumberFormat="1" applyFont="1" applyBorder="1" applyAlignment="1">
      <alignment horizontal="center" vertical="center"/>
    </xf>
    <xf numFmtId="49" fontId="6" fillId="0" borderId="106" xfId="0" applyNumberFormat="1" applyFont="1" applyBorder="1">
      <alignment vertical="center"/>
    </xf>
    <xf numFmtId="181" fontId="44" fillId="0" borderId="114" xfId="0" applyNumberFormat="1" applyFont="1" applyBorder="1" applyAlignment="1">
      <alignment horizontal="center" vertical="center"/>
    </xf>
    <xf numFmtId="0" fontId="6" fillId="0" borderId="150" xfId="0" applyFont="1" applyBorder="1" applyAlignment="1">
      <alignment horizontal="left" vertical="center" wrapText="1"/>
    </xf>
    <xf numFmtId="0" fontId="6" fillId="0" borderId="92" xfId="0" applyFont="1" applyBorder="1">
      <alignment vertical="center"/>
    </xf>
    <xf numFmtId="0" fontId="6" fillId="0" borderId="104" xfId="0" applyFont="1" applyBorder="1" applyAlignment="1">
      <alignment vertical="center" shrinkToFit="1"/>
    </xf>
    <xf numFmtId="0" fontId="6" fillId="0" borderId="101" xfId="0" applyFont="1" applyBorder="1" applyAlignment="1">
      <alignment vertical="center" shrinkToFit="1"/>
    </xf>
    <xf numFmtId="0" fontId="6" fillId="0" borderId="116" xfId="0" applyFont="1" applyBorder="1" applyAlignment="1">
      <alignment vertical="center" shrinkToFit="1"/>
    </xf>
    <xf numFmtId="0" fontId="6" fillId="0" borderId="88" xfId="0" applyFont="1" applyBorder="1" applyAlignment="1">
      <alignment vertical="center" shrinkToFit="1"/>
    </xf>
    <xf numFmtId="38" fontId="6" fillId="0" borderId="113" xfId="90" applyFont="1" applyFill="1" applyBorder="1" applyAlignment="1">
      <alignment horizontal="center" vertical="center"/>
    </xf>
    <xf numFmtId="49" fontId="6" fillId="0" borderId="12" xfId="0" applyNumberFormat="1" applyFont="1" applyBorder="1">
      <alignment vertical="center"/>
    </xf>
    <xf numFmtId="0" fontId="6" fillId="0" borderId="12" xfId="0" applyFont="1" applyBorder="1" applyAlignment="1">
      <alignment vertical="center" shrinkToFit="1"/>
    </xf>
    <xf numFmtId="0" fontId="0" fillId="0" borderId="12" xfId="0" applyBorder="1" applyAlignment="1">
      <alignment horizontal="center" vertical="center"/>
    </xf>
    <xf numFmtId="38" fontId="6" fillId="0" borderId="12" xfId="90" applyFont="1" applyFill="1" applyBorder="1" applyAlignment="1">
      <alignment horizontal="center" vertical="center"/>
    </xf>
    <xf numFmtId="0" fontId="6" fillId="0" borderId="12" xfId="0" applyFont="1" applyBorder="1" applyAlignment="1">
      <alignment horizontal="center" vertical="center"/>
    </xf>
    <xf numFmtId="0" fontId="0" fillId="0" borderId="12" xfId="0" applyBorder="1">
      <alignment vertical="center"/>
    </xf>
    <xf numFmtId="49" fontId="6" fillId="0" borderId="0" xfId="0" applyNumberFormat="1" applyFont="1">
      <alignment vertical="center"/>
    </xf>
    <xf numFmtId="0" fontId="6" fillId="0" borderId="0" xfId="0" applyFont="1" applyAlignment="1">
      <alignment vertical="center" shrinkToFit="1"/>
    </xf>
    <xf numFmtId="49" fontId="0" fillId="0" borderId="0" xfId="0" applyNumberFormat="1">
      <alignment vertical="center"/>
    </xf>
    <xf numFmtId="0" fontId="48" fillId="0" borderId="0" xfId="93" applyFont="1">
      <alignment vertical="center"/>
    </xf>
    <xf numFmtId="49" fontId="4" fillId="0" borderId="0" xfId="93" applyNumberFormat="1">
      <alignment vertical="center"/>
    </xf>
    <xf numFmtId="49" fontId="62" fillId="0" borderId="0" xfId="93" applyNumberFormat="1" applyFont="1">
      <alignment vertical="center"/>
    </xf>
    <xf numFmtId="0" fontId="62" fillId="0" borderId="0" xfId="93" applyFont="1">
      <alignment vertical="center"/>
    </xf>
    <xf numFmtId="0" fontId="24" fillId="0" borderId="128" xfId="93" applyFont="1" applyBorder="1" applyAlignment="1">
      <alignment horizontal="center" vertical="center" wrapText="1" shrinkToFit="1"/>
    </xf>
    <xf numFmtId="49" fontId="24" fillId="0" borderId="129" xfId="93" applyNumberFormat="1" applyFont="1" applyBorder="1" applyAlignment="1">
      <alignment horizontal="center" vertical="center"/>
    </xf>
    <xf numFmtId="0" fontId="24" fillId="0" borderId="129" xfId="93" applyFont="1" applyBorder="1" applyAlignment="1">
      <alignment horizontal="center" vertical="center"/>
    </xf>
    <xf numFmtId="0" fontId="24" fillId="0" borderId="129" xfId="93" applyFont="1" applyBorder="1" applyAlignment="1">
      <alignment horizontal="center" vertical="center" wrapText="1"/>
    </xf>
    <xf numFmtId="0" fontId="24" fillId="0" borderId="130" xfId="93" applyFont="1" applyBorder="1" applyAlignment="1">
      <alignment horizontal="center" vertical="center" wrapText="1"/>
    </xf>
    <xf numFmtId="0" fontId="24" fillId="0" borderId="120" xfId="93" quotePrefix="1" applyFont="1" applyBorder="1" applyAlignment="1">
      <alignment horizontal="center" vertical="center"/>
    </xf>
    <xf numFmtId="49" fontId="24" fillId="0" borderId="113" xfId="93" applyNumberFormat="1" applyFont="1" applyBorder="1" applyAlignment="1">
      <alignment horizontal="center" vertical="center"/>
    </xf>
    <xf numFmtId="0" fontId="24" fillId="0" borderId="113" xfId="93" applyFont="1" applyBorder="1" applyAlignment="1">
      <alignment horizontal="center" vertical="center" wrapText="1"/>
    </xf>
    <xf numFmtId="197" fontId="24" fillId="0" borderId="113" xfId="93" applyNumberFormat="1" applyFont="1" applyBorder="1" applyAlignment="1">
      <alignment horizontal="center" vertical="center"/>
    </xf>
    <xf numFmtId="0" fontId="24" fillId="0" borderId="123" xfId="93" applyFont="1" applyBorder="1" applyAlignment="1">
      <alignment horizontal="center" vertical="center" wrapText="1"/>
    </xf>
    <xf numFmtId="0" fontId="24" fillId="0" borderId="81" xfId="93" quotePrefix="1" applyFont="1" applyBorder="1" applyAlignment="1">
      <alignment horizontal="center" vertical="center"/>
    </xf>
    <xf numFmtId="49" fontId="24" fillId="0" borderId="82" xfId="93" applyNumberFormat="1" applyFont="1" applyBorder="1" applyAlignment="1">
      <alignment horizontal="center" vertical="center"/>
    </xf>
    <xf numFmtId="192" fontId="24" fillId="0" borderId="82" xfId="93" applyNumberFormat="1" applyFont="1" applyBorder="1" applyAlignment="1">
      <alignment horizontal="center" vertical="center" wrapText="1"/>
    </xf>
    <xf numFmtId="198" fontId="24" fillId="0" borderId="82" xfId="93" applyNumberFormat="1" applyFont="1" applyBorder="1" applyAlignment="1">
      <alignment horizontal="center" vertical="center" wrapText="1"/>
    </xf>
    <xf numFmtId="197" fontId="24" fillId="0" borderId="82" xfId="93" applyNumberFormat="1" applyFont="1" applyBorder="1" applyAlignment="1">
      <alignment horizontal="center" vertical="center"/>
    </xf>
    <xf numFmtId="0" fontId="24" fillId="0" borderId="82" xfId="93" applyFont="1" applyBorder="1" applyAlignment="1">
      <alignment horizontal="center" vertical="center" wrapText="1"/>
    </xf>
    <xf numFmtId="0" fontId="24" fillId="0" borderId="83" xfId="93" applyFont="1" applyBorder="1" applyAlignment="1">
      <alignment horizontal="center" vertical="center" wrapText="1"/>
    </xf>
    <xf numFmtId="183" fontId="24" fillId="0" borderId="82" xfId="93" applyNumberFormat="1" applyFont="1" applyBorder="1" applyAlignment="1">
      <alignment horizontal="center" vertical="center"/>
    </xf>
    <xf numFmtId="198" fontId="24" fillId="0" borderId="82" xfId="93" applyNumberFormat="1" applyFont="1" applyBorder="1" applyAlignment="1">
      <alignment horizontal="center" vertical="center"/>
    </xf>
    <xf numFmtId="0" fontId="62" fillId="0" borderId="81" xfId="93" applyFont="1" applyBorder="1" applyAlignment="1">
      <alignment horizontal="center" vertical="center"/>
    </xf>
    <xf numFmtId="0" fontId="62" fillId="0" borderId="81" xfId="93" applyFont="1" applyBorder="1">
      <alignment vertical="center"/>
    </xf>
    <xf numFmtId="49" fontId="62" fillId="0" borderId="82" xfId="93" applyNumberFormat="1" applyFont="1" applyBorder="1">
      <alignment vertical="center"/>
    </xf>
    <xf numFmtId="0" fontId="62" fillId="0" borderId="82" xfId="93" applyFont="1" applyBorder="1">
      <alignment vertical="center"/>
    </xf>
    <xf numFmtId="0" fontId="62" fillId="0" borderId="83" xfId="93" applyFont="1" applyBorder="1">
      <alignment vertical="center"/>
    </xf>
    <xf numFmtId="0" fontId="24" fillId="0" borderId="81" xfId="93" applyFont="1" applyBorder="1" applyAlignment="1">
      <alignment horizontal="center" vertical="center" wrapText="1"/>
    </xf>
    <xf numFmtId="192" fontId="24" fillId="0" borderId="82" xfId="93" applyNumberFormat="1" applyFont="1" applyBorder="1" applyAlignment="1">
      <alignment horizontal="center" vertical="center"/>
    </xf>
    <xf numFmtId="0" fontId="24" fillId="0" borderId="82" xfId="93" applyFont="1" applyBorder="1" applyAlignment="1">
      <alignment horizontal="center" vertical="center"/>
    </xf>
    <xf numFmtId="0" fontId="24" fillId="0" borderId="83" xfId="93" applyFont="1" applyBorder="1" applyAlignment="1">
      <alignment horizontal="center" vertical="center"/>
    </xf>
    <xf numFmtId="0" fontId="24" fillId="0" borderId="84" xfId="93" applyFont="1" applyBorder="1" applyAlignment="1">
      <alignment horizontal="center" vertical="center" wrapText="1"/>
    </xf>
    <xf numFmtId="49" fontId="24" fillId="0" borderId="85" xfId="93" applyNumberFormat="1" applyFont="1" applyBorder="1" applyAlignment="1">
      <alignment horizontal="center" vertical="center"/>
    </xf>
    <xf numFmtId="0" fontId="24" fillId="0" borderId="85" xfId="93" applyFont="1" applyBorder="1" applyAlignment="1">
      <alignment horizontal="center" vertical="center"/>
    </xf>
    <xf numFmtId="197" fontId="24" fillId="0" borderId="85" xfId="93" applyNumberFormat="1" applyFont="1" applyBorder="1" applyAlignment="1">
      <alignment horizontal="center" vertical="center"/>
    </xf>
    <xf numFmtId="0" fontId="24" fillId="0" borderId="86" xfId="93" applyFont="1" applyBorder="1" applyAlignment="1">
      <alignment horizontal="center" vertical="center"/>
    </xf>
    <xf numFmtId="0" fontId="24" fillId="0" borderId="0" xfId="104" applyFont="1" applyAlignment="1">
      <alignment vertical="center"/>
    </xf>
    <xf numFmtId="0" fontId="24" fillId="0" borderId="12" xfId="93" applyFont="1" applyBorder="1" applyAlignment="1">
      <alignment horizontal="right" vertical="center"/>
    </xf>
    <xf numFmtId="0" fontId="24" fillId="0" borderId="0" xfId="93" applyFont="1">
      <alignment vertical="center"/>
    </xf>
    <xf numFmtId="0" fontId="24" fillId="0" borderId="0" xfId="93" applyFont="1" applyAlignment="1">
      <alignment horizontal="right" vertical="center"/>
    </xf>
    <xf numFmtId="0" fontId="86" fillId="0" borderId="0" xfId="104"/>
    <xf numFmtId="0" fontId="24" fillId="0" borderId="128" xfId="93" applyFont="1" applyBorder="1" applyAlignment="1">
      <alignment horizontal="center" vertical="center" wrapText="1"/>
    </xf>
    <xf numFmtId="0" fontId="24" fillId="0" borderId="130" xfId="93" applyFont="1" applyBorder="1" applyAlignment="1">
      <alignment horizontal="center" vertical="center"/>
    </xf>
    <xf numFmtId="0" fontId="24" fillId="0" borderId="120" xfId="93" applyFont="1" applyBorder="1" applyAlignment="1">
      <alignment horizontal="center" vertical="center"/>
    </xf>
    <xf numFmtId="0" fontId="24" fillId="0" borderId="113" xfId="93" applyFont="1" applyBorder="1" applyAlignment="1">
      <alignment horizontal="center" vertical="center"/>
    </xf>
    <xf numFmtId="0" fontId="24" fillId="0" borderId="118" xfId="93" applyFont="1" applyBorder="1" applyAlignment="1">
      <alignment horizontal="left" vertical="center"/>
    </xf>
    <xf numFmtId="0" fontId="24" fillId="0" borderId="81" xfId="93" applyFont="1" applyBorder="1" applyAlignment="1">
      <alignment horizontal="distributed" vertical="center"/>
    </xf>
    <xf numFmtId="0" fontId="24" fillId="0" borderId="83" xfId="93" applyFont="1" applyBorder="1" applyAlignment="1">
      <alignment horizontal="left" vertical="center"/>
    </xf>
    <xf numFmtId="0" fontId="24" fillId="0" borderId="81" xfId="93" applyFont="1" applyBorder="1">
      <alignment vertical="center"/>
    </xf>
    <xf numFmtId="49" fontId="24" fillId="0" borderId="82" xfId="93" applyNumberFormat="1" applyFont="1" applyBorder="1">
      <alignment vertical="center"/>
    </xf>
    <xf numFmtId="0" fontId="86" fillId="0" borderId="82" xfId="93" applyFont="1" applyBorder="1" applyAlignment="1">
      <alignment horizontal="distributed" vertical="center"/>
    </xf>
    <xf numFmtId="0" fontId="24" fillId="0" borderId="83" xfId="93" applyFont="1" applyBorder="1">
      <alignment vertical="center"/>
    </xf>
    <xf numFmtId="0" fontId="24" fillId="0" borderId="82" xfId="93" applyFont="1" applyBorder="1">
      <alignment vertical="center"/>
    </xf>
    <xf numFmtId="0" fontId="24" fillId="0" borderId="84" xfId="93" applyFont="1" applyBorder="1">
      <alignment vertical="center"/>
    </xf>
    <xf numFmtId="49" fontId="24" fillId="0" borderId="85" xfId="93" applyNumberFormat="1" applyFont="1" applyBorder="1">
      <alignment vertical="center"/>
    </xf>
    <xf numFmtId="0" fontId="24" fillId="0" borderId="85" xfId="93" applyFont="1" applyBorder="1">
      <alignment vertical="center"/>
    </xf>
    <xf numFmtId="0" fontId="24" fillId="0" borderId="86" xfId="93" applyFont="1" applyBorder="1">
      <alignment vertical="center"/>
    </xf>
    <xf numFmtId="0" fontId="62" fillId="0" borderId="0" xfId="93" applyFont="1" applyAlignment="1">
      <alignment horizontal="right" vertical="center"/>
    </xf>
    <xf numFmtId="49" fontId="62" fillId="0" borderId="0" xfId="93" applyNumberFormat="1" applyFont="1" applyAlignment="1">
      <alignment horizontal="right" vertical="center"/>
    </xf>
    <xf numFmtId="0" fontId="24" fillId="0" borderId="0" xfId="104" applyFont="1"/>
    <xf numFmtId="0" fontId="50" fillId="0" borderId="0" xfId="0" applyFont="1" applyAlignment="1"/>
    <xf numFmtId="0" fontId="62" fillId="0" borderId="0" xfId="0" applyFont="1" applyAlignment="1"/>
    <xf numFmtId="186" fontId="62" fillId="0" borderId="85" xfId="0" applyNumberFormat="1" applyFont="1" applyBorder="1" applyAlignment="1">
      <alignment horizontal="center" vertical="center" wrapText="1"/>
    </xf>
    <xf numFmtId="0" fontId="62" fillId="0" borderId="113" xfId="0" applyFont="1" applyBorder="1">
      <alignment vertical="center"/>
    </xf>
    <xf numFmtId="0" fontId="62" fillId="0" borderId="113" xfId="0" applyFont="1" applyBorder="1" applyAlignment="1">
      <alignment horizontal="center" vertical="center"/>
    </xf>
    <xf numFmtId="0" fontId="62" fillId="0" borderId="113" xfId="0" applyFont="1" applyBorder="1" applyAlignment="1">
      <alignment vertical="center" wrapText="1"/>
    </xf>
    <xf numFmtId="186" fontId="62" fillId="0" borderId="113" xfId="0" applyNumberFormat="1" applyFont="1" applyBorder="1" applyAlignment="1">
      <alignment horizontal="center" vertical="center" wrapText="1"/>
    </xf>
    <xf numFmtId="0" fontId="62" fillId="0" borderId="81" xfId="0" applyFont="1" applyBorder="1" applyAlignment="1">
      <alignment horizontal="center" vertical="center"/>
    </xf>
    <xf numFmtId="0" fontId="62" fillId="0" borderId="82" xfId="0" applyFont="1" applyBorder="1" applyAlignment="1">
      <alignment horizontal="center" vertical="center"/>
    </xf>
    <xf numFmtId="0" fontId="62" fillId="0" borderId="82" xfId="0" applyFont="1" applyBorder="1" applyAlignment="1">
      <alignment vertical="center" wrapText="1"/>
    </xf>
    <xf numFmtId="186" fontId="62" fillId="0" borderId="82" xfId="0" applyNumberFormat="1" applyFont="1" applyBorder="1" applyAlignment="1">
      <alignment horizontal="center" vertical="center" wrapText="1"/>
    </xf>
    <xf numFmtId="0" fontId="87" fillId="0" borderId="0" xfId="0" applyFont="1" applyAlignment="1">
      <alignment horizontal="center"/>
    </xf>
    <xf numFmtId="0" fontId="62" fillId="0" borderId="84" xfId="0" applyFont="1" applyBorder="1" applyAlignment="1">
      <alignment horizontal="center" vertical="center"/>
    </xf>
    <xf numFmtId="0" fontId="62" fillId="0" borderId="85" xfId="0" applyFont="1" applyBorder="1" applyAlignment="1">
      <alignment horizontal="center" vertical="center"/>
    </xf>
    <xf numFmtId="0" fontId="62" fillId="0" borderId="85" xfId="0" applyFont="1" applyBorder="1" applyAlignment="1">
      <alignment vertical="center" wrapText="1"/>
    </xf>
    <xf numFmtId="0" fontId="62" fillId="0" borderId="120" xfId="0" applyFont="1" applyBorder="1" applyAlignment="1">
      <alignment horizontal="center" vertical="center"/>
    </xf>
    <xf numFmtId="0" fontId="62" fillId="0" borderId="82" xfId="105" applyFont="1" applyBorder="1" applyAlignment="1">
      <alignment horizontal="left" vertical="center" wrapText="1"/>
    </xf>
    <xf numFmtId="186" fontId="62" fillId="0" borderId="83" xfId="0" applyNumberFormat="1" applyFont="1" applyBorder="1" applyAlignment="1">
      <alignment horizontal="center" vertical="center" wrapText="1"/>
    </xf>
    <xf numFmtId="186" fontId="62" fillId="0" borderId="86" xfId="0" applyNumberFormat="1" applyFont="1" applyBorder="1" applyAlignment="1">
      <alignment horizontal="center" vertical="center" wrapText="1"/>
    </xf>
    <xf numFmtId="186" fontId="62" fillId="0" borderId="123" xfId="0" applyNumberFormat="1" applyFont="1" applyBorder="1" applyAlignment="1">
      <alignment horizontal="center" vertical="center" wrapText="1"/>
    </xf>
    <xf numFmtId="186" fontId="24" fillId="0" borderId="0" xfId="0" applyNumberFormat="1" applyFont="1" applyAlignment="1">
      <alignment horizontal="center" vertical="center" wrapText="1"/>
    </xf>
    <xf numFmtId="0" fontId="48" fillId="0" borderId="0" xfId="106" applyFont="1" applyAlignment="1">
      <alignment horizontal="left" vertical="center"/>
    </xf>
    <xf numFmtId="0" fontId="66" fillId="0" borderId="0" xfId="106" applyFont="1" applyAlignment="1">
      <alignment horizontal="center" vertical="center"/>
    </xf>
    <xf numFmtId="0" fontId="62" fillId="0" borderId="0" xfId="106" applyFont="1" applyAlignment="1">
      <alignment horizontal="center" vertical="center"/>
    </xf>
    <xf numFmtId="49" fontId="62" fillId="0" borderId="0" xfId="106" applyNumberFormat="1" applyFont="1" applyAlignment="1">
      <alignment horizontal="center" vertical="center"/>
    </xf>
    <xf numFmtId="0" fontId="62" fillId="0" borderId="0" xfId="106" applyFont="1" applyAlignment="1">
      <alignment vertical="center"/>
    </xf>
    <xf numFmtId="49" fontId="62" fillId="0" borderId="0" xfId="106" applyNumberFormat="1" applyFont="1" applyAlignment="1">
      <alignment horizontal="left" vertical="center"/>
    </xf>
    <xf numFmtId="0" fontId="50" fillId="0" borderId="0" xfId="106" applyFont="1" applyAlignment="1">
      <alignment horizontal="left" vertical="center"/>
    </xf>
    <xf numFmtId="0" fontId="62" fillId="0" borderId="91" xfId="107" applyBorder="1" applyAlignment="1">
      <alignment horizontal="center" vertical="center"/>
    </xf>
    <xf numFmtId="0" fontId="62" fillId="0" borderId="92" xfId="107" applyBorder="1" applyAlignment="1">
      <alignment horizontal="center" vertical="center"/>
    </xf>
    <xf numFmtId="0" fontId="62" fillId="0" borderId="87" xfId="107" applyBorder="1" applyAlignment="1">
      <alignment horizontal="center" vertical="center"/>
    </xf>
    <xf numFmtId="0" fontId="62" fillId="0" borderId="126" xfId="107" applyBorder="1" applyAlignment="1">
      <alignment horizontal="center" vertical="center"/>
    </xf>
    <xf numFmtId="0" fontId="62" fillId="0" borderId="0" xfId="107" applyAlignment="1">
      <alignment vertical="center"/>
    </xf>
    <xf numFmtId="0" fontId="62" fillId="0" borderId="79" xfId="107" applyBorder="1" applyAlignment="1">
      <alignment horizontal="center" vertical="center"/>
    </xf>
    <xf numFmtId="0" fontId="62" fillId="0" borderId="80" xfId="107" applyBorder="1" applyAlignment="1">
      <alignment horizontal="center" vertical="center"/>
    </xf>
    <xf numFmtId="0" fontId="62" fillId="0" borderId="45" xfId="107" applyBorder="1" applyAlignment="1">
      <alignment horizontal="center" vertical="center"/>
    </xf>
    <xf numFmtId="0" fontId="62" fillId="0" borderId="73" xfId="107" applyBorder="1" applyAlignment="1">
      <alignment horizontal="center" vertical="center"/>
    </xf>
    <xf numFmtId="0" fontId="62" fillId="0" borderId="12" xfId="107" applyBorder="1" applyAlignment="1">
      <alignment horizontal="center" vertical="center"/>
    </xf>
    <xf numFmtId="0" fontId="62" fillId="0" borderId="12" xfId="107" applyBorder="1" applyAlignment="1">
      <alignment horizontal="right" vertical="center"/>
    </xf>
    <xf numFmtId="0" fontId="62" fillId="0" borderId="0" xfId="107" applyAlignment="1">
      <alignment horizontal="center"/>
    </xf>
    <xf numFmtId="0" fontId="62" fillId="0" borderId="0" xfId="107"/>
    <xf numFmtId="0" fontId="66" fillId="0" borderId="0" xfId="106" applyFont="1" applyAlignment="1">
      <alignment horizontal="left" vertical="center"/>
    </xf>
    <xf numFmtId="0" fontId="86" fillId="0" borderId="0" xfId="104" applyAlignment="1">
      <alignment vertical="center"/>
    </xf>
    <xf numFmtId="38" fontId="62" fillId="0" borderId="80" xfId="108" applyFont="1" applyBorder="1" applyAlignment="1">
      <alignment horizontal="center" vertical="center"/>
    </xf>
    <xf numFmtId="38" fontId="62" fillId="0" borderId="45" xfId="108" applyFont="1" applyBorder="1" applyAlignment="1">
      <alignment horizontal="center" vertical="center"/>
    </xf>
    <xf numFmtId="38" fontId="62" fillId="0" borderId="73" xfId="108" applyFont="1" applyBorder="1" applyAlignment="1">
      <alignment horizontal="center" vertical="center"/>
    </xf>
    <xf numFmtId="0" fontId="62" fillId="0" borderId="81" xfId="107" applyBorder="1" applyAlignment="1">
      <alignment horizontal="center" vertical="center"/>
    </xf>
    <xf numFmtId="38" fontId="62" fillId="0" borderId="82" xfId="108" applyFont="1" applyBorder="1" applyAlignment="1">
      <alignment horizontal="center" vertical="center"/>
    </xf>
    <xf numFmtId="38" fontId="62" fillId="0" borderId="97" xfId="108" applyFont="1" applyBorder="1" applyAlignment="1">
      <alignment horizontal="center" vertical="center"/>
    </xf>
    <xf numFmtId="38" fontId="62" fillId="0" borderId="83" xfId="108" applyFont="1" applyBorder="1" applyAlignment="1">
      <alignment horizontal="center" vertical="center"/>
    </xf>
    <xf numFmtId="0" fontId="62" fillId="0" borderId="121" xfId="107" applyBorder="1" applyAlignment="1">
      <alignment horizontal="center" vertical="center"/>
    </xf>
    <xf numFmtId="38" fontId="62" fillId="0" borderId="102" xfId="108" applyFont="1" applyBorder="1" applyAlignment="1">
      <alignment horizontal="center" vertical="center"/>
    </xf>
    <xf numFmtId="38" fontId="62" fillId="0" borderId="103" xfId="108" applyFont="1" applyBorder="1" applyAlignment="1">
      <alignment horizontal="center" vertical="center"/>
    </xf>
    <xf numFmtId="38" fontId="62" fillId="0" borderId="124" xfId="108" applyFont="1" applyBorder="1" applyAlignment="1">
      <alignment horizontal="center" vertical="center"/>
    </xf>
    <xf numFmtId="0" fontId="62" fillId="0" borderId="81" xfId="109" applyBorder="1" applyAlignment="1">
      <alignment horizontal="center" vertical="center"/>
    </xf>
    <xf numFmtId="38" fontId="62" fillId="0" borderId="82" xfId="110" applyFont="1" applyBorder="1" applyAlignment="1">
      <alignment horizontal="center" vertical="center"/>
    </xf>
    <xf numFmtId="38" fontId="62" fillId="0" borderId="97" xfId="110" applyFont="1" applyBorder="1" applyAlignment="1">
      <alignment horizontal="center" vertical="center"/>
    </xf>
    <xf numFmtId="38" fontId="62" fillId="0" borderId="83" xfId="110" applyFont="1" applyBorder="1" applyAlignment="1">
      <alignment horizontal="center" vertical="center"/>
    </xf>
    <xf numFmtId="0" fontId="62" fillId="0" borderId="0" xfId="109"/>
    <xf numFmtId="38" fontId="62" fillId="0" borderId="102" xfId="110" applyFont="1" applyBorder="1" applyAlignment="1">
      <alignment horizontal="center" vertical="center"/>
    </xf>
    <xf numFmtId="38" fontId="62" fillId="0" borderId="103" xfId="110" applyFont="1" applyBorder="1" applyAlignment="1">
      <alignment horizontal="center" vertical="center"/>
    </xf>
    <xf numFmtId="38" fontId="62" fillId="0" borderId="124" xfId="110" applyFont="1" applyBorder="1" applyAlignment="1">
      <alignment horizontal="center" vertical="center"/>
    </xf>
    <xf numFmtId="0" fontId="62" fillId="0" borderId="121" xfId="109" applyBorder="1" applyAlignment="1">
      <alignment horizontal="center" vertical="center"/>
    </xf>
    <xf numFmtId="0" fontId="62" fillId="0" borderId="0" xfId="107" applyAlignment="1">
      <alignment horizontal="center" vertical="center"/>
    </xf>
    <xf numFmtId="0" fontId="62" fillId="0" borderId="0" xfId="107" applyAlignment="1">
      <alignment horizontal="right" vertical="center"/>
    </xf>
    <xf numFmtId="0" fontId="89" fillId="0" borderId="0" xfId="106" applyFont="1" applyAlignment="1">
      <alignment horizontal="left" vertical="center"/>
    </xf>
    <xf numFmtId="0" fontId="62" fillId="0" borderId="128" xfId="107" applyBorder="1" applyAlignment="1">
      <alignment horizontal="center" vertical="center"/>
    </xf>
    <xf numFmtId="0" fontId="62" fillId="0" borderId="129" xfId="107" applyBorder="1" applyAlignment="1">
      <alignment horizontal="center" vertical="center"/>
    </xf>
    <xf numFmtId="0" fontId="62" fillId="0" borderId="130" xfId="107" applyBorder="1" applyAlignment="1">
      <alignment horizontal="center" vertical="center"/>
    </xf>
    <xf numFmtId="0" fontId="62" fillId="0" borderId="80" xfId="107" applyBorder="1" applyAlignment="1">
      <alignment horizontal="left" vertical="center"/>
    </xf>
    <xf numFmtId="0" fontId="62" fillId="0" borderId="82" xfId="107" applyBorder="1" applyAlignment="1">
      <alignment horizontal="left" vertical="center"/>
    </xf>
    <xf numFmtId="0" fontId="62" fillId="0" borderId="83" xfId="107" applyBorder="1" applyAlignment="1">
      <alignment horizontal="center" vertical="center"/>
    </xf>
    <xf numFmtId="0" fontId="62" fillId="0" borderId="82" xfId="107" applyBorder="1" applyAlignment="1">
      <alignment vertical="center"/>
    </xf>
    <xf numFmtId="0" fontId="62" fillId="0" borderId="120" xfId="107" applyBorder="1" applyAlignment="1">
      <alignment horizontal="center" vertical="center"/>
    </xf>
    <xf numFmtId="0" fontId="62" fillId="0" borderId="113" xfId="107" applyBorder="1" applyAlignment="1">
      <alignment vertical="center"/>
    </xf>
    <xf numFmtId="0" fontId="62" fillId="0" borderId="123" xfId="107" applyBorder="1" applyAlignment="1">
      <alignment horizontal="center" vertical="center"/>
    </xf>
    <xf numFmtId="0" fontId="62" fillId="0" borderId="84" xfId="107" applyBorder="1" applyAlignment="1">
      <alignment horizontal="center" vertical="center"/>
    </xf>
    <xf numFmtId="0" fontId="62" fillId="0" borderId="85" xfId="107" applyBorder="1" applyAlignment="1">
      <alignment vertical="center"/>
    </xf>
    <xf numFmtId="0" fontId="62" fillId="0" borderId="86" xfId="107" applyBorder="1" applyAlignment="1">
      <alignment horizontal="center" vertical="center"/>
    </xf>
    <xf numFmtId="0" fontId="62" fillId="0" borderId="0" xfId="104" applyFont="1" applyAlignment="1">
      <alignment horizontal="right" vertical="center"/>
    </xf>
    <xf numFmtId="0" fontId="62" fillId="0" borderId="0" xfId="0" applyFont="1" applyAlignment="1">
      <alignment horizontal="left" vertical="center" shrinkToFit="1"/>
    </xf>
    <xf numFmtId="0" fontId="70" fillId="0" borderId="0" xfId="0" applyFont="1" applyAlignment="1">
      <alignment horizontal="left" vertical="center" shrinkToFit="1"/>
    </xf>
    <xf numFmtId="0" fontId="50" fillId="0" borderId="0" xfId="0" applyFont="1" applyAlignment="1">
      <alignment horizontal="left" vertical="center"/>
    </xf>
    <xf numFmtId="0" fontId="86" fillId="0" borderId="0" xfId="0" applyFont="1" applyAlignment="1">
      <alignment horizontal="left" vertical="center"/>
    </xf>
    <xf numFmtId="0" fontId="70" fillId="0" borderId="120" xfId="0" applyFont="1" applyBorder="1" applyAlignment="1">
      <alignment horizontal="center" vertical="center" shrinkToFit="1"/>
    </xf>
    <xf numFmtId="0" fontId="70" fillId="0" borderId="113" xfId="0" applyFont="1" applyBorder="1" applyAlignment="1">
      <alignment horizontal="center" vertical="center" shrinkToFit="1"/>
    </xf>
    <xf numFmtId="0" fontId="70" fillId="0" borderId="113" xfId="0" applyFont="1" applyBorder="1" applyAlignment="1">
      <alignment horizontal="justify" vertical="center" shrinkToFit="1"/>
    </xf>
    <xf numFmtId="0" fontId="70" fillId="0" borderId="113" xfId="0" applyFont="1" applyBorder="1" applyAlignment="1">
      <alignment horizontal="left" vertical="center" shrinkToFit="1"/>
    </xf>
    <xf numFmtId="0" fontId="70" fillId="0" borderId="123" xfId="0" applyFont="1" applyBorder="1" applyAlignment="1">
      <alignment vertical="center" shrinkToFit="1"/>
    </xf>
    <xf numFmtId="0" fontId="70" fillId="0" borderId="0" xfId="0" applyFont="1">
      <alignment vertical="center"/>
    </xf>
    <xf numFmtId="0" fontId="70" fillId="0" borderId="81" xfId="0" applyFont="1" applyBorder="1" applyAlignment="1">
      <alignment horizontal="center" vertical="center" shrinkToFit="1"/>
    </xf>
    <xf numFmtId="0" fontId="70" fillId="0" borderId="82" xfId="0" applyFont="1" applyBorder="1" applyAlignment="1">
      <alignment horizontal="center" vertical="center" shrinkToFit="1"/>
    </xf>
    <xf numFmtId="0" fontId="70" fillId="0" borderId="82" xfId="0" applyFont="1" applyBorder="1" applyAlignment="1">
      <alignment horizontal="justify" vertical="center" shrinkToFit="1"/>
    </xf>
    <xf numFmtId="0" fontId="70" fillId="0" borderId="82" xfId="0" applyFont="1" applyBorder="1" applyAlignment="1">
      <alignment horizontal="left" vertical="center" shrinkToFit="1"/>
    </xf>
    <xf numFmtId="0" fontId="70" fillId="0" borderId="83" xfId="0" applyFont="1" applyBorder="1" applyAlignment="1">
      <alignment vertical="center" shrinkToFit="1"/>
    </xf>
    <xf numFmtId="0" fontId="70" fillId="0" borderId="121" xfId="0" applyFont="1" applyBorder="1" applyAlignment="1">
      <alignment horizontal="center" vertical="center" shrinkToFit="1"/>
    </xf>
    <xf numFmtId="0" fontId="70" fillId="0" borderId="102" xfId="0" applyFont="1" applyBorder="1" applyAlignment="1">
      <alignment horizontal="center" vertical="center" shrinkToFit="1"/>
    </xf>
    <xf numFmtId="0" fontId="70" fillId="0" borderId="102" xfId="0" applyFont="1" applyBorder="1" applyAlignment="1">
      <alignment horizontal="justify" vertical="center" shrinkToFit="1"/>
    </xf>
    <xf numFmtId="0" fontId="70" fillId="0" borderId="102" xfId="0" applyFont="1" applyBorder="1" applyAlignment="1">
      <alignment horizontal="left" vertical="center" shrinkToFit="1"/>
    </xf>
    <xf numFmtId="0" fontId="70" fillId="0" borderId="124" xfId="0" applyFont="1" applyBorder="1" applyAlignment="1">
      <alignment vertical="center" shrinkToFit="1"/>
    </xf>
    <xf numFmtId="0" fontId="70" fillId="0" borderId="95" xfId="0" applyFont="1" applyBorder="1" applyAlignment="1">
      <alignment horizontal="center" vertical="center" shrinkToFit="1"/>
    </xf>
    <xf numFmtId="0" fontId="70" fillId="0" borderId="96" xfId="0" applyFont="1" applyBorder="1" applyAlignment="1">
      <alignment horizontal="center" vertical="center" shrinkToFit="1"/>
    </xf>
    <xf numFmtId="0" fontId="70" fillId="0" borderId="96" xfId="0" applyFont="1" applyBorder="1" applyAlignment="1">
      <alignment horizontal="justify" vertical="center" shrinkToFit="1"/>
    </xf>
    <xf numFmtId="0" fontId="70" fillId="0" borderId="96" xfId="0" applyFont="1" applyBorder="1" applyAlignment="1">
      <alignment horizontal="left" vertical="center" shrinkToFit="1"/>
    </xf>
    <xf numFmtId="0" fontId="70" fillId="0" borderId="122" xfId="0" applyFont="1" applyBorder="1" applyAlignment="1">
      <alignment vertical="center" shrinkToFit="1"/>
    </xf>
    <xf numFmtId="0" fontId="70" fillId="0" borderId="96" xfId="0" applyFont="1" applyBorder="1" applyAlignment="1">
      <alignment vertical="center" shrinkToFit="1"/>
    </xf>
    <xf numFmtId="0" fontId="70" fillId="0" borderId="113" xfId="0" applyFont="1" applyBorder="1" applyAlignment="1">
      <alignment vertical="center" shrinkToFit="1"/>
    </xf>
    <xf numFmtId="0" fontId="70" fillId="0" borderId="124" xfId="0" applyFont="1" applyBorder="1" applyAlignment="1">
      <alignment horizontal="left" vertical="center" shrinkToFit="1"/>
    </xf>
    <xf numFmtId="0" fontId="70" fillId="0" borderId="122" xfId="0" applyFont="1" applyBorder="1" applyAlignment="1">
      <alignment horizontal="left" vertical="center" shrinkToFit="1"/>
    </xf>
    <xf numFmtId="0" fontId="70" fillId="0" borderId="83" xfId="0" applyFont="1" applyBorder="1" applyAlignment="1">
      <alignment horizontal="left" vertical="center" shrinkToFit="1"/>
    </xf>
    <xf numFmtId="0" fontId="70" fillId="0" borderId="82" xfId="0" applyFont="1" applyBorder="1" applyAlignment="1">
      <alignment vertical="center" shrinkToFit="1"/>
    </xf>
    <xf numFmtId="0" fontId="70" fillId="0" borderId="84" xfId="0" applyFont="1" applyBorder="1" applyAlignment="1">
      <alignment horizontal="center" vertical="center" shrinkToFit="1"/>
    </xf>
    <xf numFmtId="0" fontId="70" fillId="0" borderId="85" xfId="0" applyFont="1" applyBorder="1" applyAlignment="1">
      <alignment horizontal="center" vertical="center" shrinkToFit="1"/>
    </xf>
    <xf numFmtId="0" fontId="70" fillId="0" borderId="85" xfId="0" applyFont="1" applyBorder="1" applyAlignment="1">
      <alignment vertical="center" shrinkToFit="1"/>
    </xf>
    <xf numFmtId="0" fontId="70" fillId="0" borderId="85" xfId="0" applyFont="1" applyBorder="1" applyAlignment="1">
      <alignment horizontal="left" vertical="center" shrinkToFit="1"/>
    </xf>
    <xf numFmtId="0" fontId="70" fillId="0" borderId="85" xfId="0" applyFont="1" applyBorder="1" applyAlignment="1">
      <alignment horizontal="justify" vertical="center" shrinkToFit="1"/>
    </xf>
    <xf numFmtId="0" fontId="70" fillId="0" borderId="86" xfId="0" applyFont="1" applyBorder="1" applyAlignment="1">
      <alignment horizontal="left" vertical="center" shrinkToFit="1"/>
    </xf>
    <xf numFmtId="0" fontId="70" fillId="0" borderId="123" xfId="0" applyFont="1" applyBorder="1" applyAlignment="1">
      <alignment horizontal="left" vertical="center" shrinkToFit="1"/>
    </xf>
    <xf numFmtId="57" fontId="70" fillId="0" borderId="102" xfId="0" applyNumberFormat="1" applyFont="1" applyBorder="1" applyAlignment="1">
      <alignment horizontal="left" vertical="center" shrinkToFit="1"/>
    </xf>
    <xf numFmtId="57" fontId="70" fillId="0" borderId="96" xfId="0" applyNumberFormat="1" applyFont="1" applyBorder="1" applyAlignment="1">
      <alignment horizontal="justify" vertical="center" shrinkToFit="1"/>
    </xf>
    <xf numFmtId="0" fontId="70" fillId="0" borderId="122" xfId="0" applyFont="1" applyBorder="1" applyAlignment="1">
      <alignment horizontal="right" vertical="center" shrinkToFit="1"/>
    </xf>
    <xf numFmtId="0" fontId="70" fillId="0" borderId="102" xfId="0" applyFont="1" applyBorder="1" applyAlignment="1">
      <alignment vertical="center" shrinkToFit="1"/>
    </xf>
    <xf numFmtId="0" fontId="70" fillId="0" borderId="0" xfId="0" applyFont="1" applyAlignment="1">
      <alignment vertical="center" shrinkToFit="1"/>
    </xf>
    <xf numFmtId="0" fontId="70" fillId="0" borderId="106" xfId="0" applyFont="1" applyBorder="1" applyAlignment="1">
      <alignment horizontal="center" vertical="center" shrinkToFit="1"/>
    </xf>
    <xf numFmtId="0" fontId="70" fillId="0" borderId="107" xfId="0" applyFont="1" applyBorder="1" applyAlignment="1">
      <alignment horizontal="center" vertical="center" shrinkToFit="1"/>
    </xf>
    <xf numFmtId="0" fontId="70" fillId="0" borderId="107" xfId="0" applyFont="1" applyBorder="1" applyAlignment="1">
      <alignment vertical="center" shrinkToFit="1"/>
    </xf>
    <xf numFmtId="0" fontId="70" fillId="0" borderId="107" xfId="0" applyFont="1" applyBorder="1" applyAlignment="1">
      <alignment horizontal="justify" vertical="center" shrinkToFit="1"/>
    </xf>
    <xf numFmtId="0" fontId="70" fillId="0" borderId="107" xfId="0" applyFont="1" applyBorder="1" applyAlignment="1">
      <alignment horizontal="left" vertical="center" shrinkToFit="1"/>
    </xf>
    <xf numFmtId="0" fontId="70" fillId="0" borderId="125" xfId="0" applyFont="1" applyBorder="1" applyAlignment="1">
      <alignment horizontal="left" vertical="center" shrinkToFit="1"/>
    </xf>
    <xf numFmtId="57" fontId="70" fillId="0" borderId="102" xfId="0" applyNumberFormat="1" applyFont="1" applyBorder="1" applyAlignment="1">
      <alignment horizontal="center" vertical="center" shrinkToFit="1"/>
    </xf>
    <xf numFmtId="0" fontId="70" fillId="0" borderId="124" xfId="0" applyFont="1" applyBorder="1" applyAlignment="1">
      <alignment horizontal="right" vertical="center" shrinkToFit="1"/>
    </xf>
    <xf numFmtId="57" fontId="70" fillId="0" borderId="96" xfId="0" applyNumberFormat="1" applyFont="1" applyBorder="1" applyAlignment="1">
      <alignment horizontal="center" vertical="center" shrinkToFit="1"/>
    </xf>
    <xf numFmtId="0" fontId="70" fillId="0" borderId="123" xfId="0" applyFont="1" applyBorder="1" applyAlignment="1">
      <alignment horizontal="right" vertical="center" shrinkToFit="1"/>
    </xf>
    <xf numFmtId="57" fontId="70" fillId="0" borderId="96" xfId="0" applyNumberFormat="1" applyFont="1" applyBorder="1" applyAlignment="1">
      <alignment horizontal="left" vertical="center" shrinkToFit="1"/>
    </xf>
    <xf numFmtId="57" fontId="70" fillId="0" borderId="113" xfId="0" applyNumberFormat="1" applyFont="1" applyBorder="1" applyAlignment="1">
      <alignment horizontal="center" vertical="center" shrinkToFit="1"/>
    </xf>
    <xf numFmtId="57" fontId="70" fillId="0" borderId="107" xfId="0" applyNumberFormat="1" applyFont="1" applyBorder="1" applyAlignment="1">
      <alignment horizontal="center" vertical="center" shrinkToFit="1"/>
    </xf>
    <xf numFmtId="57" fontId="70" fillId="0" borderId="89" xfId="0" applyNumberFormat="1" applyFont="1" applyBorder="1" applyAlignment="1">
      <alignment horizontal="left" vertical="center" shrinkToFit="1"/>
    </xf>
    <xf numFmtId="0" fontId="70" fillId="0" borderId="119" xfId="0" applyFont="1" applyBorder="1" applyAlignment="1">
      <alignment horizontal="left" vertical="center" shrinkToFit="1"/>
    </xf>
    <xf numFmtId="57" fontId="70" fillId="0" borderId="0" xfId="0" applyNumberFormat="1" applyFont="1" applyAlignment="1">
      <alignment vertical="center" shrinkToFit="1"/>
    </xf>
    <xf numFmtId="0" fontId="70" fillId="0" borderId="102" xfId="0" quotePrefix="1" applyFont="1" applyBorder="1" applyAlignment="1">
      <alignment horizontal="left" vertical="center" shrinkToFit="1"/>
    </xf>
    <xf numFmtId="0" fontId="70" fillId="0" borderId="125" xfId="0" applyFont="1" applyBorder="1" applyAlignment="1">
      <alignment vertical="center" shrinkToFit="1"/>
    </xf>
    <xf numFmtId="0" fontId="70" fillId="0" borderId="122" xfId="0" applyFont="1" applyBorder="1" applyAlignment="1">
      <alignment horizontal="justify" vertical="center" shrinkToFit="1"/>
    </xf>
    <xf numFmtId="0" fontId="70" fillId="0" borderId="124" xfId="0" applyFont="1" applyBorder="1" applyAlignment="1">
      <alignment horizontal="justify" vertical="center" shrinkToFit="1"/>
    </xf>
    <xf numFmtId="57" fontId="70" fillId="0" borderId="85" xfId="0" applyNumberFormat="1" applyFont="1" applyBorder="1" applyAlignment="1">
      <alignment horizontal="center" vertical="center" shrinkToFit="1"/>
    </xf>
    <xf numFmtId="57" fontId="70" fillId="0" borderId="82" xfId="0" applyNumberFormat="1" applyFont="1" applyBorder="1" applyAlignment="1">
      <alignment horizontal="center" vertical="center" shrinkToFit="1"/>
    </xf>
    <xf numFmtId="0" fontId="70" fillId="0" borderId="96" xfId="0" quotePrefix="1" applyFont="1" applyBorder="1" applyAlignment="1">
      <alignment horizontal="left" vertical="center" shrinkToFit="1"/>
    </xf>
    <xf numFmtId="186" fontId="70" fillId="0" borderId="102" xfId="0" applyNumberFormat="1" applyFont="1" applyBorder="1" applyAlignment="1">
      <alignment horizontal="center" vertical="center" shrinkToFit="1"/>
    </xf>
    <xf numFmtId="186" fontId="70" fillId="0" borderId="96" xfId="0" applyNumberFormat="1" applyFont="1" applyBorder="1" applyAlignment="1">
      <alignment horizontal="center" vertical="center" shrinkToFit="1"/>
    </xf>
    <xf numFmtId="0" fontId="70" fillId="0" borderId="96" xfId="0" quotePrefix="1" applyFont="1" applyBorder="1" applyAlignment="1">
      <alignment horizontal="justify" vertical="center" shrinkToFit="1"/>
    </xf>
    <xf numFmtId="186" fontId="70" fillId="0" borderId="113" xfId="0" applyNumberFormat="1" applyFont="1" applyBorder="1" applyAlignment="1">
      <alignment horizontal="center" vertical="center" shrinkToFit="1"/>
    </xf>
    <xf numFmtId="0" fontId="70" fillId="0" borderId="113" xfId="0" quotePrefix="1" applyFont="1" applyBorder="1" applyAlignment="1">
      <alignment horizontal="justify" vertical="center" shrinkToFit="1"/>
    </xf>
    <xf numFmtId="186" fontId="70" fillId="0" borderId="107" xfId="0" applyNumberFormat="1" applyFont="1" applyBorder="1" applyAlignment="1">
      <alignment horizontal="center" vertical="center" shrinkToFit="1"/>
    </xf>
    <xf numFmtId="0" fontId="70" fillId="0" borderId="96" xfId="0" applyFont="1" applyBorder="1" applyAlignment="1">
      <alignment horizontal="left" vertical="center" wrapText="1" indent="3" shrinkToFit="1"/>
    </xf>
    <xf numFmtId="0" fontId="70" fillId="0" borderId="96" xfId="0" applyFont="1" applyBorder="1" applyAlignment="1">
      <alignment horizontal="left" vertical="center" indent="3" shrinkToFit="1"/>
    </xf>
    <xf numFmtId="0" fontId="70" fillId="0" borderId="102" xfId="0" applyFont="1" applyBorder="1" applyAlignment="1">
      <alignment horizontal="left" vertical="center" wrapText="1" shrinkToFit="1"/>
    </xf>
    <xf numFmtId="0" fontId="70" fillId="0" borderId="96" xfId="0" applyFont="1" applyBorder="1" applyAlignment="1">
      <alignment horizontal="left" vertical="center" wrapText="1" indent="4" shrinkToFit="1"/>
    </xf>
    <xf numFmtId="0" fontId="70" fillId="0" borderId="96" xfId="0" applyFont="1" applyBorder="1" applyAlignment="1">
      <alignment horizontal="left" vertical="center" indent="4" shrinkToFit="1"/>
    </xf>
    <xf numFmtId="0" fontId="70" fillId="0" borderId="96" xfId="0" applyFont="1" applyBorder="1" applyAlignment="1">
      <alignment horizontal="left" vertical="center" wrapText="1" shrinkToFit="1"/>
    </xf>
    <xf numFmtId="0" fontId="70" fillId="0" borderId="107" xfId="0" applyFont="1" applyBorder="1" applyAlignment="1">
      <alignment horizontal="left" vertical="center" wrapText="1" indent="4" shrinkToFit="1"/>
    </xf>
    <xf numFmtId="0" fontId="70" fillId="0" borderId="96" xfId="0" applyFont="1" applyBorder="1" applyAlignment="1">
      <alignment horizontal="left" vertical="center" indent="2" shrinkToFit="1"/>
    </xf>
    <xf numFmtId="0" fontId="70" fillId="0" borderId="113" xfId="0" applyFont="1" applyBorder="1" applyAlignment="1">
      <alignment horizontal="left" vertical="center" wrapText="1" indent="4" shrinkToFit="1"/>
    </xf>
    <xf numFmtId="0" fontId="70" fillId="0" borderId="113" xfId="0" applyFont="1" applyBorder="1" applyAlignment="1">
      <alignment horizontal="left" vertical="center" wrapText="1" indent="3" shrinkToFit="1"/>
    </xf>
    <xf numFmtId="0" fontId="70" fillId="0" borderId="0" xfId="0" applyFont="1" applyAlignment="1">
      <alignment horizontal="left" vertical="center" indent="4"/>
    </xf>
    <xf numFmtId="0" fontId="70" fillId="0" borderId="96" xfId="0" applyFont="1" applyBorder="1" applyAlignment="1">
      <alignment vertical="center" wrapText="1" shrinkToFit="1"/>
    </xf>
    <xf numFmtId="0" fontId="62" fillId="0" borderId="0" xfId="0" applyFont="1" applyAlignment="1">
      <alignment horizontal="center" vertical="center"/>
    </xf>
    <xf numFmtId="0" fontId="70" fillId="0" borderId="0" xfId="0" applyFont="1" applyAlignment="1">
      <alignment horizontal="left" vertical="center"/>
    </xf>
    <xf numFmtId="0" fontId="70" fillId="57" borderId="23" xfId="88" applyFont="1" applyFill="1" applyBorder="1" applyAlignment="1">
      <alignment horizontal="center" vertical="center"/>
    </xf>
    <xf numFmtId="0" fontId="70" fillId="57" borderId="38" xfId="88" applyFont="1" applyFill="1" applyBorder="1" applyAlignment="1">
      <alignment horizontal="center" vertical="center"/>
    </xf>
    <xf numFmtId="0" fontId="70" fillId="57" borderId="75" xfId="88" applyFont="1" applyFill="1" applyBorder="1" applyAlignment="1">
      <alignment horizontal="center" vertical="center"/>
    </xf>
    <xf numFmtId="0" fontId="70" fillId="57" borderId="35" xfId="88" applyFont="1" applyFill="1" applyBorder="1" applyAlignment="1">
      <alignment horizontal="center" vertical="center"/>
    </xf>
    <xf numFmtId="0" fontId="70" fillId="57" borderId="69" xfId="89" applyFont="1" applyFill="1" applyBorder="1" applyAlignment="1">
      <alignment horizontal="center" vertical="center"/>
    </xf>
    <xf numFmtId="0" fontId="70" fillId="57" borderId="38" xfId="89" applyFont="1" applyFill="1" applyBorder="1" applyAlignment="1">
      <alignment horizontal="center" vertical="center"/>
    </xf>
    <xf numFmtId="0" fontId="70" fillId="57" borderId="41" xfId="89" applyFont="1" applyFill="1" applyBorder="1" applyAlignment="1">
      <alignment horizontal="center" vertical="center"/>
    </xf>
    <xf numFmtId="0" fontId="70" fillId="57" borderId="71" xfId="89" applyFont="1" applyFill="1" applyBorder="1" applyAlignment="1">
      <alignment horizontal="center" vertical="center"/>
    </xf>
    <xf numFmtId="0" fontId="70" fillId="57" borderId="76" xfId="89" applyFont="1" applyFill="1" applyBorder="1" applyAlignment="1">
      <alignment horizontal="center" vertical="center"/>
    </xf>
    <xf numFmtId="49" fontId="70" fillId="57" borderId="38" xfId="89" applyNumberFormat="1" applyFont="1" applyFill="1" applyBorder="1" applyAlignment="1">
      <alignment horizontal="center" vertical="center"/>
    </xf>
    <xf numFmtId="49" fontId="70" fillId="0" borderId="77" xfId="89" applyNumberFormat="1" applyFont="1" applyFill="1" applyBorder="1" applyAlignment="1">
      <alignment horizontal="center" vertical="center"/>
    </xf>
    <xf numFmtId="49" fontId="70" fillId="0" borderId="38" xfId="89" applyNumberFormat="1" applyFont="1" applyFill="1" applyBorder="1" applyAlignment="1">
      <alignment horizontal="center" vertical="center"/>
    </xf>
    <xf numFmtId="0" fontId="70" fillId="0" borderId="38" xfId="89" applyFont="1" applyFill="1" applyBorder="1" applyAlignment="1">
      <alignment horizontal="center" vertical="center"/>
    </xf>
    <xf numFmtId="49" fontId="70" fillId="0" borderId="63" xfId="89" applyNumberFormat="1" applyFont="1" applyFill="1" applyBorder="1" applyAlignment="1">
      <alignment horizontal="center" vertical="center"/>
    </xf>
    <xf numFmtId="49" fontId="70" fillId="57" borderId="23" xfId="89" applyNumberFormat="1" applyFont="1" applyFill="1" applyBorder="1" applyAlignment="1">
      <alignment horizontal="center" vertical="center"/>
    </xf>
    <xf numFmtId="49" fontId="70" fillId="0" borderId="78" xfId="89" applyNumberFormat="1" applyFont="1" applyFill="1" applyBorder="1" applyAlignment="1">
      <alignment horizontal="center" vertical="center"/>
    </xf>
    <xf numFmtId="49" fontId="70" fillId="57" borderId="69" xfId="89" applyNumberFormat="1" applyFont="1" applyFill="1" applyBorder="1" applyAlignment="1">
      <alignment horizontal="center" vertical="center"/>
    </xf>
    <xf numFmtId="49" fontId="70" fillId="57" borderId="71" xfId="89" applyNumberFormat="1" applyFont="1" applyFill="1" applyBorder="1" applyAlignment="1">
      <alignment horizontal="center" vertical="center"/>
    </xf>
    <xf numFmtId="0" fontId="70" fillId="0" borderId="74" xfId="89" applyFont="1" applyFill="1" applyBorder="1" applyAlignment="1">
      <alignment horizontal="center" vertical="center"/>
    </xf>
    <xf numFmtId="0" fontId="70" fillId="0" borderId="71" xfId="89" applyFont="1" applyFill="1" applyBorder="1" applyAlignment="1">
      <alignment horizontal="center" vertical="center"/>
    </xf>
    <xf numFmtId="0" fontId="70" fillId="57" borderId="23" xfId="89" applyFont="1" applyFill="1" applyBorder="1" applyAlignment="1">
      <alignment horizontal="center" vertical="center"/>
    </xf>
    <xf numFmtId="49" fontId="70" fillId="0" borderId="74" xfId="89" applyNumberFormat="1" applyFont="1" applyFill="1" applyBorder="1" applyAlignment="1">
      <alignment horizontal="center" vertical="center"/>
    </xf>
    <xf numFmtId="49" fontId="70" fillId="0" borderId="71" xfId="89" applyNumberFormat="1" applyFont="1" applyFill="1" applyBorder="1" applyAlignment="1">
      <alignment horizontal="center" vertical="center"/>
    </xf>
    <xf numFmtId="49" fontId="70" fillId="0" borderId="41" xfId="89" applyNumberFormat="1" applyFont="1" applyFill="1" applyBorder="1" applyAlignment="1">
      <alignment horizontal="center" vertical="center"/>
    </xf>
    <xf numFmtId="0" fontId="70" fillId="0" borderId="63" xfId="89" applyFont="1" applyFill="1" applyBorder="1" applyAlignment="1">
      <alignment horizontal="center" vertical="center"/>
    </xf>
    <xf numFmtId="0" fontId="62" fillId="0" borderId="85" xfId="0" applyFont="1" applyBorder="1">
      <alignment vertical="center"/>
    </xf>
    <xf numFmtId="0" fontId="62" fillId="0" borderId="85" xfId="0" applyFont="1" applyBorder="1" applyAlignment="1">
      <alignment horizontal="center" vertical="center" wrapText="1"/>
    </xf>
    <xf numFmtId="0" fontId="0" fillId="0" borderId="0" xfId="0" applyFont="1" applyAlignment="1">
      <alignment horizontal="right"/>
    </xf>
    <xf numFmtId="0" fontId="0" fillId="0" borderId="0" xfId="0" applyFont="1">
      <alignment vertical="center"/>
    </xf>
    <xf numFmtId="0" fontId="0" fillId="0" borderId="0" xfId="0" applyFont="1" applyAlignment="1"/>
    <xf numFmtId="0" fontId="0" fillId="0" borderId="0" xfId="0" applyFont="1" applyAlignment="1">
      <alignment vertical="center" wrapText="1"/>
    </xf>
    <xf numFmtId="186" fontId="0" fillId="0" borderId="0" xfId="0" applyNumberFormat="1" applyFont="1" applyAlignment="1">
      <alignment horizontal="center" vertical="center" wrapText="1"/>
    </xf>
    <xf numFmtId="0" fontId="62" fillId="0" borderId="106" xfId="109" applyBorder="1" applyAlignment="1">
      <alignment horizontal="center" vertical="center"/>
    </xf>
    <xf numFmtId="38" fontId="62" fillId="0" borderId="107" xfId="110" applyFont="1" applyBorder="1" applyAlignment="1">
      <alignment horizontal="center" vertical="center"/>
    </xf>
    <xf numFmtId="38" fontId="62" fillId="0" borderId="89" xfId="110" applyFont="1" applyBorder="1" applyAlignment="1">
      <alignment horizontal="center" vertical="center"/>
    </xf>
    <xf numFmtId="38" fontId="62" fillId="0" borderId="125" xfId="110" applyFont="1" applyBorder="1" applyAlignment="1">
      <alignment horizontal="center" vertical="center"/>
    </xf>
    <xf numFmtId="0" fontId="47" fillId="0" borderId="85" xfId="0" applyFont="1" applyBorder="1" applyAlignment="1">
      <alignment horizontal="center" vertical="center"/>
    </xf>
    <xf numFmtId="0" fontId="47" fillId="0" borderId="85" xfId="0" applyFont="1" applyBorder="1" applyAlignment="1">
      <alignment horizontal="center" vertical="center" shrinkToFit="1"/>
    </xf>
    <xf numFmtId="176" fontId="47" fillId="0" borderId="85" xfId="0" applyNumberFormat="1" applyFont="1" applyBorder="1" applyAlignment="1">
      <alignment horizontal="center" vertical="center" shrinkToFit="1"/>
    </xf>
    <xf numFmtId="49" fontId="6" fillId="0" borderId="95" xfId="0" quotePrefix="1" applyNumberFormat="1" applyFont="1" applyBorder="1" applyAlignment="1">
      <alignment horizontal="center" vertical="center"/>
    </xf>
    <xf numFmtId="0" fontId="6" fillId="0" borderId="102" xfId="0" applyFont="1" applyBorder="1" applyAlignment="1">
      <alignment horizontal="left" vertical="center" wrapText="1"/>
    </xf>
    <xf numFmtId="0" fontId="6" fillId="0" borderId="96" xfId="0" applyFont="1" applyBorder="1" applyAlignment="1">
      <alignment horizontal="left" vertical="center" wrapText="1"/>
    </xf>
    <xf numFmtId="49" fontId="6" fillId="0" borderId="91"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120" xfId="0" applyNumberFormat="1" applyFont="1" applyBorder="1" applyAlignment="1">
      <alignment horizontal="center" vertical="center"/>
    </xf>
    <xf numFmtId="49" fontId="6" fillId="0" borderId="121" xfId="0" applyNumberFormat="1" applyFont="1" applyBorder="1" applyAlignment="1">
      <alignment horizontal="center" vertical="center"/>
    </xf>
    <xf numFmtId="0" fontId="6" fillId="0" borderId="102" xfId="0" applyFont="1" applyBorder="1" applyAlignment="1">
      <alignment vertical="center" wrapText="1"/>
    </xf>
    <xf numFmtId="0" fontId="6" fillId="0" borderId="96" xfId="0" applyFont="1" applyBorder="1" applyAlignment="1">
      <alignment vertical="center" wrapText="1"/>
    </xf>
    <xf numFmtId="49" fontId="6" fillId="0" borderId="106" xfId="0" applyNumberFormat="1" applyFont="1" applyBorder="1" applyAlignment="1">
      <alignment horizontal="center" vertical="center"/>
    </xf>
    <xf numFmtId="0" fontId="24" fillId="0" borderId="12" xfId="0" applyFont="1" applyBorder="1" applyAlignment="1">
      <alignment horizontal="right" vertical="center"/>
    </xf>
    <xf numFmtId="0" fontId="24" fillId="0" borderId="113" xfId="0" applyFont="1" applyBorder="1" applyAlignment="1">
      <alignment horizontal="center" vertical="center"/>
    </xf>
    <xf numFmtId="0" fontId="24" fillId="0" borderId="82" xfId="0" applyFont="1" applyBorder="1" applyAlignment="1">
      <alignment horizontal="center" vertical="center"/>
    </xf>
    <xf numFmtId="57" fontId="70" fillId="0" borderId="82" xfId="0" applyNumberFormat="1" applyFont="1" applyBorder="1" applyAlignment="1">
      <alignment horizontal="center" vertical="center"/>
    </xf>
    <xf numFmtId="57" fontId="24" fillId="0" borderId="82" xfId="0" applyNumberFormat="1" applyFont="1" applyBorder="1" applyAlignment="1">
      <alignment horizontal="center" vertical="center"/>
    </xf>
    <xf numFmtId="176" fontId="24" fillId="0" borderId="82" xfId="90" applyNumberFormat="1" applyFont="1" applyFill="1" applyBorder="1" applyAlignment="1">
      <alignment horizontal="center" vertical="center"/>
    </xf>
    <xf numFmtId="0" fontId="24" fillId="0" borderId="82" xfId="0" applyFont="1" applyBorder="1" applyAlignment="1">
      <alignment horizontal="left" vertical="center"/>
    </xf>
    <xf numFmtId="0" fontId="24" fillId="0" borderId="120" xfId="0" applyFont="1" applyBorder="1" applyAlignment="1">
      <alignment horizontal="center" vertical="center" wrapText="1"/>
    </xf>
    <xf numFmtId="0" fontId="70" fillId="0" borderId="85" xfId="0" applyFont="1" applyBorder="1" applyAlignment="1">
      <alignment horizontal="center" vertical="center"/>
    </xf>
    <xf numFmtId="0" fontId="47" fillId="0" borderId="116" xfId="0" applyFont="1" applyBorder="1" applyAlignment="1">
      <alignment vertical="center" shrinkToFit="1"/>
    </xf>
    <xf numFmtId="177" fontId="47" fillId="0" borderId="113" xfId="90" applyNumberFormat="1" applyFont="1" applyFill="1" applyBorder="1" applyAlignment="1">
      <alignment vertical="center" shrinkToFit="1"/>
    </xf>
    <xf numFmtId="57" fontId="47" fillId="0" borderId="115" xfId="0" applyNumberFormat="1" applyFont="1" applyBorder="1" applyAlignment="1">
      <alignment horizontal="center" vertical="center" wrapText="1"/>
    </xf>
    <xf numFmtId="57" fontId="47" fillId="0" borderId="30" xfId="0" applyNumberFormat="1" applyFont="1" applyBorder="1" applyAlignment="1">
      <alignment horizontal="center" vertical="center" wrapText="1"/>
    </xf>
    <xf numFmtId="0" fontId="47" fillId="0" borderId="118" xfId="0" applyFont="1" applyBorder="1" applyAlignment="1">
      <alignment horizontal="center" vertical="center" wrapText="1"/>
    </xf>
    <xf numFmtId="0" fontId="47" fillId="0" borderId="114" xfId="0" applyFont="1" applyBorder="1" applyAlignment="1">
      <alignment vertical="center" shrinkToFit="1"/>
    </xf>
    <xf numFmtId="0" fontId="47" fillId="0" borderId="151" xfId="0" applyFont="1" applyBorder="1" applyAlignment="1">
      <alignment horizontal="center" vertical="center" shrinkToFit="1"/>
    </xf>
    <xf numFmtId="0" fontId="47" fillId="0" borderId="152" xfId="0" applyFont="1" applyBorder="1" applyAlignment="1">
      <alignment horizontal="center" vertical="center" shrinkToFit="1"/>
    </xf>
    <xf numFmtId="0" fontId="47" fillId="0" borderId="153" xfId="0" applyFont="1" applyBorder="1" applyAlignment="1">
      <alignment vertical="center" shrinkToFit="1"/>
    </xf>
    <xf numFmtId="0" fontId="47" fillId="0" borderId="153" xfId="0" applyFont="1" applyBorder="1" applyAlignment="1">
      <alignment horizontal="center" vertical="center" shrinkToFit="1"/>
    </xf>
    <xf numFmtId="181" fontId="47" fillId="0" borderId="156" xfId="93" applyNumberFormat="1" applyFont="1" applyBorder="1" applyAlignment="1">
      <alignment horizontal="center" vertical="center" shrinkToFit="1"/>
    </xf>
    <xf numFmtId="181" fontId="47" fillId="0" borderId="153" xfId="94" applyNumberFormat="1" applyFont="1" applyFill="1" applyBorder="1" applyAlignment="1">
      <alignment vertical="center" shrinkToFit="1"/>
    </xf>
    <xf numFmtId="57" fontId="24" fillId="0" borderId="113" xfId="0" applyNumberFormat="1" applyFont="1" applyBorder="1" applyAlignment="1">
      <alignment horizontal="center" vertical="center"/>
    </xf>
    <xf numFmtId="178" fontId="6" fillId="0" borderId="158" xfId="0" applyNumberFormat="1" applyFont="1" applyBorder="1" applyAlignment="1">
      <alignment horizontal="center" vertical="center"/>
    </xf>
    <xf numFmtId="183" fontId="6" fillId="0" borderId="156" xfId="0" applyNumberFormat="1" applyFont="1" applyBorder="1" applyAlignment="1">
      <alignment horizontal="center" vertical="center"/>
    </xf>
    <xf numFmtId="178" fontId="6" fillId="0" borderId="156" xfId="0" applyNumberFormat="1" applyFont="1" applyBorder="1" applyAlignment="1">
      <alignment horizontal="center" vertical="center"/>
    </xf>
    <xf numFmtId="183" fontId="6" fillId="0" borderId="158" xfId="0" applyNumberFormat="1" applyFont="1" applyBorder="1" applyAlignment="1">
      <alignment horizontal="center" vertical="center"/>
    </xf>
    <xf numFmtId="183" fontId="6" fillId="0" borderId="157" xfId="0" applyNumberFormat="1" applyFont="1" applyBorder="1" applyAlignment="1">
      <alignment horizontal="center" vertical="center"/>
    </xf>
    <xf numFmtId="178" fontId="6" fillId="0" borderId="157" xfId="0" applyNumberFormat="1" applyFont="1" applyBorder="1" applyAlignment="1">
      <alignment horizontal="center" vertical="center"/>
    </xf>
    <xf numFmtId="0" fontId="6" fillId="0" borderId="85" xfId="0" applyFont="1" applyBorder="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181" fontId="44" fillId="0" borderId="0" xfId="0" applyNumberFormat="1" applyFont="1" applyBorder="1" applyAlignment="1">
      <alignment horizontal="center" vertical="center"/>
    </xf>
    <xf numFmtId="0" fontId="24" fillId="0" borderId="80" xfId="0" applyFont="1" applyBorder="1" applyAlignment="1">
      <alignment horizontal="left" vertical="center" wrapText="1"/>
    </xf>
    <xf numFmtId="57" fontId="70" fillId="0" borderId="80" xfId="0" applyNumberFormat="1" applyFont="1" applyBorder="1" applyAlignment="1">
      <alignment horizontal="center" vertical="center"/>
    </xf>
    <xf numFmtId="57" fontId="70" fillId="0" borderId="80" xfId="0" applyNumberFormat="1" applyFont="1" applyBorder="1" applyAlignment="1">
      <alignment horizontal="center" vertical="center" wrapText="1"/>
    </xf>
    <xf numFmtId="181" fontId="70" fillId="0" borderId="80" xfId="0" applyNumberFormat="1" applyFont="1" applyBorder="1" applyAlignment="1">
      <alignment horizontal="right" vertical="center"/>
    </xf>
    <xf numFmtId="181" fontId="70" fillId="0" borderId="80" xfId="0" applyNumberFormat="1" applyFont="1" applyBorder="1" applyAlignment="1">
      <alignment horizontal="center" vertical="center" wrapText="1"/>
    </xf>
    <xf numFmtId="0" fontId="25" fillId="0" borderId="125" xfId="0" applyFont="1" applyBorder="1" applyAlignment="1">
      <alignment horizontal="left" vertical="center" wrapText="1"/>
    </xf>
    <xf numFmtId="0" fontId="24" fillId="0" borderId="113" xfId="0" applyFont="1" applyBorder="1">
      <alignment vertical="center"/>
    </xf>
    <xf numFmtId="189" fontId="24" fillId="0" borderId="113" xfId="0" applyNumberFormat="1" applyFont="1" applyBorder="1" applyAlignment="1">
      <alignment horizontal="center" vertical="center"/>
    </xf>
    <xf numFmtId="176" fontId="24" fillId="0" borderId="113" xfId="90" applyNumberFormat="1" applyFont="1" applyFill="1" applyBorder="1" applyAlignment="1">
      <alignment horizontal="right" vertical="center"/>
    </xf>
    <xf numFmtId="176" fontId="24" fillId="0" borderId="113" xfId="90" applyNumberFormat="1" applyFont="1" applyFill="1" applyBorder="1" applyAlignment="1">
      <alignment horizontal="center" vertical="center"/>
    </xf>
    <xf numFmtId="0" fontId="25" fillId="0" borderId="123" xfId="0" applyFont="1" applyBorder="1" applyAlignment="1">
      <alignment horizontal="center" vertical="center"/>
    </xf>
    <xf numFmtId="0" fontId="25" fillId="0" borderId="126" xfId="0" applyFont="1" applyBorder="1" applyAlignment="1">
      <alignment horizontal="left" vertical="center" wrapText="1"/>
    </xf>
    <xf numFmtId="0" fontId="24" fillId="0" borderId="85" xfId="0" applyFont="1" applyBorder="1">
      <alignment vertical="center"/>
    </xf>
    <xf numFmtId="189" fontId="24" fillId="0" borderId="85" xfId="0" applyNumberFormat="1" applyFont="1" applyBorder="1" applyAlignment="1">
      <alignment horizontal="center" vertical="center"/>
    </xf>
    <xf numFmtId="176" fontId="24" fillId="0" borderId="85" xfId="90" applyNumberFormat="1" applyFont="1" applyFill="1" applyBorder="1" applyAlignment="1">
      <alignment horizontal="right" vertical="center"/>
    </xf>
    <xf numFmtId="176" fontId="24" fillId="0" borderId="85" xfId="90" applyNumberFormat="1" applyFont="1" applyFill="1" applyBorder="1" applyAlignment="1">
      <alignment horizontal="center" vertical="center"/>
    </xf>
    <xf numFmtId="0" fontId="25" fillId="0" borderId="86" xfId="0" applyFont="1" applyBorder="1" applyAlignment="1">
      <alignment horizontal="center" vertical="center"/>
    </xf>
    <xf numFmtId="0" fontId="24" fillId="0" borderId="113" xfId="0" applyFont="1" applyBorder="1" applyAlignment="1">
      <alignment horizontal="left" vertical="center" shrinkToFit="1"/>
    </xf>
    <xf numFmtId="186" fontId="24" fillId="0" borderId="113" xfId="90" applyNumberFormat="1" applyFont="1" applyFill="1" applyBorder="1" applyAlignment="1">
      <alignment horizontal="right" vertical="center" wrapText="1"/>
    </xf>
    <xf numFmtId="191" fontId="24" fillId="0" borderId="113" xfId="90" applyNumberFormat="1" applyFont="1" applyFill="1" applyBorder="1" applyAlignment="1">
      <alignment horizontal="center" vertical="center"/>
    </xf>
    <xf numFmtId="0" fontId="24" fillId="0" borderId="113" xfId="0" applyFont="1" applyBorder="1" applyAlignment="1">
      <alignment horizontal="center" vertical="center" wrapText="1"/>
    </xf>
    <xf numFmtId="0" fontId="25" fillId="0" borderId="123" xfId="0" applyFont="1" applyBorder="1" applyAlignment="1">
      <alignment vertical="center" shrinkToFit="1"/>
    </xf>
    <xf numFmtId="0" fontId="24" fillId="0" borderId="84" xfId="0" applyFont="1" applyBorder="1" applyAlignment="1">
      <alignment horizontal="center" vertical="center" wrapText="1"/>
    </xf>
    <xf numFmtId="0" fontId="24" fillId="0" borderId="85" xfId="0" applyFont="1" applyBorder="1" applyAlignment="1">
      <alignment horizontal="left" vertical="center" shrinkToFit="1"/>
    </xf>
    <xf numFmtId="186" fontId="71" fillId="0" borderId="85" xfId="90" applyNumberFormat="1" applyFont="1" applyFill="1" applyBorder="1" applyAlignment="1">
      <alignment horizontal="right" vertical="center" wrapText="1"/>
    </xf>
    <xf numFmtId="191" fontId="24" fillId="0" borderId="85" xfId="90" applyNumberFormat="1" applyFont="1" applyFill="1" applyBorder="1" applyAlignment="1">
      <alignment horizontal="center" vertical="center"/>
    </xf>
    <xf numFmtId="0" fontId="24" fillId="0" borderId="85" xfId="0" applyFont="1" applyBorder="1" applyAlignment="1">
      <alignment horizontal="center" vertical="center" wrapText="1"/>
    </xf>
    <xf numFmtId="0" fontId="25" fillId="0" borderId="86" xfId="0" applyFont="1" applyBorder="1" applyAlignment="1">
      <alignment vertical="center" shrinkToFit="1"/>
    </xf>
    <xf numFmtId="0" fontId="25" fillId="0" borderId="123" xfId="0" applyFont="1" applyBorder="1" applyAlignment="1">
      <alignment horizontal="justify" vertical="center" shrinkToFit="1"/>
    </xf>
    <xf numFmtId="0" fontId="24" fillId="0" borderId="85" xfId="0" applyFont="1" applyBorder="1" applyAlignment="1">
      <alignment horizontal="left" vertical="center" wrapText="1"/>
    </xf>
    <xf numFmtId="186" fontId="24" fillId="0" borderId="85" xfId="90" applyNumberFormat="1" applyFont="1" applyFill="1" applyBorder="1" applyAlignment="1">
      <alignment horizontal="right" vertical="center" wrapText="1"/>
    </xf>
    <xf numFmtId="0" fontId="25" fillId="0" borderId="86" xfId="0" applyFont="1" applyBorder="1" applyAlignment="1">
      <alignment horizontal="justify" vertical="center" shrinkToFit="1"/>
    </xf>
    <xf numFmtId="0" fontId="71" fillId="0" borderId="120" xfId="100" applyFont="1" applyBorder="1" applyAlignment="1">
      <alignment horizontal="center" vertical="center" wrapText="1"/>
    </xf>
    <xf numFmtId="0" fontId="24" fillId="0" borderId="113" xfId="0" applyFont="1" applyBorder="1" applyAlignment="1">
      <alignment horizontal="left" vertical="center"/>
    </xf>
    <xf numFmtId="57" fontId="71" fillId="0" borderId="113" xfId="100" applyNumberFormat="1" applyFont="1" applyBorder="1" applyAlignment="1">
      <alignment horizontal="center" vertical="center" wrapText="1"/>
    </xf>
    <xf numFmtId="192" fontId="71" fillId="0" borderId="113" xfId="100" applyNumberFormat="1" applyFont="1" applyBorder="1" applyAlignment="1">
      <alignment vertical="center" wrapText="1"/>
    </xf>
    <xf numFmtId="192" fontId="71" fillId="0" borderId="113" xfId="100" applyNumberFormat="1" applyFont="1" applyBorder="1" applyAlignment="1">
      <alignment horizontal="center" vertical="center" wrapText="1"/>
    </xf>
    <xf numFmtId="0" fontId="24" fillId="0" borderId="113" xfId="0" applyFont="1" applyBorder="1" applyAlignment="1">
      <alignment horizontal="center" vertical="center" shrinkToFit="1"/>
    </xf>
    <xf numFmtId="0" fontId="71" fillId="0" borderId="84" xfId="100" applyFont="1" applyBorder="1" applyAlignment="1">
      <alignment horizontal="center" vertical="center" wrapText="1"/>
    </xf>
    <xf numFmtId="57" fontId="71" fillId="0" borderId="85" xfId="100" applyNumberFormat="1" applyFont="1" applyBorder="1" applyAlignment="1">
      <alignment horizontal="center" vertical="center" wrapText="1"/>
    </xf>
    <xf numFmtId="192" fontId="71" fillId="0" borderId="85" xfId="100" applyNumberFormat="1" applyFont="1" applyBorder="1" applyAlignment="1">
      <alignment vertical="center" wrapText="1"/>
    </xf>
    <xf numFmtId="192" fontId="71" fillId="0" borderId="85" xfId="100" applyNumberFormat="1" applyFont="1" applyBorder="1" applyAlignment="1">
      <alignment horizontal="center" vertical="center" wrapText="1"/>
    </xf>
    <xf numFmtId="0" fontId="24" fillId="0" borderId="85" xfId="0" applyFont="1" applyBorder="1" applyAlignment="1">
      <alignment horizontal="center" vertical="center" shrinkToFit="1"/>
    </xf>
    <xf numFmtId="0" fontId="25" fillId="0" borderId="123" xfId="0" applyFont="1" applyBorder="1" applyAlignment="1">
      <alignment vertical="center" wrapText="1" shrinkToFit="1"/>
    </xf>
    <xf numFmtId="1" fontId="24" fillId="0" borderId="120" xfId="0" applyNumberFormat="1" applyFont="1" applyBorder="1" applyAlignment="1">
      <alignment horizontal="center" vertical="center"/>
    </xf>
    <xf numFmtId="1" fontId="24" fillId="0" borderId="113" xfId="0" applyNumberFormat="1" applyFont="1" applyBorder="1">
      <alignment vertical="center"/>
    </xf>
    <xf numFmtId="193" fontId="24" fillId="0" borderId="113" xfId="0" applyNumberFormat="1" applyFont="1" applyBorder="1">
      <alignment vertical="center"/>
    </xf>
    <xf numFmtId="0" fontId="25" fillId="0" borderId="123" xfId="0" applyFont="1" applyBorder="1">
      <alignment vertical="center"/>
    </xf>
    <xf numFmtId="1" fontId="24" fillId="0" borderId="84" xfId="0" applyNumberFormat="1" applyFont="1" applyBorder="1" applyAlignment="1">
      <alignment horizontal="center" vertical="center"/>
    </xf>
    <xf numFmtId="193" fontId="24" fillId="0" borderId="85" xfId="0" applyNumberFormat="1" applyFont="1" applyBorder="1">
      <alignment vertical="center"/>
    </xf>
    <xf numFmtId="0" fontId="25" fillId="0" borderId="86" xfId="0" applyFont="1" applyBorder="1">
      <alignment vertical="center"/>
    </xf>
    <xf numFmtId="194" fontId="24" fillId="0" borderId="113" xfId="0" applyNumberFormat="1" applyFont="1" applyBorder="1" applyAlignment="1">
      <alignment horizontal="center" vertical="center"/>
    </xf>
    <xf numFmtId="194" fontId="24" fillId="0" borderId="85" xfId="0" applyNumberFormat="1" applyFont="1" applyBorder="1" applyAlignment="1">
      <alignment horizontal="center" vertical="center"/>
    </xf>
    <xf numFmtId="0" fontId="24" fillId="0" borderId="120" xfId="0" applyFont="1" applyBorder="1" applyAlignment="1">
      <alignment horizontal="center" vertical="center" shrinkToFit="1"/>
    </xf>
    <xf numFmtId="193" fontId="70" fillId="0" borderId="113" xfId="0" applyNumberFormat="1" applyFont="1" applyBorder="1" applyAlignment="1">
      <alignment horizontal="right" vertical="center"/>
    </xf>
    <xf numFmtId="0" fontId="70" fillId="0" borderId="113" xfId="0" applyFont="1" applyBorder="1" applyAlignment="1">
      <alignment horizontal="center" vertical="center"/>
    </xf>
    <xf numFmtId="0" fontId="70" fillId="0" borderId="123" xfId="0" applyFont="1" applyBorder="1">
      <alignment vertical="center"/>
    </xf>
    <xf numFmtId="1" fontId="24" fillId="0" borderId="113" xfId="0" applyNumberFormat="1" applyFont="1" applyBorder="1" applyAlignment="1">
      <alignment horizontal="left" vertical="center" shrinkToFit="1"/>
    </xf>
    <xf numFmtId="1" fontId="24" fillId="0" borderId="85" xfId="0" applyNumberFormat="1" applyFont="1" applyBorder="1" applyAlignment="1">
      <alignment horizontal="left" vertical="center" shrinkToFit="1"/>
    </xf>
    <xf numFmtId="0" fontId="70" fillId="0" borderId="85" xfId="0" applyFont="1" applyBorder="1" applyAlignment="1">
      <alignment horizontal="center" vertical="center"/>
    </xf>
    <xf numFmtId="0" fontId="70" fillId="0" borderId="107" xfId="0" applyFont="1" applyBorder="1" applyAlignment="1">
      <alignment horizontal="center" vertical="center" shrinkToFit="1"/>
    </xf>
    <xf numFmtId="0" fontId="62" fillId="0" borderId="102" xfId="107" applyBorder="1" applyAlignment="1">
      <alignment vertical="center"/>
    </xf>
    <xf numFmtId="0" fontId="62" fillId="0" borderId="124" xfId="107" applyBorder="1" applyAlignment="1">
      <alignment horizontal="center" vertical="center"/>
    </xf>
    <xf numFmtId="0" fontId="43" fillId="0" borderId="0" xfId="88" applyFont="1" applyFill="1" applyBorder="1" applyAlignment="1">
      <alignment horizontal="center" vertical="center"/>
    </xf>
    <xf numFmtId="0" fontId="93" fillId="0" borderId="0" xfId="88" applyFont="1" applyAlignment="1">
      <alignment horizontal="center" vertical="center"/>
    </xf>
    <xf numFmtId="0" fontId="46" fillId="0" borderId="28" xfId="89" applyFont="1" applyFill="1" applyBorder="1" applyAlignment="1">
      <alignment vertical="center"/>
    </xf>
    <xf numFmtId="0" fontId="4" fillId="0" borderId="26" xfId="89" applyFill="1" applyBorder="1" applyAlignment="1">
      <alignment vertical="center"/>
    </xf>
    <xf numFmtId="0" fontId="46" fillId="0" borderId="28" xfId="89" applyFont="1" applyFill="1" applyBorder="1" applyAlignment="1">
      <alignment vertical="center" wrapText="1"/>
    </xf>
    <xf numFmtId="0" fontId="4" fillId="0" borderId="18" xfId="89" applyFill="1" applyBorder="1" applyAlignment="1">
      <alignment vertical="center" wrapText="1"/>
    </xf>
    <xf numFmtId="0" fontId="4" fillId="0" borderId="26" xfId="89" applyFill="1" applyBorder="1" applyAlignment="1">
      <alignment vertical="center" wrapText="1"/>
    </xf>
    <xf numFmtId="49" fontId="45" fillId="0" borderId="28" xfId="89" applyNumberFormat="1" applyFont="1" applyFill="1" applyBorder="1" applyAlignment="1">
      <alignment horizontal="center" vertical="center"/>
    </xf>
    <xf numFmtId="0" fontId="4" fillId="0" borderId="26" xfId="89" applyFill="1" applyBorder="1" applyAlignment="1">
      <alignment horizontal="center" vertical="center"/>
    </xf>
    <xf numFmtId="0" fontId="4" fillId="0" borderId="18" xfId="89" applyFill="1" applyBorder="1" applyAlignment="1">
      <alignment horizontal="center" vertical="center"/>
    </xf>
    <xf numFmtId="0" fontId="4" fillId="0" borderId="18" xfId="89" applyFill="1" applyBorder="1" applyAlignment="1">
      <alignment vertical="center"/>
    </xf>
    <xf numFmtId="0" fontId="46" fillId="0" borderId="51" xfId="89" applyFont="1" applyFill="1" applyBorder="1" applyAlignment="1">
      <alignment vertical="center"/>
    </xf>
    <xf numFmtId="0" fontId="46" fillId="0" borderId="37" xfId="89" applyFont="1" applyFill="1" applyBorder="1" applyAlignment="1">
      <alignment vertical="center"/>
    </xf>
    <xf numFmtId="0" fontId="4" fillId="0" borderId="37" xfId="89" applyFill="1" applyBorder="1" applyAlignment="1">
      <alignment vertical="center"/>
    </xf>
    <xf numFmtId="49" fontId="45" fillId="0" borderId="51" xfId="89" applyNumberFormat="1" applyFont="1" applyFill="1" applyBorder="1" applyAlignment="1">
      <alignment horizontal="center" vertical="center"/>
    </xf>
    <xf numFmtId="0" fontId="45" fillId="0" borderId="15" xfId="89" applyFont="1" applyFill="1" applyBorder="1" applyAlignment="1">
      <alignment vertical="center" textRotation="255" wrapText="1"/>
    </xf>
    <xf numFmtId="0" fontId="45" fillId="0" borderId="31" xfId="89" applyFont="1" applyFill="1" applyBorder="1" applyAlignment="1">
      <alignment vertical="center" textRotation="255" wrapText="1"/>
    </xf>
    <xf numFmtId="0" fontId="46" fillId="58" borderId="28" xfId="89" applyFont="1" applyFill="1" applyBorder="1" applyAlignment="1">
      <alignment vertical="center" wrapText="1"/>
    </xf>
    <xf numFmtId="0" fontId="4" fillId="58" borderId="18" xfId="89" applyFill="1" applyBorder="1" applyAlignment="1">
      <alignment vertical="center" wrapText="1"/>
    </xf>
    <xf numFmtId="0" fontId="4" fillId="58" borderId="30" xfId="89" applyFill="1" applyBorder="1" applyAlignment="1">
      <alignment vertical="center" wrapText="1"/>
    </xf>
    <xf numFmtId="49" fontId="45" fillId="58" borderId="28" xfId="89" applyNumberFormat="1" applyFont="1" applyFill="1" applyBorder="1" applyAlignment="1">
      <alignment horizontal="center" vertical="center"/>
    </xf>
    <xf numFmtId="0" fontId="4" fillId="58" borderId="18" xfId="89" applyFill="1" applyBorder="1" applyAlignment="1">
      <alignment horizontal="center" vertical="center"/>
    </xf>
    <xf numFmtId="0" fontId="4" fillId="58" borderId="30" xfId="89" applyFill="1" applyBorder="1" applyAlignment="1">
      <alignment horizontal="center" vertical="center"/>
    </xf>
    <xf numFmtId="0" fontId="45" fillId="58" borderId="17" xfId="89" applyFont="1" applyFill="1" applyBorder="1" applyAlignment="1">
      <alignment vertical="center" textRotation="255" wrapText="1"/>
    </xf>
    <xf numFmtId="0" fontId="45" fillId="58" borderId="15" xfId="89" applyFont="1" applyFill="1" applyBorder="1" applyAlignment="1">
      <alignment vertical="center" textRotation="255" wrapText="1"/>
    </xf>
    <xf numFmtId="0" fontId="45" fillId="58" borderId="24" xfId="89" applyFont="1" applyFill="1" applyBorder="1" applyAlignment="1">
      <alignment vertical="center" textRotation="255" wrapText="1"/>
    </xf>
    <xf numFmtId="49" fontId="45" fillId="0" borderId="67" xfId="89" applyNumberFormat="1" applyFont="1" applyFill="1" applyBorder="1" applyAlignment="1">
      <alignment horizontal="center" vertical="center"/>
    </xf>
    <xf numFmtId="0" fontId="4" fillId="0" borderId="37" xfId="89" applyFill="1" applyBorder="1" applyAlignment="1">
      <alignment horizontal="center" vertical="center"/>
    </xf>
    <xf numFmtId="0" fontId="4" fillId="58" borderId="26" xfId="89" applyFill="1" applyBorder="1" applyAlignment="1">
      <alignment horizontal="center" vertical="center"/>
    </xf>
    <xf numFmtId="0" fontId="46" fillId="58" borderId="28" xfId="89" applyFont="1" applyFill="1" applyBorder="1" applyAlignment="1">
      <alignment vertical="center"/>
    </xf>
    <xf numFmtId="0" fontId="4" fillId="58" borderId="26" xfId="89" applyFill="1" applyBorder="1" applyAlignment="1">
      <alignment vertical="center"/>
    </xf>
    <xf numFmtId="0" fontId="45" fillId="0" borderId="17" xfId="89" applyFont="1" applyFill="1" applyBorder="1" applyAlignment="1">
      <alignment vertical="center" textRotation="255" wrapText="1"/>
    </xf>
    <xf numFmtId="0" fontId="46" fillId="0" borderId="37" xfId="89" applyFont="1" applyFill="1" applyBorder="1" applyAlignment="1">
      <alignment vertical="center" wrapText="1"/>
    </xf>
    <xf numFmtId="0" fontId="46" fillId="0" borderId="43" xfId="89" applyFont="1" applyFill="1" applyBorder="1" applyAlignment="1">
      <alignment vertical="center" wrapText="1"/>
    </xf>
    <xf numFmtId="0" fontId="4" fillId="0" borderId="32" xfId="89" applyFill="1" applyBorder="1" applyAlignment="1">
      <alignment horizontal="center" vertical="center"/>
    </xf>
    <xf numFmtId="0" fontId="4" fillId="0" borderId="32" xfId="89" applyFill="1" applyBorder="1" applyAlignment="1">
      <alignment vertical="center"/>
    </xf>
    <xf numFmtId="0" fontId="4" fillId="0" borderId="61" xfId="89" applyFill="1" applyBorder="1" applyAlignment="1">
      <alignment vertical="center" wrapText="1"/>
    </xf>
    <xf numFmtId="49" fontId="45" fillId="0" borderId="37" xfId="89" applyNumberFormat="1" applyFont="1" applyFill="1" applyBorder="1" applyAlignment="1">
      <alignment horizontal="center" vertical="center"/>
    </xf>
    <xf numFmtId="0" fontId="4" fillId="0" borderId="61" xfId="89" applyFill="1" applyBorder="1" applyAlignment="1">
      <alignment horizontal="center" vertical="center"/>
    </xf>
    <xf numFmtId="0" fontId="45" fillId="0" borderId="42" xfId="89" applyFont="1" applyFill="1" applyBorder="1" applyAlignment="1">
      <alignment vertical="center" textRotation="255" wrapText="1"/>
    </xf>
    <xf numFmtId="0" fontId="45" fillId="0" borderId="19" xfId="89" applyFont="1" applyFill="1" applyBorder="1" applyAlignment="1">
      <alignment vertical="center" textRotation="255" wrapText="1"/>
    </xf>
    <xf numFmtId="0" fontId="4" fillId="0" borderId="29" xfId="89" applyFill="1" applyBorder="1" applyAlignment="1">
      <alignment vertical="center" textRotation="255" wrapText="1"/>
    </xf>
    <xf numFmtId="0" fontId="46" fillId="0" borderId="67" xfId="89" applyFont="1" applyFill="1" applyBorder="1" applyAlignment="1">
      <alignment vertical="center" wrapText="1"/>
    </xf>
    <xf numFmtId="0" fontId="4" fillId="0" borderId="37" xfId="89" applyFill="1" applyBorder="1" applyAlignment="1">
      <alignment vertical="center" wrapText="1"/>
    </xf>
    <xf numFmtId="0" fontId="46" fillId="58" borderId="51" xfId="89" applyFont="1" applyFill="1" applyBorder="1" applyAlignment="1">
      <alignment vertical="center" wrapText="1"/>
    </xf>
    <xf numFmtId="0" fontId="4" fillId="58" borderId="26" xfId="89" applyFill="1" applyBorder="1" applyAlignment="1">
      <alignment vertical="center" wrapText="1"/>
    </xf>
    <xf numFmtId="49" fontId="45" fillId="58" borderId="51" xfId="89" applyNumberFormat="1" applyFont="1" applyFill="1" applyBorder="1" applyAlignment="1">
      <alignment horizontal="center" vertical="center"/>
    </xf>
    <xf numFmtId="0" fontId="46" fillId="58" borderId="51" xfId="89" applyFont="1" applyFill="1" applyBorder="1" applyAlignment="1">
      <alignment vertical="center"/>
    </xf>
    <xf numFmtId="0" fontId="46" fillId="58" borderId="28" xfId="89" applyFont="1" applyFill="1" applyBorder="1">
      <alignment vertical="center"/>
    </xf>
    <xf numFmtId="0" fontId="46" fillId="58" borderId="26" xfId="89" applyFont="1" applyFill="1" applyBorder="1">
      <alignment vertical="center"/>
    </xf>
    <xf numFmtId="0" fontId="46" fillId="0" borderId="67" xfId="89" applyFont="1" applyFill="1" applyBorder="1" applyAlignment="1">
      <alignment vertical="center"/>
    </xf>
    <xf numFmtId="0" fontId="4" fillId="0" borderId="61" xfId="89" applyFill="1" applyBorder="1" applyAlignment="1">
      <alignment vertical="center"/>
    </xf>
    <xf numFmtId="0" fontId="4" fillId="58" borderId="18" xfId="89" applyFill="1" applyBorder="1" applyAlignment="1">
      <alignment vertical="center"/>
    </xf>
    <xf numFmtId="0" fontId="4" fillId="58" borderId="30" xfId="89" applyFill="1" applyBorder="1" applyAlignment="1">
      <alignment vertical="center"/>
    </xf>
    <xf numFmtId="0" fontId="45" fillId="0" borderId="42" xfId="89" applyFont="1" applyFill="1" applyBorder="1" applyAlignment="1">
      <alignment horizontal="center" vertical="center" textRotation="255"/>
    </xf>
    <xf numFmtId="0" fontId="45" fillId="0" borderId="29" xfId="89" applyFont="1" applyFill="1" applyBorder="1" applyAlignment="1">
      <alignment horizontal="center" vertical="center" textRotation="255"/>
    </xf>
    <xf numFmtId="0" fontId="46" fillId="0" borderId="30" xfId="89" applyFont="1" applyFill="1" applyBorder="1" applyAlignment="1">
      <alignment vertical="center"/>
    </xf>
    <xf numFmtId="0" fontId="46" fillId="0" borderId="30" xfId="89" applyFont="1" applyFill="1" applyBorder="1" applyAlignment="1">
      <alignment vertical="center" wrapText="1"/>
    </xf>
    <xf numFmtId="0" fontId="4" fillId="0" borderId="30" xfId="89" applyFill="1" applyBorder="1" applyAlignment="1">
      <alignment horizontal="center" vertical="center"/>
    </xf>
    <xf numFmtId="0" fontId="4" fillId="0" borderId="30" xfId="89" applyFill="1" applyBorder="1" applyAlignment="1">
      <alignment vertical="center"/>
    </xf>
    <xf numFmtId="0" fontId="0" fillId="0" borderId="13" xfId="88" applyFont="1" applyFill="1" applyBorder="1" applyAlignment="1">
      <alignment horizontal="center"/>
    </xf>
    <xf numFmtId="0" fontId="0" fillId="0" borderId="62" xfId="88" applyFont="1" applyFill="1" applyBorder="1" applyAlignment="1">
      <alignment horizontal="center"/>
    </xf>
    <xf numFmtId="0" fontId="0" fillId="0" borderId="45" xfId="88" applyFont="1" applyFill="1" applyBorder="1" applyAlignment="1">
      <alignment horizontal="center"/>
    </xf>
    <xf numFmtId="0" fontId="0" fillId="0" borderId="14" xfId="88" applyFont="1" applyFill="1" applyBorder="1" applyAlignment="1">
      <alignment horizontal="center"/>
    </xf>
    <xf numFmtId="0" fontId="46" fillId="58" borderId="18" xfId="89" applyFont="1" applyFill="1" applyBorder="1" applyAlignment="1">
      <alignment vertical="center"/>
    </xf>
    <xf numFmtId="0" fontId="46" fillId="58" borderId="26" xfId="89" applyFont="1" applyFill="1" applyBorder="1" applyAlignment="1">
      <alignment vertical="center"/>
    </xf>
    <xf numFmtId="0" fontId="45" fillId="0" borderId="24" xfId="89" applyFont="1" applyFill="1" applyBorder="1" applyAlignment="1">
      <alignment vertical="center" textRotation="255" wrapText="1"/>
    </xf>
    <xf numFmtId="0" fontId="46" fillId="58" borderId="67" xfId="89" applyFont="1" applyFill="1" applyBorder="1" applyAlignment="1">
      <alignment vertical="center" wrapText="1"/>
    </xf>
    <xf numFmtId="0" fontId="46" fillId="58" borderId="26" xfId="89" applyFont="1" applyFill="1" applyBorder="1" applyAlignment="1">
      <alignment vertical="center" wrapText="1"/>
    </xf>
    <xf numFmtId="0" fontId="46" fillId="58" borderId="37" xfId="89" applyFont="1" applyFill="1" applyBorder="1" applyAlignment="1">
      <alignment vertical="center" wrapText="1"/>
    </xf>
    <xf numFmtId="0" fontId="46" fillId="58" borderId="18" xfId="89" applyFont="1" applyFill="1" applyBorder="1" applyAlignment="1">
      <alignment vertical="center" wrapText="1"/>
    </xf>
    <xf numFmtId="0" fontId="46" fillId="57" borderId="28" xfId="89" applyFont="1" applyFill="1" applyBorder="1" applyAlignment="1">
      <alignment vertical="center" wrapText="1"/>
    </xf>
    <xf numFmtId="0" fontId="4" fillId="57" borderId="18" xfId="89" applyFill="1" applyBorder="1" applyAlignment="1">
      <alignment vertical="center" wrapText="1"/>
    </xf>
    <xf numFmtId="0" fontId="4" fillId="57" borderId="30" xfId="89" applyFill="1" applyBorder="1" applyAlignment="1">
      <alignment vertical="center" wrapText="1"/>
    </xf>
    <xf numFmtId="49" fontId="45" fillId="57" borderId="28" xfId="89" applyNumberFormat="1" applyFont="1" applyFill="1" applyBorder="1" applyAlignment="1">
      <alignment horizontal="center" vertical="center"/>
    </xf>
    <xf numFmtId="0" fontId="4" fillId="57" borderId="18" xfId="89" applyFill="1" applyBorder="1" applyAlignment="1">
      <alignment horizontal="center" vertical="center"/>
    </xf>
    <xf numFmtId="0" fontId="4" fillId="57" borderId="30" xfId="89" applyFill="1" applyBorder="1" applyAlignment="1">
      <alignment horizontal="center" vertical="center"/>
    </xf>
    <xf numFmtId="0" fontId="45" fillId="57" borderId="17" xfId="89" applyFont="1" applyFill="1" applyBorder="1" applyAlignment="1">
      <alignment vertical="center" textRotation="255" wrapText="1"/>
    </xf>
    <xf numFmtId="0" fontId="45" fillId="57" borderId="15" xfId="89" applyFont="1" applyFill="1" applyBorder="1" applyAlignment="1">
      <alignment vertical="center" textRotation="255" wrapText="1"/>
    </xf>
    <xf numFmtId="0" fontId="45" fillId="57" borderId="24" xfId="89" applyFont="1" applyFill="1" applyBorder="1" applyAlignment="1">
      <alignment vertical="center" textRotation="255" wrapText="1"/>
    </xf>
    <xf numFmtId="0" fontId="4" fillId="57" borderId="26" xfId="89" applyFill="1" applyBorder="1" applyAlignment="1">
      <alignment horizontal="center" vertical="center"/>
    </xf>
    <xf numFmtId="0" fontId="46" fillId="57" borderId="28" xfId="89" applyFont="1" applyFill="1" applyBorder="1" applyAlignment="1">
      <alignment vertical="center"/>
    </xf>
    <xf numFmtId="0" fontId="4" fillId="57" borderId="26" xfId="89" applyFill="1" applyBorder="1" applyAlignment="1">
      <alignment vertical="center"/>
    </xf>
    <xf numFmtId="0" fontId="45" fillId="55" borderId="17" xfId="89" applyFont="1" applyFill="1" applyBorder="1" applyAlignment="1">
      <alignment vertical="center" textRotation="255" wrapText="1"/>
    </xf>
    <xf numFmtId="0" fontId="45" fillId="55" borderId="15" xfId="89" applyFont="1" applyFill="1" applyBorder="1" applyAlignment="1">
      <alignment vertical="center" textRotation="255" wrapText="1"/>
    </xf>
    <xf numFmtId="0" fontId="45" fillId="55" borderId="31" xfId="89" applyFont="1" applyFill="1" applyBorder="1" applyAlignment="1">
      <alignment vertical="center" textRotation="255" wrapText="1"/>
    </xf>
    <xf numFmtId="0" fontId="46" fillId="57" borderId="51" xfId="89" applyFont="1" applyFill="1" applyBorder="1" applyAlignment="1">
      <alignment vertical="center" wrapText="1"/>
    </xf>
    <xf numFmtId="0" fontId="4" fillId="57" borderId="26" xfId="89" applyFill="1" applyBorder="1" applyAlignment="1">
      <alignment vertical="center" wrapText="1"/>
    </xf>
    <xf numFmtId="49" fontId="45" fillId="57" borderId="51" xfId="89" applyNumberFormat="1" applyFont="1" applyFill="1" applyBorder="1" applyAlignment="1">
      <alignment horizontal="center" vertical="center"/>
    </xf>
    <xf numFmtId="0" fontId="46" fillId="57" borderId="51" xfId="89" applyFont="1" applyFill="1" applyBorder="1" applyAlignment="1">
      <alignment vertical="center"/>
    </xf>
    <xf numFmtId="0" fontId="46" fillId="57" borderId="28" xfId="89" applyFont="1" applyFill="1" applyBorder="1">
      <alignment vertical="center"/>
    </xf>
    <xf numFmtId="0" fontId="46" fillId="57" borderId="26" xfId="89" applyFont="1" applyFill="1" applyBorder="1">
      <alignment vertical="center"/>
    </xf>
    <xf numFmtId="0" fontId="4" fillId="57" borderId="18" xfId="89" applyFill="1" applyBorder="1" applyAlignment="1">
      <alignment vertical="center"/>
    </xf>
    <xf numFmtId="0" fontId="4" fillId="57" borderId="30" xfId="89" applyFill="1" applyBorder="1" applyAlignment="1">
      <alignment vertical="center"/>
    </xf>
    <xf numFmtId="0" fontId="46" fillId="0" borderId="50" xfId="89" applyFont="1" applyFill="1" applyBorder="1" applyAlignment="1">
      <alignment vertical="center"/>
    </xf>
    <xf numFmtId="0" fontId="46" fillId="0" borderId="25" xfId="89" applyFont="1" applyFill="1" applyBorder="1" applyAlignment="1">
      <alignment vertical="center"/>
    </xf>
    <xf numFmtId="0" fontId="0" fillId="55" borderId="13" xfId="88" applyFont="1" applyFill="1" applyBorder="1" applyAlignment="1">
      <alignment horizontal="center"/>
    </xf>
    <xf numFmtId="0" fontId="0" fillId="55" borderId="62" xfId="88" applyFont="1" applyFill="1" applyBorder="1" applyAlignment="1">
      <alignment horizontal="center"/>
    </xf>
    <xf numFmtId="0" fontId="0" fillId="55" borderId="45" xfId="88" applyFont="1" applyFill="1" applyBorder="1" applyAlignment="1">
      <alignment horizontal="center"/>
    </xf>
    <xf numFmtId="0" fontId="0" fillId="55" borderId="14" xfId="88" applyFont="1" applyFill="1" applyBorder="1" applyAlignment="1">
      <alignment horizontal="center"/>
    </xf>
    <xf numFmtId="0" fontId="46" fillId="57" borderId="18" xfId="89" applyFont="1" applyFill="1" applyBorder="1" applyAlignment="1">
      <alignment vertical="center"/>
    </xf>
    <xf numFmtId="0" fontId="46" fillId="57" borderId="26" xfId="89" applyFont="1" applyFill="1" applyBorder="1" applyAlignment="1">
      <alignment vertical="center"/>
    </xf>
    <xf numFmtId="0" fontId="46" fillId="57" borderId="67" xfId="89" applyFont="1" applyFill="1" applyBorder="1" applyAlignment="1">
      <alignment vertical="center" wrapText="1"/>
    </xf>
    <xf numFmtId="0" fontId="46" fillId="57" borderId="26" xfId="89" applyFont="1" applyFill="1" applyBorder="1" applyAlignment="1">
      <alignment vertical="center" wrapText="1"/>
    </xf>
    <xf numFmtId="0" fontId="46" fillId="57" borderId="37" xfId="89" applyFont="1" applyFill="1" applyBorder="1" applyAlignment="1">
      <alignment vertical="center" wrapText="1"/>
    </xf>
    <xf numFmtId="0" fontId="46" fillId="57" borderId="18" xfId="89" applyFont="1" applyFill="1" applyBorder="1" applyAlignment="1">
      <alignment vertical="center" wrapText="1"/>
    </xf>
    <xf numFmtId="0" fontId="47" fillId="0" borderId="0" xfId="0" applyFont="1" applyAlignment="1">
      <alignment horizontal="justify" vertical="center"/>
    </xf>
    <xf numFmtId="0" fontId="47" fillId="0" borderId="0" xfId="0" applyFont="1">
      <alignment vertical="center"/>
    </xf>
    <xf numFmtId="57" fontId="47" fillId="0" borderId="97" xfId="0" applyNumberFormat="1" applyFont="1" applyBorder="1" applyAlignment="1">
      <alignment horizontal="left" vertical="center" wrapText="1"/>
    </xf>
    <xf numFmtId="57" fontId="47" fillId="0" borderId="112" xfId="0" applyNumberFormat="1" applyFont="1" applyBorder="1" applyAlignment="1">
      <alignment horizontal="left" vertical="center" wrapText="1"/>
    </xf>
    <xf numFmtId="57" fontId="47" fillId="0" borderId="100" xfId="0" applyNumberFormat="1" applyFont="1" applyBorder="1" applyAlignment="1">
      <alignment horizontal="left" vertical="center" wrapText="1"/>
    </xf>
    <xf numFmtId="57" fontId="47" fillId="0" borderId="97" xfId="0" applyNumberFormat="1" applyFont="1" applyBorder="1" applyAlignment="1">
      <alignment horizontal="center" vertical="center" wrapText="1"/>
    </xf>
    <xf numFmtId="57" fontId="47" fillId="0" borderId="112" xfId="0" applyNumberFormat="1" applyFont="1" applyBorder="1" applyAlignment="1">
      <alignment horizontal="center" vertical="center" wrapText="1"/>
    </xf>
    <xf numFmtId="57" fontId="47" fillId="0" borderId="100" xfId="0" applyNumberFormat="1" applyFont="1" applyBorder="1" applyAlignment="1">
      <alignment horizontal="center" vertical="center" wrapText="1"/>
    </xf>
    <xf numFmtId="0" fontId="47" fillId="0" borderId="151" xfId="0" applyFont="1" applyBorder="1">
      <alignment vertical="center"/>
    </xf>
    <xf numFmtId="0" fontId="47" fillId="0" borderId="154" xfId="0" applyFont="1" applyBorder="1">
      <alignment vertical="center"/>
    </xf>
    <xf numFmtId="0" fontId="47" fillId="0" borderId="155" xfId="0" applyFont="1" applyBorder="1">
      <alignment vertical="center"/>
    </xf>
    <xf numFmtId="0" fontId="51" fillId="0" borderId="15" xfId="0" applyFont="1" applyBorder="1" applyAlignment="1">
      <alignment horizontal="center" vertical="center" textRotation="255" shrinkToFit="1"/>
    </xf>
    <xf numFmtId="0" fontId="51" fillId="0" borderId="101" xfId="0" applyFont="1" applyBorder="1" applyAlignment="1">
      <alignment horizontal="center" vertical="center" textRotation="255" shrinkToFit="1"/>
    </xf>
    <xf numFmtId="0" fontId="51" fillId="0" borderId="31" xfId="0" applyFont="1" applyBorder="1" applyAlignment="1">
      <alignment horizontal="center" vertical="center" textRotation="255" shrinkToFit="1"/>
    </xf>
    <xf numFmtId="0" fontId="51" fillId="0" borderId="90" xfId="0" applyFont="1" applyBorder="1" applyAlignment="1">
      <alignment horizontal="center" vertical="center" textRotation="255" shrinkToFit="1"/>
    </xf>
    <xf numFmtId="0" fontId="47" fillId="0" borderId="115" xfId="0" applyFont="1" applyBorder="1" applyAlignment="1">
      <alignment horizontal="left" vertical="center"/>
    </xf>
    <xf numFmtId="0" fontId="47" fillId="0" borderId="117" xfId="0" applyFont="1" applyBorder="1" applyAlignment="1">
      <alignment horizontal="left" vertical="center"/>
    </xf>
    <xf numFmtId="0" fontId="47" fillId="0" borderId="118" xfId="0" applyFont="1" applyBorder="1" applyAlignment="1">
      <alignment horizontal="left" vertical="center"/>
    </xf>
    <xf numFmtId="0" fontId="47" fillId="0" borderId="97" xfId="0" applyFont="1" applyBorder="1" applyAlignment="1">
      <alignment horizontal="left" vertical="center"/>
    </xf>
    <xf numFmtId="0" fontId="47" fillId="0" borderId="112" xfId="0" applyFont="1" applyBorder="1" applyAlignment="1">
      <alignment horizontal="left" vertical="center"/>
    </xf>
    <xf numFmtId="0" fontId="47" fillId="0" borderId="100" xfId="0" applyFont="1" applyBorder="1" applyAlignment="1">
      <alignment horizontal="left" vertical="center"/>
    </xf>
    <xf numFmtId="0" fontId="47" fillId="0" borderId="151" xfId="0" applyFont="1" applyBorder="1" applyAlignment="1">
      <alignment horizontal="center" vertical="center"/>
    </xf>
    <xf numFmtId="0" fontId="47" fillId="0" borderId="154" xfId="0" applyFont="1" applyBorder="1" applyAlignment="1">
      <alignment horizontal="center" vertical="center"/>
    </xf>
    <xf numFmtId="0" fontId="47" fillId="0" borderId="155" xfId="0" applyFont="1" applyBorder="1" applyAlignment="1">
      <alignment horizontal="center" vertical="center"/>
    </xf>
    <xf numFmtId="57" fontId="47" fillId="0" borderId="97" xfId="0" applyNumberFormat="1" applyFont="1" applyBorder="1" applyAlignment="1">
      <alignment horizontal="center" vertical="center"/>
    </xf>
    <xf numFmtId="57" fontId="47" fillId="0" borderId="112" xfId="0" applyNumberFormat="1" applyFont="1" applyBorder="1" applyAlignment="1">
      <alignment horizontal="center" vertical="center"/>
    </xf>
    <xf numFmtId="57" fontId="47" fillId="0" borderId="100" xfId="0" applyNumberFormat="1" applyFont="1" applyBorder="1" applyAlignment="1">
      <alignment horizontal="center" vertical="center"/>
    </xf>
    <xf numFmtId="0" fontId="47" fillId="0" borderId="97" xfId="0" applyFont="1" applyBorder="1" applyAlignment="1">
      <alignment horizontal="center" vertical="center"/>
    </xf>
    <xf numFmtId="0" fontId="47" fillId="0" borderId="112" xfId="0" applyFont="1" applyBorder="1" applyAlignment="1">
      <alignment horizontal="center" vertical="center"/>
    </xf>
    <xf numFmtId="0" fontId="47" fillId="0" borderId="100" xfId="0" applyFont="1" applyBorder="1" applyAlignment="1">
      <alignment horizontal="center" vertical="center"/>
    </xf>
    <xf numFmtId="0" fontId="47" fillId="0" borderId="91" xfId="0" applyFont="1" applyBorder="1" applyAlignment="1">
      <alignment horizontal="center" vertical="center" textRotation="255"/>
    </xf>
    <xf numFmtId="0" fontId="47" fillId="0" borderId="95" xfId="0" applyFont="1" applyBorder="1" applyAlignment="1">
      <alignment horizontal="center" vertical="center" textRotation="255"/>
    </xf>
    <xf numFmtId="0" fontId="47" fillId="0" borderId="120" xfId="0" applyFont="1" applyBorder="1" applyAlignment="1">
      <alignment horizontal="center" vertical="center" textRotation="255"/>
    </xf>
    <xf numFmtId="0" fontId="47" fillId="0" borderId="92" xfId="0" applyFont="1" applyBorder="1" applyAlignment="1">
      <alignment horizontal="center" vertical="center" wrapText="1"/>
    </xf>
    <xf numFmtId="0" fontId="47" fillId="0" borderId="96" xfId="0" applyFont="1" applyBorder="1" applyAlignment="1">
      <alignment horizontal="center" vertical="center" wrapText="1"/>
    </xf>
    <xf numFmtId="0" fontId="47" fillId="0" borderId="113" xfId="0" applyFont="1" applyBorder="1" applyAlignment="1">
      <alignment horizontal="center" vertical="center" wrapText="1"/>
    </xf>
    <xf numFmtId="0" fontId="51" fillId="0" borderId="102" xfId="0" applyFont="1" applyBorder="1" applyAlignment="1">
      <alignment horizontal="center" vertical="center" wrapText="1"/>
    </xf>
    <xf numFmtId="0" fontId="51" fillId="0" borderId="96" xfId="0" applyFont="1" applyBorder="1" applyAlignment="1">
      <alignment horizontal="center" vertical="center" wrapText="1"/>
    </xf>
    <xf numFmtId="0" fontId="51" fillId="0" borderId="107" xfId="0" applyFont="1" applyBorder="1" applyAlignment="1">
      <alignment horizontal="center" vertical="center" wrapText="1"/>
    </xf>
    <xf numFmtId="0" fontId="51" fillId="0" borderId="121" xfId="0" applyFont="1" applyBorder="1" applyAlignment="1">
      <alignment horizontal="center" vertical="center" textRotation="255"/>
    </xf>
    <xf numFmtId="0" fontId="51" fillId="0" borderId="95" xfId="0" applyFont="1" applyBorder="1" applyAlignment="1">
      <alignment horizontal="center" vertical="center" textRotation="255"/>
    </xf>
    <xf numFmtId="0" fontId="51" fillId="0" borderId="106" xfId="0" applyFont="1" applyBorder="1" applyAlignment="1">
      <alignment horizontal="center" vertical="center" textRotation="255"/>
    </xf>
    <xf numFmtId="0" fontId="47" fillId="0" borderId="80" xfId="0" applyFont="1" applyBorder="1" applyAlignment="1">
      <alignment horizontal="center" vertical="center" shrinkToFit="1"/>
    </xf>
    <xf numFmtId="0" fontId="47" fillId="0" borderId="87"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lignment vertical="center"/>
    </xf>
    <xf numFmtId="0" fontId="47" fillId="0" borderId="89" xfId="0" applyFont="1" applyBorder="1" applyAlignment="1">
      <alignment horizontal="center" vertical="center"/>
    </xf>
    <xf numFmtId="0" fontId="47" fillId="0" borderId="21" xfId="0" applyFont="1" applyBorder="1" applyAlignment="1">
      <alignment horizontal="center" vertical="center"/>
    </xf>
    <xf numFmtId="0" fontId="47" fillId="0" borderId="33" xfId="0" applyFont="1" applyBorder="1">
      <alignment vertical="center"/>
    </xf>
    <xf numFmtId="57" fontId="47" fillId="0" borderId="97" xfId="0" applyNumberFormat="1" applyFont="1" applyBorder="1" applyAlignment="1">
      <alignment horizontal="left" vertical="center"/>
    </xf>
    <xf numFmtId="57" fontId="47" fillId="0" borderId="112" xfId="0" applyNumberFormat="1" applyFont="1" applyBorder="1" applyAlignment="1">
      <alignment horizontal="left" vertical="center"/>
    </xf>
    <xf numFmtId="57" fontId="47" fillId="0" borderId="100" xfId="0" applyNumberFormat="1" applyFont="1" applyBorder="1" applyAlignment="1">
      <alignment horizontal="left" vertical="center"/>
    </xf>
    <xf numFmtId="0" fontId="47" fillId="0" borderId="97" xfId="0" applyFont="1" applyBorder="1" applyAlignment="1">
      <alignment horizontal="left" vertical="center" wrapText="1"/>
    </xf>
    <xf numFmtId="0" fontId="47" fillId="0" borderId="112" xfId="0" applyFont="1" applyBorder="1" applyAlignment="1">
      <alignment horizontal="left" vertical="center" wrapText="1"/>
    </xf>
    <xf numFmtId="0" fontId="47" fillId="0" borderId="100" xfId="0" applyFont="1" applyBorder="1" applyAlignment="1">
      <alignment horizontal="left" vertical="center" wrapText="1"/>
    </xf>
    <xf numFmtId="0" fontId="47" fillId="0" borderId="107" xfId="0" applyFont="1" applyBorder="1" applyAlignment="1">
      <alignment horizontal="center" vertical="center" wrapText="1"/>
    </xf>
    <xf numFmtId="0" fontId="47" fillId="0" borderId="106" xfId="0" applyFont="1" applyBorder="1" applyAlignment="1">
      <alignment horizontal="center" vertical="center" textRotation="255"/>
    </xf>
    <xf numFmtId="0" fontId="0" fillId="0" borderId="0" xfId="0">
      <alignment vertical="center"/>
    </xf>
    <xf numFmtId="0" fontId="24" fillId="0" borderId="0" xfId="0" applyFont="1" applyAlignment="1"/>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0" xfId="0" applyFont="1" applyBorder="1" applyAlignment="1">
      <alignment horizontal="center" vertical="center" wrapText="1"/>
    </xf>
    <xf numFmtId="0" fontId="47" fillId="0" borderId="85" xfId="0" applyFont="1" applyBorder="1" applyAlignment="1">
      <alignment horizontal="center" vertical="center" wrapText="1"/>
    </xf>
    <xf numFmtId="0" fontId="47" fillId="0" borderId="87" xfId="0" applyFont="1" applyBorder="1" applyAlignment="1">
      <alignment horizontal="center" vertical="center" shrinkToFit="1"/>
    </xf>
    <xf numFmtId="0" fontId="51" fillId="0" borderId="88" xfId="0" applyFont="1" applyBorder="1" applyAlignment="1">
      <alignment horizontal="center" vertical="center" shrinkToFit="1"/>
    </xf>
    <xf numFmtId="0" fontId="51" fillId="0" borderId="89" xfId="0" applyFont="1" applyBorder="1" applyAlignment="1">
      <alignment horizontal="center" vertical="center" shrinkToFit="1"/>
    </xf>
    <xf numFmtId="0" fontId="51" fillId="0" borderId="90" xfId="0" applyFont="1" applyBorder="1" applyAlignment="1">
      <alignment horizontal="center" vertical="center" shrinkToFit="1"/>
    </xf>
    <xf numFmtId="0" fontId="47" fillId="0" borderId="85" xfId="0" applyFont="1" applyBorder="1" applyAlignment="1">
      <alignment horizontal="center" vertical="center" shrinkToFit="1"/>
    </xf>
    <xf numFmtId="176" fontId="47" fillId="0" borderId="80" xfId="0" applyNumberFormat="1" applyFont="1" applyBorder="1" applyAlignment="1">
      <alignment horizontal="center" vertical="center" shrinkToFit="1"/>
    </xf>
    <xf numFmtId="176" fontId="47" fillId="0" borderId="85" xfId="0" applyNumberFormat="1" applyFont="1" applyBorder="1" applyAlignment="1">
      <alignment horizontal="center" vertical="center" shrinkToFit="1"/>
    </xf>
    <xf numFmtId="0" fontId="47" fillId="0" borderId="120" xfId="0" applyFont="1" applyBorder="1" applyAlignment="1">
      <alignment horizontal="center" vertical="center" wrapText="1"/>
    </xf>
    <xf numFmtId="0" fontId="47" fillId="0" borderId="81" xfId="0" applyFont="1" applyBorder="1" applyAlignment="1">
      <alignment horizontal="center" vertical="center"/>
    </xf>
    <xf numFmtId="0" fontId="51" fillId="0" borderId="84" xfId="0" applyFont="1" applyBorder="1" applyAlignment="1">
      <alignment horizontal="center" vertical="center"/>
    </xf>
    <xf numFmtId="0" fontId="47" fillId="0" borderId="121" xfId="0" applyFont="1" applyBorder="1" applyAlignment="1">
      <alignment horizontal="center" vertical="center"/>
    </xf>
    <xf numFmtId="0" fontId="47" fillId="0" borderId="120" xfId="0" applyFont="1" applyBorder="1" applyAlignment="1">
      <alignment horizontal="center" vertical="center"/>
    </xf>
    <xf numFmtId="0" fontId="47" fillId="0" borderId="81" xfId="0" applyFont="1" applyBorder="1" applyAlignment="1">
      <alignment horizontal="center" vertical="center" wrapText="1"/>
    </xf>
    <xf numFmtId="0" fontId="47" fillId="0" borderId="73" xfId="0" applyFont="1" applyBorder="1" applyAlignment="1">
      <alignment horizontal="center" vertical="center"/>
    </xf>
    <xf numFmtId="0" fontId="24" fillId="0" borderId="15" xfId="91" applyBorder="1" applyAlignment="1">
      <alignment vertical="center" wrapText="1"/>
    </xf>
    <xf numFmtId="0" fontId="24" fillId="0" borderId="24" xfId="91" applyBorder="1" applyAlignment="1">
      <alignment vertical="center" wrapText="1"/>
    </xf>
    <xf numFmtId="57" fontId="24" fillId="0" borderId="16" xfId="91" applyNumberFormat="1" applyBorder="1" applyAlignment="1">
      <alignment vertical="center" wrapText="1"/>
    </xf>
    <xf numFmtId="57" fontId="24" fillId="0" borderId="118" xfId="91" applyNumberFormat="1" applyBorder="1" applyAlignment="1">
      <alignment vertical="center" wrapText="1"/>
    </xf>
    <xf numFmtId="0" fontId="24" fillId="0" borderId="17" xfId="91" applyBorder="1" applyAlignment="1">
      <alignment horizontal="center" vertical="center" wrapText="1"/>
    </xf>
    <xf numFmtId="0" fontId="24" fillId="0" borderId="31" xfId="91" applyBorder="1" applyAlignment="1">
      <alignment horizontal="center" vertical="center" wrapText="1"/>
    </xf>
    <xf numFmtId="57" fontId="24" fillId="0" borderId="33" xfId="91" applyNumberFormat="1" applyBorder="1" applyAlignment="1">
      <alignment vertical="center" wrapText="1"/>
    </xf>
    <xf numFmtId="0" fontId="24" fillId="0" borderId="92" xfId="91" applyBorder="1" applyAlignment="1">
      <alignment horizontal="center" vertical="center" wrapText="1"/>
    </xf>
    <xf numFmtId="0" fontId="24" fillId="0" borderId="107" xfId="91" applyBorder="1" applyAlignment="1">
      <alignment horizontal="center" vertical="center" wrapText="1"/>
    </xf>
    <xf numFmtId="0" fontId="24" fillId="0" borderId="11" xfId="91" applyBorder="1" applyAlignment="1">
      <alignment horizontal="center" vertical="center" wrapText="1"/>
    </xf>
    <xf numFmtId="0" fontId="24" fillId="0" borderId="33" xfId="91" applyBorder="1" applyAlignment="1">
      <alignment horizontal="center" vertical="center" wrapText="1"/>
    </xf>
    <xf numFmtId="0" fontId="24" fillId="0" borderId="89" xfId="91" applyBorder="1" applyAlignment="1">
      <alignment horizontal="center" vertical="center" wrapText="1"/>
    </xf>
    <xf numFmtId="0" fontId="24" fillId="0" borderId="90" xfId="91" applyBorder="1" applyAlignment="1">
      <alignment horizontal="center" vertical="center" wrapText="1"/>
    </xf>
    <xf numFmtId="0" fontId="24" fillId="0" borderId="21" xfId="91" applyBorder="1" applyAlignment="1">
      <alignment horizontal="center" vertical="center" wrapText="1"/>
    </xf>
    <xf numFmtId="0" fontId="24" fillId="0" borderId="88" xfId="91" applyBorder="1" applyAlignment="1">
      <alignment horizontal="center" vertical="center" wrapText="1"/>
    </xf>
    <xf numFmtId="0" fontId="24" fillId="0" borderId="87" xfId="91" applyBorder="1" applyAlignment="1">
      <alignment horizontal="center" vertical="center" wrapText="1"/>
    </xf>
    <xf numFmtId="0" fontId="24" fillId="0" borderId="10" xfId="91" applyBorder="1" applyAlignment="1">
      <alignment horizontal="center" vertical="center" wrapText="1"/>
    </xf>
    <xf numFmtId="181" fontId="45" fillId="0" borderId="0" xfId="93" applyNumberFormat="1" applyFont="1" applyAlignment="1">
      <alignment horizontal="left" vertical="center" shrinkToFit="1"/>
    </xf>
    <xf numFmtId="0" fontId="45" fillId="0" borderId="119" xfId="96" applyFont="1" applyBorder="1" applyAlignment="1">
      <alignment horizontal="center" vertical="center"/>
    </xf>
    <xf numFmtId="0" fontId="51" fillId="0" borderId="95" xfId="93" applyFont="1" applyBorder="1" applyAlignment="1">
      <alignment horizontal="center" vertical="center" textRotation="255" wrapText="1"/>
    </xf>
    <xf numFmtId="0" fontId="51" fillId="0" borderId="120" xfId="93" applyFont="1" applyBorder="1" applyAlignment="1">
      <alignment horizontal="center" vertical="center" textRotation="255" wrapText="1"/>
    </xf>
    <xf numFmtId="0" fontId="51" fillId="0" borderId="95" xfId="93" applyFont="1" applyBorder="1" applyAlignment="1">
      <alignment horizontal="center" vertical="center" textRotation="255"/>
    </xf>
    <xf numFmtId="0" fontId="51" fillId="0" borderId="106" xfId="93" applyFont="1" applyBorder="1" applyAlignment="1">
      <alignment horizontal="center" vertical="center" textRotation="255"/>
    </xf>
    <xf numFmtId="0" fontId="47" fillId="0" borderId="12" xfId="93" applyFont="1" applyBorder="1" applyAlignment="1">
      <alignment horizontal="center" vertical="center"/>
    </xf>
    <xf numFmtId="0" fontId="46" fillId="0" borderId="119" xfId="93" applyFont="1" applyBorder="1" applyAlignment="1">
      <alignment horizontal="center" vertical="center"/>
    </xf>
    <xf numFmtId="0" fontId="45" fillId="0" borderId="0" xfId="96" applyFont="1" applyAlignment="1">
      <alignment horizontal="center" vertical="center"/>
    </xf>
    <xf numFmtId="0" fontId="46" fillId="0" borderId="0" xfId="96" applyFont="1" applyAlignment="1">
      <alignment horizontal="right" vertical="center" shrinkToFit="1"/>
    </xf>
    <xf numFmtId="0" fontId="45" fillId="0" borderId="117" xfId="96" applyFont="1" applyBorder="1" applyAlignment="1">
      <alignment horizontal="center" vertical="center" shrinkToFit="1"/>
    </xf>
    <xf numFmtId="0" fontId="51" fillId="0" borderId="12" xfId="93" applyFont="1" applyBorder="1" applyAlignment="1">
      <alignment horizontal="left" vertical="center"/>
    </xf>
    <xf numFmtId="181" fontId="51" fillId="0" borderId="0" xfId="93" applyNumberFormat="1" applyFont="1">
      <alignment vertical="center"/>
    </xf>
    <xf numFmtId="0" fontId="4" fillId="0" borderId="0" xfId="93">
      <alignment vertical="center"/>
    </xf>
    <xf numFmtId="0" fontId="45" fillId="0" borderId="0" xfId="93" applyFont="1" applyAlignment="1">
      <alignment horizontal="center" vertical="center"/>
    </xf>
    <xf numFmtId="0" fontId="46" fillId="0" borderId="117" xfId="93" applyFont="1" applyBorder="1" applyAlignment="1">
      <alignment horizontal="right" vertical="center" shrinkToFit="1"/>
    </xf>
    <xf numFmtId="0" fontId="46" fillId="0" borderId="0" xfId="93" applyFont="1" applyAlignment="1">
      <alignment horizontal="right" vertical="center" shrinkToFit="1"/>
    </xf>
    <xf numFmtId="0" fontId="46" fillId="0" borderId="117" xfId="93" applyFont="1" applyBorder="1" applyAlignment="1">
      <alignment horizontal="center" vertical="center" shrinkToFit="1"/>
    </xf>
    <xf numFmtId="0" fontId="51" fillId="0" borderId="120" xfId="93" applyFont="1" applyBorder="1" applyAlignment="1">
      <alignment horizontal="center" vertical="center" textRotation="255"/>
    </xf>
    <xf numFmtId="0" fontId="47" fillId="0" borderId="10" xfId="93" applyFont="1" applyBorder="1" applyAlignment="1">
      <alignment vertical="distributed" wrapText="1"/>
    </xf>
    <xf numFmtId="0" fontId="51" fillId="0" borderId="88" xfId="93" applyFont="1" applyBorder="1">
      <alignment vertical="center"/>
    </xf>
    <xf numFmtId="0" fontId="51" fillId="0" borderId="15" xfId="93" applyFont="1" applyBorder="1">
      <alignment vertical="center"/>
    </xf>
    <xf numFmtId="0" fontId="51" fillId="0" borderId="101" xfId="93" applyFont="1" applyBorder="1">
      <alignment vertical="center"/>
    </xf>
    <xf numFmtId="0" fontId="51" fillId="0" borderId="31" xfId="93" applyFont="1" applyBorder="1">
      <alignment vertical="center"/>
    </xf>
    <xf numFmtId="0" fontId="51" fillId="0" borderId="90" xfId="93" applyFont="1" applyBorder="1">
      <alignment vertical="center"/>
    </xf>
    <xf numFmtId="0" fontId="47" fillId="0" borderId="45" xfId="93" applyFont="1" applyBorder="1" applyAlignment="1">
      <alignment horizontal="center" vertical="center" shrinkToFit="1"/>
    </xf>
    <xf numFmtId="0" fontId="47" fillId="0" borderId="14" xfId="93" applyFont="1" applyBorder="1" applyAlignment="1">
      <alignment horizontal="center" vertical="center" shrinkToFit="1"/>
    </xf>
    <xf numFmtId="0" fontId="47" fillId="0" borderId="62" xfId="93" applyFont="1" applyBorder="1" applyAlignment="1">
      <alignment horizontal="center" vertical="center" shrinkToFit="1"/>
    </xf>
    <xf numFmtId="181" fontId="47" fillId="0" borderId="45" xfId="93" applyNumberFormat="1" applyFont="1" applyBorder="1" applyAlignment="1">
      <alignment horizontal="center" vertical="center" shrinkToFit="1"/>
    </xf>
    <xf numFmtId="181" fontId="47" fillId="0" borderId="14" xfId="93" applyNumberFormat="1" applyFont="1" applyBorder="1" applyAlignment="1">
      <alignment horizontal="center" vertical="center" shrinkToFit="1"/>
    </xf>
    <xf numFmtId="181" fontId="47" fillId="0" borderId="62" xfId="93" applyNumberFormat="1" applyFont="1" applyBorder="1" applyAlignment="1">
      <alignment horizontal="center" vertical="center" shrinkToFit="1"/>
    </xf>
    <xf numFmtId="181" fontId="47" fillId="0" borderId="92" xfId="93" applyNumberFormat="1" applyFont="1" applyBorder="1" applyAlignment="1">
      <alignment horizontal="center" vertical="center" wrapText="1" shrinkToFit="1"/>
    </xf>
    <xf numFmtId="181" fontId="51" fillId="0" borderId="96" xfId="93" applyNumberFormat="1" applyFont="1" applyBorder="1" applyAlignment="1">
      <alignment vertical="center" wrapText="1" shrinkToFit="1"/>
    </xf>
    <xf numFmtId="181" fontId="51" fillId="0" borderId="107" xfId="93" applyNumberFormat="1" applyFont="1" applyBorder="1" applyAlignment="1">
      <alignment vertical="center" wrapText="1" shrinkToFit="1"/>
    </xf>
    <xf numFmtId="181" fontId="47" fillId="0" borderId="82" xfId="93" applyNumberFormat="1" applyFont="1" applyBorder="1" applyAlignment="1">
      <alignment horizontal="center" vertical="center" shrinkToFit="1"/>
    </xf>
    <xf numFmtId="181" fontId="47" fillId="0" borderId="97" xfId="93" applyNumberFormat="1" applyFont="1" applyBorder="1" applyAlignment="1">
      <alignment horizontal="center" vertical="center" shrinkToFit="1"/>
    </xf>
    <xf numFmtId="181" fontId="47" fillId="0" borderId="98" xfId="93" applyNumberFormat="1" applyFont="1" applyBorder="1" applyAlignment="1">
      <alignment horizontal="center" vertical="center" shrinkToFit="1"/>
    </xf>
    <xf numFmtId="0" fontId="47" fillId="0" borderId="126" xfId="93" applyFont="1" applyBorder="1" applyAlignment="1">
      <alignment horizontal="center" vertical="center" wrapText="1" shrinkToFit="1"/>
    </xf>
    <xf numFmtId="0" fontId="51" fillId="0" borderId="122" xfId="93" applyFont="1" applyBorder="1" applyAlignment="1">
      <alignment vertical="center" wrapText="1" shrinkToFit="1"/>
    </xf>
    <xf numFmtId="0" fontId="51" fillId="0" borderId="125" xfId="93" applyFont="1" applyBorder="1" applyAlignment="1">
      <alignment vertical="center" wrapText="1" shrinkToFit="1"/>
    </xf>
    <xf numFmtId="0" fontId="47" fillId="0" borderId="98" xfId="93" applyFont="1" applyBorder="1" applyAlignment="1">
      <alignment horizontal="center" vertical="center" shrinkToFit="1"/>
    </xf>
    <xf numFmtId="0" fontId="47" fillId="0" borderId="82" xfId="93" applyFont="1" applyBorder="1" applyAlignment="1">
      <alignment horizontal="center" vertical="center" shrinkToFit="1"/>
    </xf>
    <xf numFmtId="0" fontId="62" fillId="0" borderId="80" xfId="98" applyBorder="1" applyAlignment="1">
      <alignment horizontal="center" vertical="center"/>
    </xf>
    <xf numFmtId="0" fontId="62" fillId="0" borderId="73" xfId="98" applyBorder="1" applyAlignment="1">
      <alignment horizontal="center" vertical="center"/>
    </xf>
    <xf numFmtId="0" fontId="68" fillId="0" borderId="15" xfId="98" applyFont="1" applyBorder="1" applyAlignment="1">
      <alignment horizontal="center" vertical="center" shrinkToFit="1"/>
    </xf>
    <xf numFmtId="0" fontId="62" fillId="0" borderId="101" xfId="98" applyBorder="1" applyAlignment="1">
      <alignment horizontal="center" vertical="center" shrinkToFit="1"/>
    </xf>
    <xf numFmtId="0" fontId="62" fillId="0" borderId="15" xfId="98" applyBorder="1" applyAlignment="1">
      <alignment horizontal="center" vertical="center" shrinkToFit="1"/>
    </xf>
    <xf numFmtId="0" fontId="62" fillId="0" borderId="31" xfId="98" applyBorder="1" applyAlignment="1">
      <alignment horizontal="center" vertical="center" shrinkToFit="1"/>
    </xf>
    <xf numFmtId="0" fontId="62" fillId="0" borderId="90" xfId="98" applyBorder="1" applyAlignment="1">
      <alignment horizontal="center" vertical="center" shrinkToFit="1"/>
    </xf>
    <xf numFmtId="0" fontId="68" fillId="0" borderId="15" xfId="98" applyFont="1" applyBorder="1" applyAlignment="1">
      <alignment horizontal="center" vertical="center"/>
    </xf>
    <xf numFmtId="0" fontId="62" fillId="0" borderId="101" xfId="98" applyBorder="1" applyAlignment="1">
      <alignment horizontal="center" vertical="center"/>
    </xf>
    <xf numFmtId="0" fontId="62" fillId="0" borderId="15" xfId="98" applyBorder="1" applyAlignment="1">
      <alignment horizontal="center" vertical="center"/>
    </xf>
    <xf numFmtId="0" fontId="62" fillId="0" borderId="31" xfId="98" applyBorder="1" applyAlignment="1">
      <alignment horizontal="center" vertical="center"/>
    </xf>
    <xf numFmtId="0" fontId="62" fillId="0" borderId="90" xfId="98" applyBorder="1" applyAlignment="1">
      <alignment horizontal="center" vertical="center"/>
    </xf>
    <xf numFmtId="0" fontId="62" fillId="0" borderId="10" xfId="97" applyFont="1" applyBorder="1" applyAlignment="1">
      <alignment vertical="center"/>
    </xf>
    <xf numFmtId="0" fontId="62" fillId="0" borderId="12" xfId="97" applyFont="1" applyBorder="1" applyAlignment="1">
      <alignment vertical="center"/>
    </xf>
    <xf numFmtId="0" fontId="62" fillId="0" borderId="11" xfId="97" applyFont="1" applyBorder="1" applyAlignment="1">
      <alignment vertical="center"/>
    </xf>
    <xf numFmtId="0" fontId="62" fillId="0" borderId="31" xfId="97" applyFont="1" applyBorder="1" applyAlignment="1">
      <alignment vertical="center"/>
    </xf>
    <xf numFmtId="0" fontId="62" fillId="0" borderId="21" xfId="97" applyFont="1" applyBorder="1" applyAlignment="1">
      <alignment vertical="center"/>
    </xf>
    <xf numFmtId="0" fontId="62" fillId="0" borderId="33" xfId="97" applyFont="1" applyBorder="1" applyAlignment="1">
      <alignment vertical="center"/>
    </xf>
    <xf numFmtId="0" fontId="68" fillId="0" borderId="79" xfId="98" applyFont="1" applyBorder="1" applyAlignment="1">
      <alignment horizontal="center" vertical="center"/>
    </xf>
    <xf numFmtId="0" fontId="68" fillId="0" borderId="80" xfId="98" applyFont="1" applyBorder="1" applyAlignment="1">
      <alignment horizontal="center" vertical="center"/>
    </xf>
    <xf numFmtId="0" fontId="62" fillId="0" borderId="45" xfId="98" applyBorder="1" applyAlignment="1">
      <alignment horizontal="center" vertical="center"/>
    </xf>
    <xf numFmtId="181" fontId="47" fillId="0" borderId="80" xfId="93" applyNumberFormat="1" applyFont="1" applyBorder="1" applyAlignment="1">
      <alignment horizontal="center" vertical="center" shrinkToFit="1"/>
    </xf>
    <xf numFmtId="181" fontId="47" fillId="0" borderId="73" xfId="93" applyNumberFormat="1" applyFont="1" applyBorder="1" applyAlignment="1">
      <alignment horizontal="center" vertical="center" shrinkToFit="1"/>
    </xf>
    <xf numFmtId="0" fontId="51" fillId="0" borderId="95" xfId="93" applyFont="1" applyBorder="1" applyAlignment="1">
      <alignment horizontal="center" vertical="center"/>
    </xf>
    <xf numFmtId="0" fontId="51" fillId="0" borderId="120" xfId="93" applyFont="1" applyBorder="1" applyAlignment="1">
      <alignment horizontal="center" vertical="center"/>
    </xf>
    <xf numFmtId="0" fontId="51" fillId="0" borderId="95" xfId="93" applyFont="1" applyBorder="1" applyAlignment="1">
      <alignment horizontal="center" vertical="center" wrapText="1"/>
    </xf>
    <xf numFmtId="0" fontId="51" fillId="0" borderId="120" xfId="93" applyFont="1" applyBorder="1" applyAlignment="1">
      <alignment horizontal="center" vertical="center" wrapText="1"/>
    </xf>
    <xf numFmtId="0" fontId="51" fillId="0" borderId="106" xfId="93" applyFont="1" applyBorder="1" applyAlignment="1">
      <alignment horizontal="center" vertical="center"/>
    </xf>
    <xf numFmtId="0" fontId="47" fillId="0" borderId="12" xfId="93" applyFont="1" applyBorder="1" applyAlignment="1">
      <alignment horizontal="right" vertical="center" shrinkToFit="1"/>
    </xf>
    <xf numFmtId="0" fontId="24" fillId="0" borderId="12" xfId="99" applyBorder="1" applyAlignment="1">
      <alignment vertical="center" shrinkToFit="1"/>
    </xf>
    <xf numFmtId="0" fontId="51" fillId="0" borderId="10" xfId="93" applyFont="1" applyBorder="1" applyAlignment="1">
      <alignment horizontal="center" vertical="center"/>
    </xf>
    <xf numFmtId="0" fontId="51" fillId="0" borderId="88" xfId="93" applyFont="1" applyBorder="1" applyAlignment="1">
      <alignment horizontal="center" vertical="center"/>
    </xf>
    <xf numFmtId="0" fontId="51" fillId="0" borderId="31" xfId="93" applyFont="1" applyBorder="1" applyAlignment="1">
      <alignment horizontal="center" vertical="center"/>
    </xf>
    <xf numFmtId="0" fontId="51" fillId="0" borderId="90" xfId="93" applyFont="1" applyBorder="1" applyAlignment="1">
      <alignment horizontal="center" vertical="center"/>
    </xf>
    <xf numFmtId="0" fontId="24" fillId="0" borderId="102" xfId="0" applyFont="1" applyBorder="1" applyAlignment="1">
      <alignment horizontal="center" vertical="center"/>
    </xf>
    <xf numFmtId="0" fontId="24" fillId="0" borderId="96" xfId="0" applyFont="1" applyBorder="1" applyAlignment="1">
      <alignment horizontal="center" vertical="center"/>
    </xf>
    <xf numFmtId="0" fontId="24" fillId="0" borderId="113" xfId="0" applyFont="1" applyBorder="1" applyAlignment="1">
      <alignment horizontal="center" vertical="center"/>
    </xf>
    <xf numFmtId="0" fontId="24" fillId="0" borderId="82" xfId="0" applyFont="1" applyBorder="1" applyAlignment="1">
      <alignment horizontal="left" vertical="center"/>
    </xf>
    <xf numFmtId="188" fontId="24" fillId="0" borderId="82" xfId="90" applyNumberFormat="1" applyFont="1" applyFill="1" applyBorder="1" applyAlignment="1">
      <alignment vertical="center"/>
    </xf>
    <xf numFmtId="176" fontId="24" fillId="0" borderId="82" xfId="90" applyNumberFormat="1" applyFont="1" applyFill="1" applyBorder="1" applyAlignment="1">
      <alignment horizontal="center" vertical="center"/>
    </xf>
    <xf numFmtId="176" fontId="24" fillId="0" borderId="85" xfId="90" applyNumberFormat="1" applyFont="1" applyFill="1" applyBorder="1" applyAlignment="1">
      <alignment horizontal="center" vertical="center"/>
    </xf>
    <xf numFmtId="0" fontId="24" fillId="0" borderId="80" xfId="0" applyFont="1" applyBorder="1" applyAlignment="1">
      <alignment horizontal="left" vertical="center"/>
    </xf>
    <xf numFmtId="0" fontId="24" fillId="0" borderId="0" xfId="0" applyFont="1" applyAlignment="1">
      <alignment vertical="center" shrinkToFit="1"/>
    </xf>
    <xf numFmtId="0" fontId="0" fillId="0" borderId="0" xfId="0" applyAlignment="1">
      <alignment vertical="center" shrinkToFit="1"/>
    </xf>
    <xf numFmtId="0" fontId="24"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horizontal="left" vertical="center" wrapText="1"/>
    </xf>
    <xf numFmtId="0" fontId="24" fillId="0" borderId="0" xfId="0" applyFont="1">
      <alignment vertical="center"/>
    </xf>
    <xf numFmtId="0" fontId="71" fillId="0" borderId="81" xfId="100" applyFont="1" applyBorder="1" applyAlignment="1">
      <alignment horizontal="right" vertical="center" wrapText="1"/>
    </xf>
    <xf numFmtId="0" fontId="71" fillId="0" borderId="82" xfId="100" applyFont="1" applyBorder="1" applyAlignment="1">
      <alignment horizontal="right" vertical="center" wrapText="1"/>
    </xf>
    <xf numFmtId="0" fontId="71" fillId="0" borderId="83" xfId="100" applyFont="1" applyBorder="1" applyAlignment="1">
      <alignment horizontal="right" vertical="center" wrapText="1"/>
    </xf>
    <xf numFmtId="0" fontId="24" fillId="0" borderId="121"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107" xfId="0" applyFont="1" applyBorder="1" applyAlignment="1">
      <alignment horizontal="center" vertical="center"/>
    </xf>
    <xf numFmtId="0" fontId="24" fillId="0" borderId="95" xfId="0" applyFont="1" applyBorder="1" applyAlignment="1">
      <alignment horizontal="center" vertical="center" textRotation="255" wrapText="1"/>
    </xf>
    <xf numFmtId="0" fontId="24" fillId="0" borderId="120" xfId="0" applyFont="1" applyBorder="1" applyAlignment="1">
      <alignment horizontal="center" vertical="center" textRotation="255" wrapText="1"/>
    </xf>
    <xf numFmtId="0" fontId="24" fillId="0" borderId="91" xfId="0" applyFont="1" applyBorder="1" applyAlignment="1">
      <alignment horizontal="center" vertical="center" textRotation="255" wrapText="1"/>
    </xf>
    <xf numFmtId="0" fontId="24" fillId="0" borderId="106" xfId="0" applyFont="1" applyBorder="1" applyAlignment="1">
      <alignment horizontal="center" vertical="center" textRotation="255" wrapText="1"/>
    </xf>
    <xf numFmtId="0" fontId="24" fillId="0" borderId="92" xfId="0" applyFont="1" applyBorder="1" applyAlignment="1">
      <alignment horizontal="center" vertical="center"/>
    </xf>
    <xf numFmtId="0" fontId="0" fillId="0" borderId="113" xfId="0" applyBorder="1" applyAlignment="1">
      <alignment horizontal="center" vertical="center"/>
    </xf>
    <xf numFmtId="0" fontId="24" fillId="0" borderId="82" xfId="0" applyFont="1" applyBorder="1" applyAlignment="1">
      <alignment horizontal="center" vertical="center"/>
    </xf>
    <xf numFmtId="0" fontId="24" fillId="0" borderId="82" xfId="0" applyFont="1" applyBorder="1" applyAlignment="1">
      <alignment horizontal="left" vertical="center" shrinkToFit="1"/>
    </xf>
    <xf numFmtId="176" fontId="24" fillId="0" borderId="82" xfId="90" applyNumberFormat="1" applyFont="1" applyFill="1" applyBorder="1" applyAlignment="1">
      <alignment vertical="center"/>
    </xf>
    <xf numFmtId="0" fontId="24" fillId="0" borderId="85" xfId="0" applyFont="1" applyBorder="1" applyAlignment="1">
      <alignment horizontal="left" vertical="center"/>
    </xf>
    <xf numFmtId="57" fontId="24" fillId="0" borderId="102" xfId="0" applyNumberFormat="1" applyFont="1" applyBorder="1" applyAlignment="1">
      <alignment horizontal="center" vertical="center"/>
    </xf>
    <xf numFmtId="57" fontId="24" fillId="0" borderId="96" xfId="0" applyNumberFormat="1" applyFont="1" applyBorder="1" applyAlignment="1">
      <alignment horizontal="center" vertical="center"/>
    </xf>
    <xf numFmtId="57" fontId="24" fillId="0" borderId="107" xfId="0" applyNumberFormat="1" applyFont="1" applyBorder="1" applyAlignment="1">
      <alignment horizontal="center" vertical="center"/>
    </xf>
    <xf numFmtId="57" fontId="24" fillId="0" borderId="92" xfId="0" applyNumberFormat="1" applyFont="1" applyBorder="1" applyAlignment="1">
      <alignment horizontal="center" vertical="center"/>
    </xf>
    <xf numFmtId="57" fontId="24" fillId="0" borderId="113" xfId="0" applyNumberFormat="1" applyFont="1" applyBorder="1" applyAlignment="1">
      <alignment horizontal="center" vertical="center"/>
    </xf>
    <xf numFmtId="188" fontId="24" fillId="0" borderId="80" xfId="90" applyNumberFormat="1" applyFont="1" applyFill="1" applyBorder="1" applyAlignment="1">
      <alignment vertical="center"/>
    </xf>
    <xf numFmtId="176" fontId="24" fillId="0" borderId="80" xfId="90" applyNumberFormat="1" applyFont="1" applyFill="1" applyBorder="1" applyAlignment="1">
      <alignment horizontal="center" vertical="center"/>
    </xf>
    <xf numFmtId="188" fontId="24" fillId="0" borderId="85" xfId="90" applyNumberFormat="1" applyFont="1" applyFill="1" applyBorder="1" applyAlignment="1">
      <alignment vertical="center"/>
    </xf>
    <xf numFmtId="0" fontId="24" fillId="0" borderId="91"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45" xfId="0" applyFont="1" applyBorder="1" applyAlignment="1">
      <alignment horizontal="center" vertical="center"/>
    </xf>
    <xf numFmtId="0" fontId="24" fillId="0" borderId="62" xfId="0" applyFont="1" applyBorder="1" applyAlignment="1">
      <alignment horizontal="center" vertical="center"/>
    </xf>
    <xf numFmtId="176" fontId="24" fillId="0" borderId="87" xfId="0" applyNumberFormat="1" applyFont="1" applyBorder="1" applyAlignment="1">
      <alignment horizontal="center" vertical="center"/>
    </xf>
    <xf numFmtId="176" fontId="24" fillId="0" borderId="88" xfId="0" applyNumberFormat="1" applyFont="1" applyBorder="1" applyAlignment="1">
      <alignment horizontal="center" vertical="center"/>
    </xf>
    <xf numFmtId="176" fontId="24" fillId="0" borderId="89" xfId="0" applyNumberFormat="1" applyFont="1" applyBorder="1" applyAlignment="1">
      <alignment horizontal="center" vertical="center"/>
    </xf>
    <xf numFmtId="176" fontId="24" fillId="0" borderId="90" xfId="0" applyNumberFormat="1" applyFont="1" applyBorder="1" applyAlignment="1">
      <alignment horizontal="center" vertical="center"/>
    </xf>
    <xf numFmtId="0" fontId="24" fillId="0" borderId="80" xfId="0" applyFont="1" applyBorder="1" applyAlignment="1">
      <alignment horizontal="center" vertical="center"/>
    </xf>
    <xf numFmtId="0" fontId="24" fillId="0" borderId="82" xfId="0" applyFont="1" applyBorder="1" applyAlignment="1">
      <alignment horizontal="center" vertical="center" shrinkToFit="1"/>
    </xf>
    <xf numFmtId="0" fontId="70" fillId="0" borderId="83" xfId="0" applyFont="1" applyBorder="1" applyAlignment="1">
      <alignment horizontal="center" vertical="center" wrapText="1"/>
    </xf>
    <xf numFmtId="57" fontId="24" fillId="0" borderId="82" xfId="0" applyNumberFormat="1" applyFont="1" applyBorder="1" applyAlignment="1">
      <alignment horizontal="center" vertical="center"/>
    </xf>
    <xf numFmtId="0" fontId="24" fillId="0" borderId="126" xfId="0" applyFont="1" applyBorder="1" applyAlignment="1">
      <alignment horizontal="center" vertical="center"/>
    </xf>
    <xf numFmtId="0" fontId="24" fillId="0" borderId="125" xfId="0" applyFont="1" applyBorder="1" applyAlignment="1">
      <alignment horizontal="center" vertical="center"/>
    </xf>
    <xf numFmtId="0" fontId="70" fillId="0" borderId="73" xfId="0" applyFont="1" applyBorder="1" applyAlignment="1">
      <alignment horizontal="center" vertical="center" wrapText="1"/>
    </xf>
    <xf numFmtId="57" fontId="70" fillId="0" borderId="82" xfId="0" applyNumberFormat="1" applyFont="1" applyBorder="1" applyAlignment="1">
      <alignment horizontal="center" vertical="center"/>
    </xf>
    <xf numFmtId="0" fontId="25" fillId="0" borderId="120" xfId="91" applyFont="1" applyBorder="1" applyAlignment="1">
      <alignment horizontal="center" vertical="center" shrinkToFit="1"/>
    </xf>
    <xf numFmtId="0" fontId="25" fillId="0" borderId="81" xfId="91" applyFont="1" applyBorder="1" applyAlignment="1">
      <alignment horizontal="center" vertical="center" shrinkToFit="1"/>
    </xf>
    <xf numFmtId="0" fontId="62" fillId="0" borderId="128" xfId="0" applyFont="1" applyBorder="1">
      <alignment vertical="center"/>
    </xf>
    <xf numFmtId="0" fontId="62" fillId="0" borderId="129" xfId="0" applyFont="1" applyBorder="1">
      <alignment vertical="center"/>
    </xf>
    <xf numFmtId="0" fontId="62" fillId="0" borderId="130" xfId="0" applyFont="1" applyBorder="1">
      <alignment vertical="center"/>
    </xf>
    <xf numFmtId="0" fontId="25" fillId="0" borderId="79" xfId="91" applyFont="1" applyBorder="1" applyAlignment="1">
      <alignment horizontal="center" vertical="center" shrinkToFit="1"/>
    </xf>
    <xf numFmtId="0" fontId="25" fillId="0" borderId="84" xfId="91" applyFont="1" applyBorder="1" applyAlignment="1">
      <alignment horizontal="center" vertical="center" shrinkToFit="1"/>
    </xf>
    <xf numFmtId="0" fontId="25" fillId="0" borderId="81" xfId="0" applyFont="1" applyBorder="1" applyAlignment="1">
      <alignment horizontal="center" vertical="center" wrapText="1"/>
    </xf>
    <xf numFmtId="0" fontId="25" fillId="0" borderId="84" xfId="0" applyFont="1" applyBorder="1" applyAlignment="1">
      <alignment horizontal="center" vertical="center" wrapText="1"/>
    </xf>
    <xf numFmtId="0" fontId="24" fillId="0" borderId="128" xfId="0" applyFont="1" applyBorder="1" applyAlignment="1">
      <alignment horizontal="left" vertical="center"/>
    </xf>
    <xf numFmtId="0" fontId="24" fillId="0" borderId="129" xfId="0" applyFont="1" applyBorder="1" applyAlignment="1">
      <alignment horizontal="left" vertical="center"/>
    </xf>
    <xf numFmtId="0" fontId="24" fillId="0" borderId="130" xfId="0" applyFont="1" applyBorder="1" applyAlignment="1">
      <alignment horizontal="left" vertical="center"/>
    </xf>
    <xf numFmtId="0" fontId="25" fillId="0" borderId="79" xfId="0" applyFont="1" applyBorder="1" applyAlignment="1">
      <alignment horizontal="center" vertical="center" wrapText="1"/>
    </xf>
    <xf numFmtId="0" fontId="25" fillId="0" borderId="79" xfId="102" applyFont="1" applyBorder="1" applyAlignment="1">
      <alignment horizontal="center" vertical="center" textRotation="255" wrapText="1"/>
    </xf>
    <xf numFmtId="0" fontId="25" fillId="0" borderId="81" xfId="102" applyFont="1" applyBorder="1" applyAlignment="1">
      <alignment horizontal="center" vertical="center" textRotation="255" wrapText="1"/>
    </xf>
    <xf numFmtId="0" fontId="25" fillId="0" borderId="84" xfId="102" applyFont="1" applyBorder="1" applyAlignment="1">
      <alignment horizontal="center" vertical="center" textRotation="255" wrapText="1"/>
    </xf>
    <xf numFmtId="0" fontId="62" fillId="0" borderId="129" xfId="0" applyFont="1" applyBorder="1" applyAlignment="1">
      <alignment horizontal="left" vertical="center"/>
    </xf>
    <xf numFmtId="0" fontId="62" fillId="0" borderId="130" xfId="0" applyFont="1" applyBorder="1" applyAlignment="1">
      <alignment horizontal="left" vertical="center"/>
    </xf>
    <xf numFmtId="0" fontId="24" fillId="0" borderId="120" xfId="0" applyFont="1" applyBorder="1" applyAlignment="1">
      <alignment horizontal="left" vertical="center"/>
    </xf>
    <xf numFmtId="0" fontId="62" fillId="0" borderId="113" xfId="0" applyFont="1" applyBorder="1" applyAlignment="1">
      <alignment horizontal="left" vertical="center"/>
    </xf>
    <xf numFmtId="0" fontId="62" fillId="0" borderId="123" xfId="0" applyFont="1" applyBorder="1" applyAlignment="1">
      <alignment horizontal="left" vertical="center"/>
    </xf>
    <xf numFmtId="0" fontId="25" fillId="0" borderId="81" xfId="0" applyFont="1" applyBorder="1" applyAlignment="1">
      <alignment horizontal="center" vertical="center"/>
    </xf>
    <xf numFmtId="0" fontId="25" fillId="0" borderId="84" xfId="0" applyFont="1" applyBorder="1" applyAlignment="1">
      <alignment horizontal="center" vertical="center"/>
    </xf>
    <xf numFmtId="0" fontId="24" fillId="0" borderId="73" xfId="0" applyFont="1" applyBorder="1" applyAlignment="1">
      <alignment horizontal="center" vertical="center" shrinkToFit="1"/>
    </xf>
    <xf numFmtId="0" fontId="24" fillId="0" borderId="124" xfId="0" applyFont="1" applyBorder="1" applyAlignment="1">
      <alignment horizontal="center" vertical="center" shrinkToFit="1"/>
    </xf>
    <xf numFmtId="0" fontId="24" fillId="0" borderId="128" xfId="0" applyFont="1" applyBorder="1" applyAlignment="1">
      <alignment horizontal="left" vertical="center" wrapText="1"/>
    </xf>
    <xf numFmtId="0" fontId="24" fillId="0" borderId="129" xfId="0" applyFont="1" applyBorder="1">
      <alignment vertical="center"/>
    </xf>
    <xf numFmtId="0" fontId="24" fillId="0" borderId="130" xfId="0" applyFont="1" applyBorder="1">
      <alignment vertical="center"/>
    </xf>
    <xf numFmtId="0" fontId="24" fillId="0" borderId="79" xfId="0" applyFont="1" applyBorder="1" applyAlignment="1">
      <alignment horizontal="center" vertical="center" wrapText="1"/>
    </xf>
    <xf numFmtId="0" fontId="25" fillId="0" borderId="120" xfId="91" applyFont="1" applyBorder="1" applyAlignment="1">
      <alignment horizontal="center" vertical="center"/>
    </xf>
    <xf numFmtId="0" fontId="25" fillId="0" borderId="81" xfId="91" applyFont="1" applyBorder="1" applyAlignment="1">
      <alignment horizontal="center" vertical="center"/>
    </xf>
    <xf numFmtId="0" fontId="25" fillId="0" borderId="121" xfId="0" applyFont="1" applyBorder="1" applyAlignment="1">
      <alignment horizontal="center" vertical="center"/>
    </xf>
    <xf numFmtId="0" fontId="24" fillId="0" borderId="128" xfId="0" applyFont="1" applyBorder="1">
      <alignment vertical="center"/>
    </xf>
    <xf numFmtId="0" fontId="25" fillId="0" borderId="103" xfId="0" applyFont="1" applyBorder="1" applyAlignment="1">
      <alignment horizontal="left" vertical="center"/>
    </xf>
    <xf numFmtId="0" fontId="25" fillId="0" borderId="104" xfId="0" applyFont="1" applyBorder="1" applyAlignment="1">
      <alignment horizontal="left" vertical="center"/>
    </xf>
    <xf numFmtId="0" fontId="25" fillId="0" borderId="97" xfId="0" applyFont="1" applyBorder="1" applyAlignment="1">
      <alignment horizontal="left" vertical="center" shrinkToFit="1"/>
    </xf>
    <xf numFmtId="0" fontId="25" fillId="0" borderId="98" xfId="0" applyFont="1" applyBorder="1" applyAlignment="1">
      <alignment horizontal="left" vertical="center" shrinkToFit="1"/>
    </xf>
    <xf numFmtId="20" fontId="25" fillId="0" borderId="97" xfId="0" applyNumberFormat="1" applyFont="1" applyBorder="1" applyAlignment="1">
      <alignment horizontal="left" vertical="center" shrinkToFit="1"/>
    </xf>
    <xf numFmtId="20" fontId="25" fillId="0" borderId="98" xfId="0" applyNumberFormat="1" applyFont="1" applyBorder="1" applyAlignment="1">
      <alignment horizontal="left" vertical="center" shrinkToFit="1"/>
    </xf>
    <xf numFmtId="0" fontId="25" fillId="0" borderId="108" xfId="0" applyFont="1" applyBorder="1" applyAlignment="1">
      <alignment horizontal="left" vertical="center" shrinkToFit="1"/>
    </xf>
    <xf numFmtId="0" fontId="25" fillId="0" borderId="109" xfId="0" applyFont="1" applyBorder="1" applyAlignment="1">
      <alignment horizontal="left" vertical="center" shrinkToFit="1"/>
    </xf>
    <xf numFmtId="0" fontId="25" fillId="0" borderId="97" xfId="0" applyFont="1" applyBorder="1" applyAlignment="1">
      <alignment horizontal="left" vertical="center"/>
    </xf>
    <xf numFmtId="0" fontId="25" fillId="0" borderId="98" xfId="0" applyFont="1" applyBorder="1" applyAlignment="1">
      <alignment horizontal="left" vertical="center"/>
    </xf>
    <xf numFmtId="0" fontId="25" fillId="0" borderId="115" xfId="0" applyFont="1" applyBorder="1" applyAlignment="1">
      <alignment horizontal="left" vertical="center"/>
    </xf>
    <xf numFmtId="0" fontId="25" fillId="0" borderId="116" xfId="0" applyFont="1" applyBorder="1" applyAlignment="1">
      <alignment horizontal="left" vertical="center"/>
    </xf>
    <xf numFmtId="0" fontId="70" fillId="0" borderId="73" xfId="0" applyFont="1" applyBorder="1" applyAlignment="1">
      <alignment horizontal="center" vertical="center"/>
    </xf>
    <xf numFmtId="0" fontId="70" fillId="0" borderId="86" xfId="0" applyFont="1" applyBorder="1" applyAlignment="1">
      <alignment horizontal="center" vertical="center"/>
    </xf>
    <xf numFmtId="0" fontId="70" fillId="0" borderId="79" xfId="0" applyFont="1" applyBorder="1" applyAlignment="1">
      <alignment horizontal="center" vertical="center" wrapText="1"/>
    </xf>
    <xf numFmtId="0" fontId="70" fillId="0" borderId="84" xfId="0" applyFont="1" applyBorder="1" applyAlignment="1">
      <alignment horizontal="center" vertical="center" wrapText="1"/>
    </xf>
    <xf numFmtId="0" fontId="70" fillId="0" borderId="87" xfId="0" applyFont="1" applyBorder="1" applyAlignment="1">
      <alignment horizontal="center" vertical="center"/>
    </xf>
    <xf numFmtId="0" fontId="70" fillId="0" borderId="88" xfId="0" applyFont="1" applyBorder="1" applyAlignment="1">
      <alignment horizontal="center" vertical="center"/>
    </xf>
    <xf numFmtId="0" fontId="70" fillId="0" borderId="89" xfId="0" applyFont="1" applyBorder="1" applyAlignment="1">
      <alignment horizontal="center" vertical="center"/>
    </xf>
    <xf numFmtId="0" fontId="70" fillId="0" borderId="90" xfId="0" applyFont="1" applyBorder="1" applyAlignment="1">
      <alignment horizontal="center" vertical="center"/>
    </xf>
    <xf numFmtId="0" fontId="70" fillId="0" borderId="80" xfId="0" applyFont="1" applyBorder="1" applyAlignment="1">
      <alignment horizontal="center" vertical="center"/>
    </xf>
    <xf numFmtId="0" fontId="70" fillId="0" borderId="85" xfId="0" applyFont="1" applyBorder="1" applyAlignment="1">
      <alignment horizontal="center" vertical="center"/>
    </xf>
    <xf numFmtId="0" fontId="47" fillId="0" borderId="102" xfId="0" applyFont="1" applyBorder="1" applyAlignment="1">
      <alignment horizontal="center" vertical="center" wrapText="1"/>
    </xf>
    <xf numFmtId="0" fontId="0" fillId="0" borderId="107" xfId="0" applyBorder="1" applyAlignment="1">
      <alignment horizontal="center" vertical="center" wrapText="1"/>
    </xf>
    <xf numFmtId="0" fontId="47" fillId="0" borderId="121" xfId="0" applyFont="1" applyBorder="1" applyAlignment="1">
      <alignment horizontal="center" vertical="center" wrapText="1"/>
    </xf>
    <xf numFmtId="0" fontId="0" fillId="0" borderId="106" xfId="0" applyBorder="1" applyAlignment="1">
      <alignment horizontal="center" vertical="center" wrapText="1"/>
    </xf>
    <xf numFmtId="0" fontId="47" fillId="0" borderId="102" xfId="0" quotePrefix="1" applyFont="1" applyBorder="1" applyAlignment="1">
      <alignment horizontal="center" vertical="center" wrapText="1"/>
    </xf>
    <xf numFmtId="0" fontId="47" fillId="0" borderId="136" xfId="0" applyFont="1" applyBorder="1" applyAlignment="1">
      <alignment horizontal="center" vertical="center" wrapText="1"/>
    </xf>
    <xf numFmtId="0" fontId="0" fillId="0" borderId="137" xfId="0" applyBorder="1" applyAlignment="1">
      <alignment horizontal="center" vertical="center" wrapText="1"/>
    </xf>
    <xf numFmtId="0" fontId="47" fillId="0" borderId="134" xfId="0" applyFont="1" applyBorder="1" applyAlignment="1">
      <alignment horizontal="center" vertical="center" wrapText="1"/>
    </xf>
    <xf numFmtId="0" fontId="0" fillId="0" borderId="135" xfId="0" applyBorder="1" applyAlignment="1">
      <alignment horizontal="center" vertical="center" wrapText="1"/>
    </xf>
    <xf numFmtId="0" fontId="47" fillId="0" borderId="88" xfId="0" applyFont="1" applyBorder="1" applyAlignment="1">
      <alignment horizontal="right" vertical="center" wrapText="1"/>
    </xf>
    <xf numFmtId="0" fontId="0" fillId="0" borderId="116" xfId="0" applyBorder="1" applyAlignment="1">
      <alignment horizontal="right" vertical="center" wrapText="1"/>
    </xf>
    <xf numFmtId="0" fontId="0" fillId="0" borderId="113" xfId="0" applyBorder="1" applyAlignment="1">
      <alignment horizontal="center" vertical="center" wrapText="1"/>
    </xf>
    <xf numFmtId="0" fontId="47" fillId="0" borderId="104" xfId="0" applyFont="1" applyBorder="1" applyAlignment="1">
      <alignment horizontal="right" vertical="center" wrapText="1"/>
    </xf>
    <xf numFmtId="0" fontId="0" fillId="0" borderId="90" xfId="0" applyBorder="1" applyAlignment="1">
      <alignment horizontal="right" vertical="center" wrapText="1"/>
    </xf>
    <xf numFmtId="0" fontId="47" fillId="0" borderId="98" xfId="0" applyFont="1" applyBorder="1" applyAlignment="1">
      <alignment horizontal="right" vertical="center" wrapText="1"/>
    </xf>
    <xf numFmtId="0" fontId="0" fillId="0" borderId="98" xfId="0" applyBorder="1" applyAlignment="1">
      <alignment horizontal="right" vertical="center" wrapText="1"/>
    </xf>
    <xf numFmtId="0" fontId="47" fillId="0" borderId="82" xfId="0" applyFont="1" applyBorder="1" applyAlignment="1">
      <alignment horizontal="center" vertical="center" wrapText="1"/>
    </xf>
    <xf numFmtId="0" fontId="0" fillId="0" borderId="82" xfId="0" applyBorder="1" applyAlignment="1">
      <alignment horizontal="center" vertical="center" wrapText="1"/>
    </xf>
    <xf numFmtId="0" fontId="47" fillId="0" borderId="91" xfId="0" applyFont="1" applyBorder="1" applyAlignment="1">
      <alignment horizontal="center" vertical="center" wrapText="1"/>
    </xf>
    <xf numFmtId="0" fontId="0" fillId="0" borderId="120" xfId="0" applyBorder="1" applyAlignment="1">
      <alignment horizontal="center" vertical="center" wrapText="1"/>
    </xf>
    <xf numFmtId="0" fontId="47" fillId="0" borderId="92" xfId="0" quotePrefix="1" applyFont="1" applyBorder="1" applyAlignment="1">
      <alignment horizontal="center" vertical="center" wrapText="1"/>
    </xf>
    <xf numFmtId="0" fontId="62" fillId="0" borderId="131" xfId="0" applyFont="1" applyBorder="1" applyAlignment="1">
      <alignment horizontal="center" vertical="center" wrapText="1"/>
    </xf>
    <xf numFmtId="0" fontId="47" fillId="0" borderId="80" xfId="0" applyFont="1" applyBorder="1" applyAlignment="1">
      <alignment horizontal="center" vertical="top" wrapText="1"/>
    </xf>
    <xf numFmtId="0" fontId="51" fillId="0" borderId="82" xfId="0" applyFont="1" applyBorder="1" applyAlignment="1">
      <alignment horizontal="center" vertical="top" wrapText="1"/>
    </xf>
    <xf numFmtId="0" fontId="47" fillId="0" borderId="82" xfId="0" applyFont="1" applyBorder="1" applyAlignment="1">
      <alignment vertical="center" wrapText="1"/>
    </xf>
    <xf numFmtId="0" fontId="47" fillId="0" borderId="85" xfId="0" applyFont="1" applyBorder="1" applyAlignment="1">
      <alignment vertical="center" wrapText="1"/>
    </xf>
    <xf numFmtId="0" fontId="47" fillId="0" borderId="73" xfId="0" applyFont="1" applyBorder="1" applyAlignment="1">
      <alignment horizontal="center" vertical="center" wrapText="1"/>
    </xf>
    <xf numFmtId="0" fontId="47" fillId="0" borderId="83" xfId="0" applyFont="1" applyBorder="1" applyAlignment="1">
      <alignment horizontal="center" vertical="center" wrapText="1"/>
    </xf>
    <xf numFmtId="0" fontId="47" fillId="0" borderId="86" xfId="0" applyFont="1" applyBorder="1" applyAlignment="1">
      <alignment horizontal="center" vertical="center" wrapText="1"/>
    </xf>
    <xf numFmtId="0" fontId="51" fillId="0" borderId="15" xfId="0" applyFont="1" applyBorder="1" applyAlignment="1">
      <alignment horizontal="justify" vertical="center"/>
    </xf>
    <xf numFmtId="0" fontId="51" fillId="0" borderId="0" xfId="0" applyFont="1" applyAlignment="1">
      <alignment horizontal="justify" vertical="center"/>
    </xf>
    <xf numFmtId="0" fontId="51" fillId="0" borderId="0" xfId="0" applyFont="1">
      <alignment vertical="center"/>
    </xf>
    <xf numFmtId="0" fontId="47" fillId="0" borderId="10"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1"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90" xfId="0" applyFont="1" applyBorder="1" applyAlignment="1">
      <alignment horizontal="center" vertical="center" wrapText="1"/>
    </xf>
    <xf numFmtId="178" fontId="47" fillId="0" borderId="87" xfId="0" applyNumberFormat="1" applyFont="1" applyBorder="1" applyAlignment="1">
      <alignment horizontal="center" vertical="center" wrapText="1"/>
    </xf>
    <xf numFmtId="0" fontId="0" fillId="0" borderId="88" xfId="0" applyBorder="1" applyAlignment="1">
      <alignment horizontal="center" vertical="center" wrapText="1"/>
    </xf>
    <xf numFmtId="0" fontId="0" fillId="0" borderId="127" xfId="0" applyBorder="1" applyAlignment="1">
      <alignment horizontal="center" vertical="center" wrapText="1"/>
    </xf>
    <xf numFmtId="0" fontId="0" fillId="0" borderId="101"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78" fillId="0" borderId="45" xfId="0" applyFont="1" applyBorder="1" applyAlignment="1">
      <alignment horizontal="center" vertical="center" wrapText="1"/>
    </xf>
    <xf numFmtId="0" fontId="78" fillId="0" borderId="94" xfId="0" applyFont="1" applyBorder="1" applyAlignment="1">
      <alignment horizontal="center" vertical="center" wrapText="1"/>
    </xf>
    <xf numFmtId="185" fontId="24" fillId="0" borderId="12" xfId="0" applyNumberFormat="1" applyFont="1" applyBorder="1" applyAlignment="1">
      <alignment horizontal="left" vertical="center"/>
    </xf>
    <xf numFmtId="0" fontId="0" fillId="0" borderId="12" xfId="0" applyBorder="1" applyAlignment="1">
      <alignment horizontal="left" vertical="center"/>
    </xf>
    <xf numFmtId="0" fontId="78" fillId="0" borderId="0" xfId="0" applyFont="1" applyAlignment="1">
      <alignment horizontal="left" vertical="center" wrapText="1"/>
    </xf>
    <xf numFmtId="0" fontId="78" fillId="0" borderId="91" xfId="0" applyFont="1" applyBorder="1" applyAlignment="1">
      <alignment horizontal="center" vertical="center" wrapText="1"/>
    </xf>
    <xf numFmtId="0" fontId="78" fillId="0" borderId="106" xfId="0" applyFont="1" applyBorder="1" applyAlignment="1">
      <alignment horizontal="center" vertical="center" wrapText="1"/>
    </xf>
    <xf numFmtId="0" fontId="78" fillId="0" borderId="92" xfId="0" applyFont="1" applyBorder="1" applyAlignment="1">
      <alignment horizontal="center" vertical="center" wrapText="1"/>
    </xf>
    <xf numFmtId="0" fontId="78" fillId="0" borderId="107" xfId="0" applyFont="1" applyBorder="1" applyAlignment="1">
      <alignment horizontal="center" vertical="center" wrapText="1"/>
    </xf>
    <xf numFmtId="49" fontId="6" fillId="0" borderId="95" xfId="0" quotePrefix="1" applyNumberFormat="1" applyFont="1" applyBorder="1" applyAlignment="1">
      <alignment horizontal="center" vertical="center"/>
    </xf>
    <xf numFmtId="49" fontId="6" fillId="0" borderId="106" xfId="0" quotePrefix="1" applyNumberFormat="1" applyFont="1" applyBorder="1" applyAlignment="1">
      <alignment horizontal="center" vertical="center"/>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6" fillId="0" borderId="122" xfId="0" applyFont="1" applyBorder="1" applyAlignment="1">
      <alignment horizontal="center" vertical="center"/>
    </xf>
    <xf numFmtId="0" fontId="6" fillId="0" borderId="125" xfId="0" applyFont="1" applyBorder="1" applyAlignment="1">
      <alignment horizontal="center" vertical="center"/>
    </xf>
    <xf numFmtId="49" fontId="6" fillId="0" borderId="121" xfId="0" quotePrefix="1" applyNumberFormat="1" applyFont="1" applyBorder="1" applyAlignment="1">
      <alignment horizontal="center" vertical="center"/>
    </xf>
    <xf numFmtId="0" fontId="6" fillId="0" borderId="102" xfId="0" applyFont="1" applyBorder="1" applyAlignment="1">
      <alignment horizontal="left" vertical="center" wrapText="1"/>
    </xf>
    <xf numFmtId="0" fontId="6" fillId="0" borderId="96" xfId="0" applyFont="1" applyBorder="1" applyAlignment="1">
      <alignment horizontal="left" vertical="center" wrapText="1"/>
    </xf>
    <xf numFmtId="0" fontId="6" fillId="0" borderId="107" xfId="0" applyFont="1" applyBorder="1" applyAlignment="1">
      <alignment horizontal="left" vertical="center" wrapText="1"/>
    </xf>
    <xf numFmtId="0" fontId="6" fillId="0" borderId="124" xfId="0" applyFont="1" applyBorder="1" applyAlignment="1">
      <alignment horizontal="center" vertical="center"/>
    </xf>
    <xf numFmtId="49" fontId="6" fillId="0" borderId="91" xfId="0" quotePrefix="1" applyNumberFormat="1" applyFont="1" applyBorder="1" applyAlignment="1">
      <alignment horizontal="center" vertical="center"/>
    </xf>
    <xf numFmtId="49" fontId="6" fillId="0" borderId="120" xfId="0" quotePrefix="1" applyNumberFormat="1" applyFont="1" applyBorder="1" applyAlignment="1">
      <alignment horizontal="center" vertical="center"/>
    </xf>
    <xf numFmtId="0" fontId="6" fillId="0" borderId="12" xfId="0" applyFont="1" applyBorder="1" applyAlignment="1">
      <alignment horizontal="left" vertical="center" wrapText="1"/>
    </xf>
    <xf numFmtId="0" fontId="6" fillId="0" borderId="117" xfId="0" applyFont="1" applyBorder="1" applyAlignment="1">
      <alignment horizontal="left" vertical="center" wrapText="1"/>
    </xf>
    <xf numFmtId="0" fontId="6" fillId="0" borderId="126" xfId="0" applyFont="1" applyBorder="1" applyAlignment="1">
      <alignment horizontal="center" vertical="center"/>
    </xf>
    <xf numFmtId="0" fontId="6" fillId="0" borderId="123" xfId="0" applyFont="1" applyBorder="1" applyAlignment="1">
      <alignment horizontal="center" vertical="center"/>
    </xf>
    <xf numFmtId="0" fontId="6" fillId="0" borderId="113" xfId="0" applyFont="1" applyBorder="1" applyAlignment="1">
      <alignment horizontal="left" vertical="center" wrapText="1"/>
    </xf>
    <xf numFmtId="49" fontId="6" fillId="0" borderId="91"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120" xfId="0" applyNumberFormat="1" applyFont="1" applyBorder="1" applyAlignment="1">
      <alignment horizontal="center" vertical="center"/>
    </xf>
    <xf numFmtId="0" fontId="6" fillId="0" borderId="92" xfId="0" applyFont="1" applyBorder="1" applyAlignment="1">
      <alignment horizontal="left" vertical="center" wrapText="1"/>
    </xf>
    <xf numFmtId="49" fontId="6" fillId="0" borderId="121" xfId="0" applyNumberFormat="1" applyFont="1" applyBorder="1" applyAlignment="1">
      <alignment horizontal="center" vertical="center"/>
    </xf>
    <xf numFmtId="0" fontId="6" fillId="0" borderId="147" xfId="0" applyFont="1" applyBorder="1" applyAlignment="1">
      <alignment vertical="center" wrapText="1"/>
    </xf>
    <xf numFmtId="0" fontId="6" fillId="0" borderId="145" xfId="0" applyFont="1" applyBorder="1" applyAlignment="1">
      <alignment vertical="center" wrapText="1"/>
    </xf>
    <xf numFmtId="0" fontId="6" fillId="0" borderId="124"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46" xfId="0" applyFont="1" applyBorder="1" applyAlignment="1">
      <alignment horizontal="left" vertical="center" wrapText="1"/>
    </xf>
    <xf numFmtId="0" fontId="6" fillId="0" borderId="125" xfId="0" applyFont="1" applyBorder="1" applyAlignment="1">
      <alignment horizontal="center" vertical="center" wrapText="1"/>
    </xf>
    <xf numFmtId="0" fontId="6" fillId="0" borderId="102" xfId="0" applyFont="1" applyBorder="1" applyAlignment="1">
      <alignment vertical="center" wrapText="1"/>
    </xf>
    <xf numFmtId="0" fontId="6" fillId="0" borderId="96" xfId="0" applyFont="1" applyBorder="1" applyAlignment="1">
      <alignment vertical="center" wrapText="1"/>
    </xf>
    <xf numFmtId="0" fontId="6" fillId="0" borderId="146" xfId="0" applyFont="1" applyBorder="1" applyAlignment="1">
      <alignment vertical="center" wrapText="1"/>
    </xf>
    <xf numFmtId="0" fontId="6" fillId="0" borderId="113" xfId="0" applyFont="1" applyBorder="1" applyAlignment="1">
      <alignment vertical="center" wrapText="1"/>
    </xf>
    <xf numFmtId="0" fontId="6" fillId="0" borderId="147" xfId="0" applyFont="1" applyBorder="1" applyAlignment="1">
      <alignment horizontal="left" vertical="center" wrapText="1"/>
    </xf>
    <xf numFmtId="0" fontId="6" fillId="0" borderId="145" xfId="0" applyFont="1" applyBorder="1" applyAlignment="1">
      <alignment horizontal="left" vertical="center" wrapText="1"/>
    </xf>
    <xf numFmtId="0" fontId="44" fillId="0" borderId="96" xfId="0" applyFont="1" applyBorder="1" applyAlignment="1">
      <alignment horizontal="left" vertical="center" shrinkToFit="1"/>
    </xf>
    <xf numFmtId="0" fontId="44" fillId="0" borderId="113" xfId="0" applyFont="1" applyBorder="1" applyAlignment="1">
      <alignment horizontal="left" vertical="center" shrinkToFit="1"/>
    </xf>
    <xf numFmtId="0" fontId="6" fillId="0" borderId="126" xfId="0" applyFont="1" applyBorder="1" applyAlignment="1">
      <alignment horizontal="center" vertical="center" wrapText="1"/>
    </xf>
    <xf numFmtId="0" fontId="6" fillId="0" borderId="149" xfId="0" applyFont="1" applyBorder="1" applyAlignment="1">
      <alignment horizontal="left" vertical="center" wrapText="1"/>
    </xf>
    <xf numFmtId="0" fontId="44" fillId="0" borderId="146" xfId="0" applyFont="1" applyBorder="1" applyAlignment="1">
      <alignment horizontal="left" vertical="center" shrinkToFit="1"/>
    </xf>
    <xf numFmtId="0" fontId="44" fillId="0" borderId="107" xfId="0" applyFont="1" applyBorder="1" applyAlignment="1">
      <alignment horizontal="left" vertical="center" shrinkToFit="1"/>
    </xf>
    <xf numFmtId="0" fontId="6" fillId="0" borderId="145" xfId="0" applyFont="1" applyBorder="1" applyAlignment="1">
      <alignment horizontal="left" vertical="center"/>
    </xf>
    <xf numFmtId="49" fontId="6" fillId="0" borderId="106" xfId="0" applyNumberFormat="1" applyFont="1" applyBorder="1" applyAlignment="1">
      <alignment horizontal="center" vertical="center"/>
    </xf>
    <xf numFmtId="0" fontId="6" fillId="0" borderId="144" xfId="0" applyFont="1" applyBorder="1" applyAlignment="1">
      <alignment vertical="center" wrapText="1"/>
    </xf>
    <xf numFmtId="0" fontId="6" fillId="0" borderId="147" xfId="0" applyFont="1" applyBorder="1" applyAlignment="1">
      <alignment vertical="top" wrapText="1"/>
    </xf>
    <xf numFmtId="0" fontId="6" fillId="0" borderId="145" xfId="0" applyFont="1" applyBorder="1" applyAlignment="1">
      <alignment vertical="top" wrapText="1"/>
    </xf>
    <xf numFmtId="0" fontId="6" fillId="0" borderId="92" xfId="0" applyFont="1" applyBorder="1" applyAlignment="1">
      <alignment vertical="center" wrapText="1"/>
    </xf>
    <xf numFmtId="0" fontId="44" fillId="0" borderId="146" xfId="0" applyFont="1" applyBorder="1" applyAlignment="1">
      <alignment vertical="center" shrinkToFit="1"/>
    </xf>
    <xf numFmtId="0" fontId="44" fillId="0" borderId="113" xfId="0" applyFont="1" applyBorder="1" applyAlignment="1">
      <alignment vertical="center" shrinkToFit="1"/>
    </xf>
    <xf numFmtId="0" fontId="6" fillId="0" borderId="148" xfId="0" applyFont="1" applyBorder="1" applyAlignment="1">
      <alignment vertical="center" wrapText="1"/>
    </xf>
    <xf numFmtId="0" fontId="6" fillId="0" borderId="91" xfId="0" applyFont="1" applyBorder="1" applyAlignment="1">
      <alignment horizontal="center" vertical="center"/>
    </xf>
    <xf numFmtId="0" fontId="44" fillId="0" borderId="147" xfId="0" applyFont="1" applyBorder="1" applyAlignment="1">
      <alignment vertical="center" wrapText="1" shrinkToFit="1"/>
    </xf>
    <xf numFmtId="0" fontId="44" fillId="0" borderId="145" xfId="0" applyFont="1" applyBorder="1" applyAlignment="1">
      <alignment vertical="center" shrinkToFit="1"/>
    </xf>
    <xf numFmtId="0" fontId="44" fillId="0" borderId="145" xfId="0" applyFont="1" applyBorder="1" applyAlignment="1">
      <alignment vertical="center" wrapText="1" shrinkToFit="1"/>
    </xf>
    <xf numFmtId="0" fontId="24" fillId="0" borderId="12" xfId="93" applyFont="1" applyBorder="1">
      <alignment vertical="center"/>
    </xf>
    <xf numFmtId="0" fontId="24" fillId="0" borderId="0" xfId="93" applyFont="1" applyAlignment="1">
      <alignment horizontal="left" vertical="center"/>
    </xf>
    <xf numFmtId="0" fontId="62" fillId="0" borderId="0" xfId="93" applyFont="1" applyAlignment="1">
      <alignment horizontal="right" vertical="center"/>
    </xf>
    <xf numFmtId="0" fontId="62" fillId="0" borderId="0" xfId="93" applyFont="1" applyAlignment="1">
      <alignment horizontal="left" vertical="center"/>
    </xf>
    <xf numFmtId="0" fontId="4" fillId="0" borderId="0" xfId="93" applyAlignment="1">
      <alignment horizontal="left" vertical="center"/>
    </xf>
    <xf numFmtId="0" fontId="70" fillId="0" borderId="0" xfId="0" applyFont="1" applyAlignment="1">
      <alignment horizontal="left"/>
    </xf>
    <xf numFmtId="0" fontId="70" fillId="0" borderId="12" xfId="0" applyFont="1" applyBorder="1" applyAlignment="1">
      <alignment horizontal="left" vertical="center"/>
    </xf>
    <xf numFmtId="0" fontId="62" fillId="0" borderId="79" xfId="0" applyFont="1" applyBorder="1" applyAlignment="1">
      <alignment horizontal="center" vertical="center" wrapText="1"/>
    </xf>
    <xf numFmtId="0" fontId="62" fillId="0" borderId="84" xfId="0" applyFont="1" applyBorder="1" applyAlignment="1">
      <alignment horizontal="center" vertical="center" wrapText="1"/>
    </xf>
    <xf numFmtId="0" fontId="62" fillId="0" borderId="80" xfId="0" applyFont="1" applyBorder="1">
      <alignment vertical="center"/>
    </xf>
    <xf numFmtId="0" fontId="62" fillId="0" borderId="85" xfId="0" applyFont="1" applyBorder="1">
      <alignment vertical="center"/>
    </xf>
    <xf numFmtId="0" fontId="62" fillId="0" borderId="80" xfId="0" applyFont="1" applyBorder="1" applyAlignment="1">
      <alignment horizontal="center" vertical="center" wrapText="1"/>
    </xf>
    <xf numFmtId="0" fontId="62" fillId="0" borderId="85" xfId="0" applyFont="1" applyBorder="1" applyAlignment="1">
      <alignment horizontal="center" vertical="center" wrapText="1"/>
    </xf>
    <xf numFmtId="186" fontId="62" fillId="0" borderId="80" xfId="0" applyNumberFormat="1" applyFont="1" applyBorder="1" applyAlignment="1">
      <alignment horizontal="center" vertical="center" wrapText="1"/>
    </xf>
    <xf numFmtId="186" fontId="62" fillId="0" borderId="73" xfId="0" applyNumberFormat="1" applyFont="1" applyBorder="1" applyAlignment="1">
      <alignment horizontal="center" vertical="center" wrapText="1"/>
    </xf>
    <xf numFmtId="0" fontId="70" fillId="0" borderId="96" xfId="0" applyFont="1" applyBorder="1" applyAlignment="1">
      <alignment horizontal="justify" vertical="center" shrinkToFit="1"/>
    </xf>
    <xf numFmtId="0" fontId="70" fillId="0" borderId="102" xfId="0" applyFont="1" applyBorder="1" applyAlignment="1">
      <alignment horizontal="left" vertical="center" wrapText="1" shrinkToFit="1"/>
    </xf>
    <xf numFmtId="0" fontId="70" fillId="0" borderId="96" xfId="0" applyFont="1" applyBorder="1" applyAlignment="1">
      <alignment horizontal="left" vertical="center" wrapText="1" shrinkToFit="1"/>
    </xf>
    <xf numFmtId="0" fontId="90" fillId="0" borderId="0" xfId="0" applyFont="1" applyAlignment="1">
      <alignment horizontal="left" vertical="center"/>
    </xf>
    <xf numFmtId="0" fontId="86" fillId="0" borderId="0" xfId="0" applyFont="1" applyAlignment="1">
      <alignment horizontal="left" vertical="center"/>
    </xf>
    <xf numFmtId="0" fontId="62" fillId="0" borderId="0" xfId="0" applyFont="1" applyAlignment="1">
      <alignment horizontal="right" vertical="center" shrinkToFit="1"/>
    </xf>
    <xf numFmtId="0" fontId="0" fillId="0" borderId="0" xfId="0" applyAlignment="1">
      <alignment horizontal="right" vertical="center"/>
    </xf>
    <xf numFmtId="0" fontId="70" fillId="0" borderId="79" xfId="0" applyFont="1" applyBorder="1" applyAlignment="1">
      <alignment horizontal="center" vertical="center"/>
    </xf>
    <xf numFmtId="0" fontId="70" fillId="0" borderId="87" xfId="0" applyFont="1" applyBorder="1" applyAlignment="1">
      <alignment horizontal="center" vertical="center" wrapText="1"/>
    </xf>
    <xf numFmtId="0" fontId="70" fillId="0" borderId="89" xfId="0" applyFont="1" applyBorder="1" applyAlignment="1">
      <alignment horizontal="center" vertical="center" wrapText="1"/>
    </xf>
    <xf numFmtId="0" fontId="70" fillId="0" borderId="92" xfId="0" applyFont="1" applyBorder="1" applyAlignment="1">
      <alignment horizontal="center" vertical="center" shrinkToFit="1"/>
    </xf>
    <xf numFmtId="0" fontId="70" fillId="0" borderId="107" xfId="0" applyFont="1" applyBorder="1" applyAlignment="1">
      <alignment horizontal="center" vertical="center" shrinkToFit="1"/>
    </xf>
    <xf numFmtId="0" fontId="70" fillId="0" borderId="126" xfId="0" applyFont="1" applyBorder="1" applyAlignment="1">
      <alignment horizontal="center" vertical="center" shrinkToFit="1"/>
    </xf>
    <xf numFmtId="0" fontId="70" fillId="0" borderId="125" xfId="0" applyFont="1" applyBorder="1" applyAlignment="1">
      <alignment horizontal="center" vertical="center" shrinkToFit="1"/>
    </xf>
  </cellXfs>
  <cellStyles count="111">
    <cellStyle name="20% - アクセント 1" xfId="1" builtinId="30" customBuiltin="1"/>
    <cellStyle name="20% - アクセント 1 2" xfId="64" xr:uid="{00000000-0005-0000-0000-000001000000}"/>
    <cellStyle name="20% - アクセント 2" xfId="2" builtinId="34" customBuiltin="1"/>
    <cellStyle name="20% - アクセント 2 2" xfId="68" xr:uid="{00000000-0005-0000-0000-000003000000}"/>
    <cellStyle name="20% - アクセント 3" xfId="3" builtinId="38" customBuiltin="1"/>
    <cellStyle name="20% - アクセント 3 2" xfId="72" xr:uid="{00000000-0005-0000-0000-000005000000}"/>
    <cellStyle name="20% - アクセント 4" xfId="4" builtinId="42" customBuiltin="1"/>
    <cellStyle name="20% - アクセント 4 2" xfId="76" xr:uid="{00000000-0005-0000-0000-000007000000}"/>
    <cellStyle name="20% - アクセント 5" xfId="5" builtinId="46" customBuiltin="1"/>
    <cellStyle name="20% - アクセント 5 2" xfId="80" xr:uid="{00000000-0005-0000-0000-000009000000}"/>
    <cellStyle name="20% - アクセント 6" xfId="6" builtinId="50" customBuiltin="1"/>
    <cellStyle name="20% - アクセント 6 2" xfId="84" xr:uid="{00000000-0005-0000-0000-00000B000000}"/>
    <cellStyle name="40% - アクセント 1" xfId="7" builtinId="31" customBuiltin="1"/>
    <cellStyle name="40% - アクセント 1 2" xfId="65" xr:uid="{00000000-0005-0000-0000-00000D000000}"/>
    <cellStyle name="40% - アクセント 2" xfId="8" builtinId="35" customBuiltin="1"/>
    <cellStyle name="40% - アクセント 2 2" xfId="69" xr:uid="{00000000-0005-0000-0000-00000F000000}"/>
    <cellStyle name="40% - アクセント 3" xfId="9" builtinId="39" customBuiltin="1"/>
    <cellStyle name="40% - アクセント 3 2" xfId="73" xr:uid="{00000000-0005-0000-0000-000011000000}"/>
    <cellStyle name="40% - アクセント 4" xfId="10" builtinId="43" customBuiltin="1"/>
    <cellStyle name="40% - アクセント 4 2" xfId="77" xr:uid="{00000000-0005-0000-0000-000013000000}"/>
    <cellStyle name="40% - アクセント 5" xfId="11" builtinId="47" customBuiltin="1"/>
    <cellStyle name="40% - アクセント 5 2" xfId="81" xr:uid="{00000000-0005-0000-0000-000015000000}"/>
    <cellStyle name="40% - アクセント 6" xfId="12" builtinId="51" customBuiltin="1"/>
    <cellStyle name="40% - アクセント 6 2" xfId="85" xr:uid="{00000000-0005-0000-0000-000017000000}"/>
    <cellStyle name="60% - アクセント 1" xfId="13" builtinId="32" customBuiltin="1"/>
    <cellStyle name="60% - アクセント 1 2" xfId="66" xr:uid="{00000000-0005-0000-0000-000019000000}"/>
    <cellStyle name="60% - アクセント 2" xfId="14" builtinId="36" customBuiltin="1"/>
    <cellStyle name="60% - アクセント 2 2" xfId="70" xr:uid="{00000000-0005-0000-0000-00001B000000}"/>
    <cellStyle name="60% - アクセント 3" xfId="15" builtinId="40" customBuiltin="1"/>
    <cellStyle name="60% - アクセント 3 2" xfId="74" xr:uid="{00000000-0005-0000-0000-00001D000000}"/>
    <cellStyle name="60% - アクセント 4" xfId="16" builtinId="44" customBuiltin="1"/>
    <cellStyle name="60% - アクセント 4 2" xfId="78" xr:uid="{00000000-0005-0000-0000-00001F000000}"/>
    <cellStyle name="60% - アクセント 5" xfId="17" builtinId="48" customBuiltin="1"/>
    <cellStyle name="60% - アクセント 5 2" xfId="82" xr:uid="{00000000-0005-0000-0000-000021000000}"/>
    <cellStyle name="60% - アクセント 6" xfId="18" builtinId="52" customBuiltin="1"/>
    <cellStyle name="60% - アクセント 6 2" xfId="86" xr:uid="{00000000-0005-0000-0000-000023000000}"/>
    <cellStyle name="アクセント 1" xfId="19" builtinId="29" customBuiltin="1"/>
    <cellStyle name="アクセント 1 2" xfId="63" xr:uid="{00000000-0005-0000-0000-000025000000}"/>
    <cellStyle name="アクセント 2" xfId="20" builtinId="33" customBuiltin="1"/>
    <cellStyle name="アクセント 2 2" xfId="67" xr:uid="{00000000-0005-0000-0000-000027000000}"/>
    <cellStyle name="アクセント 3" xfId="21" builtinId="37" customBuiltin="1"/>
    <cellStyle name="アクセント 3 2" xfId="71" xr:uid="{00000000-0005-0000-0000-000029000000}"/>
    <cellStyle name="アクセント 4" xfId="22" builtinId="41" customBuiltin="1"/>
    <cellStyle name="アクセント 4 2" xfId="75" xr:uid="{00000000-0005-0000-0000-00002B000000}"/>
    <cellStyle name="アクセント 5" xfId="23" builtinId="45" customBuiltin="1"/>
    <cellStyle name="アクセント 5 2" xfId="79" xr:uid="{00000000-0005-0000-0000-00002D000000}"/>
    <cellStyle name="アクセント 6" xfId="24" builtinId="49" customBuiltin="1"/>
    <cellStyle name="アクセント 6 2" xfId="83" xr:uid="{00000000-0005-0000-0000-00002F000000}"/>
    <cellStyle name="タイトル" xfId="25" builtinId="15" customBuiltin="1"/>
    <cellStyle name="タイトル 2" xfId="46" xr:uid="{00000000-0005-0000-0000-000031000000}"/>
    <cellStyle name="チェック セル" xfId="26" builtinId="23" customBuiltin="1"/>
    <cellStyle name="チェック セル 2" xfId="58" xr:uid="{00000000-0005-0000-0000-000033000000}"/>
    <cellStyle name="どちらでもない" xfId="27" builtinId="28" customBuiltin="1"/>
    <cellStyle name="どちらでもない 2" xfId="53" xr:uid="{00000000-0005-0000-0000-000035000000}"/>
    <cellStyle name="パーセント 2" xfId="44" xr:uid="{00000000-0005-0000-0000-000036000000}"/>
    <cellStyle name="メモ" xfId="28" builtinId="10" customBuiltin="1"/>
    <cellStyle name="メモ 2" xfId="60" xr:uid="{00000000-0005-0000-0000-000038000000}"/>
    <cellStyle name="リンク セル" xfId="29" builtinId="24" customBuiltin="1"/>
    <cellStyle name="リンク セル 2" xfId="57" xr:uid="{00000000-0005-0000-0000-00003A000000}"/>
    <cellStyle name="悪い" xfId="30" builtinId="27" customBuiltin="1"/>
    <cellStyle name="悪い 2" xfId="52" xr:uid="{00000000-0005-0000-0000-00003C000000}"/>
    <cellStyle name="計算" xfId="31" builtinId="22" customBuiltin="1"/>
    <cellStyle name="計算 2" xfId="56" xr:uid="{00000000-0005-0000-0000-00003E000000}"/>
    <cellStyle name="警告文" xfId="32" builtinId="11" customBuiltin="1"/>
    <cellStyle name="警告文 2" xfId="59" xr:uid="{00000000-0005-0000-0000-000040000000}"/>
    <cellStyle name="桁区切り" xfId="90" builtinId="6"/>
    <cellStyle name="桁区切り 2" xfId="42" xr:uid="{00000000-0005-0000-0000-000042000000}"/>
    <cellStyle name="桁区切り 2 2" xfId="94" xr:uid="{BCD964FD-D33C-4C7B-B928-BFE64CEEDC7E}"/>
    <cellStyle name="桁区切り 3" xfId="108" xr:uid="{47D450C4-0BB3-4B03-A3AF-8645FD8341DF}"/>
    <cellStyle name="桁区切り 4" xfId="92" xr:uid="{6223D619-C0C4-4F49-B2B9-A0E8C59B3327}"/>
    <cellStyle name="桁区切り 5" xfId="110" xr:uid="{69624676-5056-4642-B84F-DFA93EA2D1D4}"/>
    <cellStyle name="見出し 1" xfId="33" builtinId="16" customBuiltin="1"/>
    <cellStyle name="見出し 1 2" xfId="47" xr:uid="{00000000-0005-0000-0000-000044000000}"/>
    <cellStyle name="見出し 2" xfId="34" builtinId="17" customBuiltin="1"/>
    <cellStyle name="見出し 2 2" xfId="48" xr:uid="{00000000-0005-0000-0000-000046000000}"/>
    <cellStyle name="見出し 3" xfId="35" builtinId="18" customBuiltin="1"/>
    <cellStyle name="見出し 3 2" xfId="49" xr:uid="{00000000-0005-0000-0000-000048000000}"/>
    <cellStyle name="見出し 4" xfId="36" builtinId="19" customBuiltin="1"/>
    <cellStyle name="見出し 4 2" xfId="50" xr:uid="{00000000-0005-0000-0000-00004A000000}"/>
    <cellStyle name="集計" xfId="37" builtinId="25" customBuiltin="1"/>
    <cellStyle name="集計 2" xfId="62" xr:uid="{00000000-0005-0000-0000-00004C000000}"/>
    <cellStyle name="出力" xfId="38" builtinId="21" customBuiltin="1"/>
    <cellStyle name="出力 2" xfId="55" xr:uid="{00000000-0005-0000-0000-00004E000000}"/>
    <cellStyle name="説明文" xfId="39" builtinId="53" customBuiltin="1"/>
    <cellStyle name="説明文 2" xfId="61" xr:uid="{00000000-0005-0000-0000-000050000000}"/>
    <cellStyle name="入力" xfId="40" builtinId="20" customBuiltin="1"/>
    <cellStyle name="入力 2" xfId="54" xr:uid="{00000000-0005-0000-0000-000052000000}"/>
    <cellStyle name="標準" xfId="0" builtinId="0"/>
    <cellStyle name="標準 2" xfId="43" xr:uid="{00000000-0005-0000-0000-000054000000}"/>
    <cellStyle name="標準 2 2" xfId="93" xr:uid="{892ACEAF-2F2B-493D-BD6C-198FBDC541BF}"/>
    <cellStyle name="標準 2 2 2" xfId="107" xr:uid="{D79175C4-8032-4360-AAFA-A016E0215436}"/>
    <cellStyle name="標準 2 3" xfId="109" xr:uid="{ADA803A2-EAA1-4D77-9130-01F85DD18DB1}"/>
    <cellStyle name="標準 3" xfId="45" xr:uid="{00000000-0005-0000-0000-000055000000}"/>
    <cellStyle name="標準 3 2" xfId="89" xr:uid="{7F3F98D8-9475-4D8E-8B62-B1AE9E94D2B1}"/>
    <cellStyle name="標準 3 2 2" xfId="97" xr:uid="{2D20EC5F-D8D3-4C57-B8AF-FD8E774D07F3}"/>
    <cellStyle name="標準 3 2 2 2" xfId="98" xr:uid="{283D79A8-A688-495D-AEC6-7548A7E9CBE2}"/>
    <cellStyle name="標準 3 3" xfId="105" xr:uid="{98BDE8F3-2983-4986-BA99-EDBD6D1B3196}"/>
    <cellStyle name="標準 4" xfId="87" xr:uid="{00000000-0005-0000-0000-000056000000}"/>
    <cellStyle name="標準 4 2" xfId="104" xr:uid="{375A14ED-E17F-4D12-A8C0-32D25E335283}"/>
    <cellStyle name="標準 5" xfId="95" xr:uid="{03D2AA84-9510-47C2-9D72-B8B053B36F4B}"/>
    <cellStyle name="標準 6" xfId="99" xr:uid="{1991389E-62A5-47EA-B004-0A70DCA6E350}"/>
    <cellStyle name="標準_【焼津市】rep00" xfId="88" xr:uid="{39C7B9D6-4584-45B2-B3BB-9F6F07333E9C}"/>
    <cellStyle name="標準_032tochiriyou" xfId="103" xr:uid="{2927BCED-8247-46ED-88BF-468217066825}"/>
    <cellStyle name="標準_３．土地利用" xfId="102" xr:uid="{122BA825-7F1A-47F7-A362-687F94EDBA94}"/>
    <cellStyle name="標準_3-6-1" xfId="100" xr:uid="{B4C4438F-850F-47C7-8F71-29F90AE2CCDA}"/>
    <cellStyle name="標準_rep03_00" xfId="96" xr:uid="{99A50F91-C94E-4FF4-91B2-7EBC9F7B0A1D}"/>
    <cellStyle name="標準_report032" xfId="91" xr:uid="{350CE2C7-492F-48E3-A62E-330E941BDECF}"/>
    <cellStyle name="標準_丸子町データ(1)人口" xfId="106" xr:uid="{82FF0B34-3359-4595-ABD6-0B94519D7771}"/>
    <cellStyle name="標準_焼津_条例" xfId="101" xr:uid="{9F73028B-89F1-45A4-B447-37629978C486}"/>
    <cellStyle name="良い" xfId="41" builtinId="26" customBuiltin="1"/>
    <cellStyle name="良い 2" xfId="51" xr:uid="{00000000-0005-0000-0000-00005B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466725" y="685800"/>
              <a:ext cx="8201025" cy="0"/>
              <a:chOff x="1818" y="0"/>
              <a:chExt cx="4464441" cy="0"/>
            </a:xfrm>
          </xdr:grpSpPr>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5602" name="Object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4463181" y="0"/>
                <a:ext cx="3078" cy="0"/>
              </a:xfrm>
              <a:prstGeom prst="rect">
                <a:avLst/>
              </a:prstGeom>
              <a:noFill/>
              <a:extLst>
                <a:ext uri="{909E8E84-426E-40DD-AFC4-6F175D3DCCD1}">
                  <a14:hiddenFill>
                    <a:solidFill>
                      <a:srgbClr val="FFFFFF"/>
                    </a:solidFill>
                  </a14:hiddenFill>
                </a:ext>
              </a:extLst>
            </xdr:spPr>
          </xdr:sp>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xdr:twoCellAnchor>
    <xdr:from>
      <xdr:col>6</xdr:col>
      <xdr:colOff>0</xdr:colOff>
      <xdr:row>3</xdr:row>
      <xdr:rowOff>0</xdr:rowOff>
    </xdr:from>
    <xdr:to>
      <xdr:col>8</xdr:col>
      <xdr:colOff>0</xdr:colOff>
      <xdr:row>3</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8667750" y="68580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平成１２年における流出・流入就業者は、それぞれ</a:t>
          </a:r>
          <a:r>
            <a:rPr lang="ja-JP" altLang="en-US" sz="1000" b="0" i="0" u="none" strike="noStrike" baseline="0">
              <a:solidFill>
                <a:srgbClr val="000000"/>
              </a:solidFill>
              <a:latin typeface="Century"/>
              <a:ea typeface="ＭＳ Ｐ明朝"/>
            </a:rPr>
            <a:t>6</a:t>
          </a:r>
          <a:r>
            <a:rPr lang="ja-JP" altLang="en-US" sz="1000" b="0" i="0" u="none" strike="noStrike" baseline="0">
              <a:solidFill>
                <a:srgbClr val="000000"/>
              </a:solidFill>
              <a:latin typeface="ＭＳ Ｐ明朝"/>
              <a:ea typeface="ＭＳ Ｐ明朝"/>
            </a:rPr>
            <a:t>,899人・6,651人であり、流出就業者が248人上回っている。</a:t>
          </a:r>
        </a:p>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昭和５５年以降の推移を見ると、流出・流入就業者数のいずれも増加傾向にある。流出先・流入元の内訳を見ると、流出先・流入元ともに浜北市の割合が最も高く、それぞれ約2割を占める。</a:t>
          </a:r>
        </a:p>
      </xdr:txBody>
    </xdr:sp>
    <xdr:clientData/>
  </xdr:twoCellAnchor>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7" name="Group 6">
              <a:extLst>
                <a:ext uri="{FF2B5EF4-FFF2-40B4-BE49-F238E27FC236}">
                  <a16:creationId xmlns:a16="http://schemas.microsoft.com/office/drawing/2014/main" id="{00000000-0008-0000-0100-000007000000}"/>
                </a:ext>
              </a:extLst>
            </xdr:cNvPr>
            <xdr:cNvGrpSpPr>
              <a:grpSpLocks/>
            </xdr:cNvGrpSpPr>
          </xdr:nvGrpSpPr>
          <xdr:grpSpPr bwMode="auto">
            <a:xfrm>
              <a:off x="466725" y="685800"/>
              <a:ext cx="8201025" cy="0"/>
              <a:chOff x="1818" y="0"/>
              <a:chExt cx="4464441" cy="0"/>
            </a:xfrm>
          </xdr:grpSpPr>
          <xdr:sp macro="" textlink="">
            <xdr:nvSpPr>
              <xdr:cNvPr id="25604" name="Object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5605" name="Object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4463181" y="0"/>
                <a:ext cx="3078" cy="0"/>
              </a:xfrm>
              <a:prstGeom prst="rect">
                <a:avLst/>
              </a:prstGeom>
              <a:noFill/>
              <a:extLst>
                <a:ext uri="{909E8E84-426E-40DD-AFC4-6F175D3DCCD1}">
                  <a14:hiddenFill>
                    <a:solidFill>
                      <a:srgbClr val="FFFFFF"/>
                    </a:solidFill>
                  </a14:hiddenFill>
                </a:ext>
              </a:extLst>
            </xdr:spPr>
          </xdr:sp>
          <xdr:sp macro="" textlink="">
            <xdr:nvSpPr>
              <xdr:cNvPr id="25606" name="Object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xdr:twoCellAnchor>
    <xdr:from>
      <xdr:col>6</xdr:col>
      <xdr:colOff>0</xdr:colOff>
      <xdr:row>3</xdr:row>
      <xdr:rowOff>0</xdr:rowOff>
    </xdr:from>
    <xdr:to>
      <xdr:col>8</xdr:col>
      <xdr:colOff>0</xdr:colOff>
      <xdr:row>3</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8667750" y="68580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平成１２年における流出・流入就業者は、それぞれ</a:t>
          </a:r>
          <a:r>
            <a:rPr lang="ja-JP" altLang="en-US" sz="1000" b="0" i="0" u="none" strike="noStrike" baseline="0">
              <a:solidFill>
                <a:srgbClr val="000000"/>
              </a:solidFill>
              <a:latin typeface="Century"/>
              <a:ea typeface="ＭＳ Ｐ明朝"/>
            </a:rPr>
            <a:t>6</a:t>
          </a:r>
          <a:r>
            <a:rPr lang="ja-JP" altLang="en-US" sz="1000" b="0" i="0" u="none" strike="noStrike" baseline="0">
              <a:solidFill>
                <a:srgbClr val="000000"/>
              </a:solidFill>
              <a:latin typeface="ＭＳ Ｐ明朝"/>
              <a:ea typeface="ＭＳ Ｐ明朝"/>
            </a:rPr>
            <a:t>,899人・6,651人であり、流出就業者が248人上回っている。</a:t>
          </a:r>
        </a:p>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昭和５５年以降の推移を見ると、流出・流入就業者数のいずれも増加傾向にある。流出先・流入元の内訳を見ると、流出先・流入元ともに浜北市の割合が最も高く、それぞれ約2割を占める。</a:t>
          </a:r>
        </a:p>
      </xdr:txBody>
    </xdr:sp>
    <xdr:clientData/>
  </xdr:twoCellAnchor>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12" name="Group 11">
              <a:extLst>
                <a:ext uri="{FF2B5EF4-FFF2-40B4-BE49-F238E27FC236}">
                  <a16:creationId xmlns:a16="http://schemas.microsoft.com/office/drawing/2014/main" id="{00000000-0008-0000-0100-00000C000000}"/>
                </a:ext>
              </a:extLst>
            </xdr:cNvPr>
            <xdr:cNvGrpSpPr>
              <a:grpSpLocks/>
            </xdr:cNvGrpSpPr>
          </xdr:nvGrpSpPr>
          <xdr:grpSpPr bwMode="auto">
            <a:xfrm>
              <a:off x="466725" y="685800"/>
              <a:ext cx="8201025" cy="0"/>
              <a:chOff x="1818" y="0"/>
              <a:chExt cx="4464441" cy="0"/>
            </a:xfrm>
          </xdr:grpSpPr>
          <xdr:sp macro="" textlink="">
            <xdr:nvSpPr>
              <xdr:cNvPr id="25607" name="Object 7"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5608" name="Object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4463181" y="0"/>
                <a:ext cx="3078" cy="0"/>
              </a:xfrm>
              <a:prstGeom prst="rect">
                <a:avLst/>
              </a:prstGeom>
              <a:noFill/>
              <a:extLst>
                <a:ext uri="{909E8E84-426E-40DD-AFC4-6F175D3DCCD1}">
                  <a14:hiddenFill>
                    <a:solidFill>
                      <a:srgbClr val="FFFFFF"/>
                    </a:solidFill>
                  </a14:hiddenFill>
                </a:ext>
              </a:extLst>
            </xdr:spPr>
          </xdr:sp>
          <xdr:sp macro="" textlink="">
            <xdr:nvSpPr>
              <xdr:cNvPr id="25609" name="Object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xdr:twoCellAnchor>
    <xdr:from>
      <xdr:col>6</xdr:col>
      <xdr:colOff>0</xdr:colOff>
      <xdr:row>3</xdr:row>
      <xdr:rowOff>0</xdr:rowOff>
    </xdr:from>
    <xdr:to>
      <xdr:col>8</xdr:col>
      <xdr:colOff>0</xdr:colOff>
      <xdr:row>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8667750" y="68580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平成１２年における流出・流入就業者は、それぞれ</a:t>
          </a:r>
          <a:r>
            <a:rPr lang="ja-JP" altLang="en-US" sz="1000" b="0" i="0" u="none" strike="noStrike" baseline="0">
              <a:solidFill>
                <a:srgbClr val="000000"/>
              </a:solidFill>
              <a:latin typeface="Century"/>
              <a:ea typeface="ＭＳ Ｐ明朝"/>
            </a:rPr>
            <a:t>6</a:t>
          </a:r>
          <a:r>
            <a:rPr lang="ja-JP" altLang="en-US" sz="1000" b="0" i="0" u="none" strike="noStrike" baseline="0">
              <a:solidFill>
                <a:srgbClr val="000000"/>
              </a:solidFill>
              <a:latin typeface="ＭＳ Ｐ明朝"/>
              <a:ea typeface="ＭＳ Ｐ明朝"/>
            </a:rPr>
            <a:t>,899人・6,651人であり、流出就業者が248人上回っている。</a:t>
          </a:r>
        </a:p>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昭和５５年以降の推移を見ると、流出・流入就業者数のいずれも増加傾向にある。流出先・流入元の内訳を見ると、流出先・流入元ともに浜北市の割合が最も高く、それぞれ約2割を占める。</a:t>
          </a:r>
        </a:p>
      </xdr:txBody>
    </xdr:sp>
    <xdr:clientData/>
  </xdr:twoCellAnchor>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17" name="Group 16">
              <a:extLst>
                <a:ext uri="{FF2B5EF4-FFF2-40B4-BE49-F238E27FC236}">
                  <a16:creationId xmlns:a16="http://schemas.microsoft.com/office/drawing/2014/main" id="{00000000-0008-0000-0100-000011000000}"/>
                </a:ext>
              </a:extLst>
            </xdr:cNvPr>
            <xdr:cNvGrpSpPr>
              <a:grpSpLocks/>
            </xdr:cNvGrpSpPr>
          </xdr:nvGrpSpPr>
          <xdr:grpSpPr bwMode="auto">
            <a:xfrm>
              <a:off x="466725" y="685800"/>
              <a:ext cx="8201025" cy="0"/>
              <a:chOff x="1818" y="0"/>
              <a:chExt cx="4464441" cy="0"/>
            </a:xfrm>
          </xdr:grpSpPr>
          <xdr:sp macro="" textlink="">
            <xdr:nvSpPr>
              <xdr:cNvPr id="25610" name="Object 10" hidden="1">
                <a:extLst>
                  <a:ext uri="{63B3BB69-23CF-44E3-9099-C40C66FF867C}">
                    <a14:compatExt spid="_x0000_s25610"/>
                  </a:ext>
                  <a:ext uri="{FF2B5EF4-FFF2-40B4-BE49-F238E27FC236}">
                    <a16:creationId xmlns:a16="http://schemas.microsoft.com/office/drawing/2014/main" id="{00000000-0008-0000-0100-00000A64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5611" name="Object 11" hidden="1">
                <a:extLst>
                  <a:ext uri="{63B3BB69-23CF-44E3-9099-C40C66FF867C}">
                    <a14:compatExt spid="_x0000_s25611"/>
                  </a:ext>
                  <a:ext uri="{FF2B5EF4-FFF2-40B4-BE49-F238E27FC236}">
                    <a16:creationId xmlns:a16="http://schemas.microsoft.com/office/drawing/2014/main" id="{00000000-0008-0000-0100-00000B640000}"/>
                  </a:ext>
                </a:extLst>
              </xdr:cNvPr>
              <xdr:cNvSpPr/>
            </xdr:nvSpPr>
            <xdr:spPr bwMode="auto">
              <a:xfrm>
                <a:off x="4463181" y="0"/>
                <a:ext cx="3078" cy="0"/>
              </a:xfrm>
              <a:prstGeom prst="rect">
                <a:avLst/>
              </a:prstGeom>
              <a:noFill/>
              <a:extLst>
                <a:ext uri="{909E8E84-426E-40DD-AFC4-6F175D3DCCD1}">
                  <a14:hiddenFill>
                    <a:solidFill>
                      <a:srgbClr val="FFFFFF"/>
                    </a:solidFill>
                  </a14:hiddenFill>
                </a:ext>
              </a:extLst>
            </xdr:spPr>
          </xdr:sp>
          <xdr:sp macro="" textlink="">
            <xdr:nvSpPr>
              <xdr:cNvPr id="25612" name="Object 12" hidden="1">
                <a:extLst>
                  <a:ext uri="{63B3BB69-23CF-44E3-9099-C40C66FF867C}">
                    <a14:compatExt spid="_x0000_s25612"/>
                  </a:ext>
                  <a:ext uri="{FF2B5EF4-FFF2-40B4-BE49-F238E27FC236}">
                    <a16:creationId xmlns:a16="http://schemas.microsoft.com/office/drawing/2014/main" id="{00000000-0008-0000-0100-00000C64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xdr:twoCellAnchor>
    <xdr:from>
      <xdr:col>6</xdr:col>
      <xdr:colOff>0</xdr:colOff>
      <xdr:row>3</xdr:row>
      <xdr:rowOff>0</xdr:rowOff>
    </xdr:from>
    <xdr:to>
      <xdr:col>8</xdr:col>
      <xdr:colOff>0</xdr:colOff>
      <xdr:row>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8667750" y="68580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平成１２年における流出・流入就業者は、それぞれ</a:t>
          </a:r>
          <a:r>
            <a:rPr lang="ja-JP" altLang="en-US" sz="1000" b="0" i="0" u="none" strike="noStrike" baseline="0">
              <a:solidFill>
                <a:srgbClr val="000000"/>
              </a:solidFill>
              <a:latin typeface="Century"/>
              <a:ea typeface="ＭＳ Ｐ明朝"/>
            </a:rPr>
            <a:t>6</a:t>
          </a:r>
          <a:r>
            <a:rPr lang="ja-JP" altLang="en-US" sz="1000" b="0" i="0" u="none" strike="noStrike" baseline="0">
              <a:solidFill>
                <a:srgbClr val="000000"/>
              </a:solidFill>
              <a:latin typeface="ＭＳ Ｐ明朝"/>
              <a:ea typeface="ＭＳ Ｐ明朝"/>
            </a:rPr>
            <a:t>,899人・6,651人であり、流出就業者が248人上回っている。</a:t>
          </a:r>
        </a:p>
        <a:p>
          <a:pPr algn="l" rtl="0">
            <a:defRPr sz="1000"/>
          </a:pPr>
          <a:r>
            <a:rPr lang="ja-JP" altLang="en-US" sz="1000" b="0" i="0" u="none" strike="noStrike" baseline="0">
              <a:solidFill>
                <a:srgbClr val="000000"/>
              </a:solidFill>
              <a:latin typeface="Century"/>
            </a:rPr>
            <a:t>  </a:t>
          </a:r>
          <a:r>
            <a:rPr lang="ja-JP" altLang="en-US" sz="1000" b="0" i="0" u="none" strike="noStrike" baseline="0">
              <a:solidFill>
                <a:srgbClr val="000000"/>
              </a:solidFill>
              <a:latin typeface="ＭＳ Ｐ明朝"/>
              <a:ea typeface="ＭＳ Ｐ明朝"/>
            </a:rPr>
            <a:t>昭和５５年以降の推移を見ると、流出・流入就業者数のいずれも増加傾向にある。流出先・流入元の内訳を見ると、流出先・流入元ともに浜北市の割合が最も高く、それぞれ約2割を占める。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466725" y="742950"/>
              <a:ext cx="8201025" cy="0"/>
              <a:chOff x="1818" y="0"/>
              <a:chExt cx="4464442" cy="0"/>
            </a:xfrm>
          </xdr:grpSpPr>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4463182" y="0"/>
                <a:ext cx="3078" cy="0"/>
              </a:xfrm>
              <a:prstGeom prst="rect">
                <a:avLst/>
              </a:prstGeom>
              <a:noFill/>
              <a:extLst>
                <a:ext uri="{909E8E84-426E-40DD-AFC4-6F175D3DCCD1}">
                  <a14:hiddenFill>
                    <a:solidFill>
                      <a:srgbClr val="FFFFFF"/>
                    </a:solidFill>
                  </a14:hiddenFill>
                </a:ext>
              </a:extLst>
            </xdr:spPr>
          </xdr:sp>
          <xdr:sp macro="" textlink="">
            <xdr:nvSpPr>
              <xdr:cNvPr id="26627" name="Object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6" name="Group 6">
              <a:extLst>
                <a:ext uri="{FF2B5EF4-FFF2-40B4-BE49-F238E27FC236}">
                  <a16:creationId xmlns:a16="http://schemas.microsoft.com/office/drawing/2014/main" id="{00000000-0008-0000-0200-000006000000}"/>
                </a:ext>
              </a:extLst>
            </xdr:cNvPr>
            <xdr:cNvGrpSpPr>
              <a:grpSpLocks/>
            </xdr:cNvGrpSpPr>
          </xdr:nvGrpSpPr>
          <xdr:grpSpPr bwMode="auto">
            <a:xfrm>
              <a:off x="466725" y="742950"/>
              <a:ext cx="8201025" cy="0"/>
              <a:chOff x="1818" y="0"/>
              <a:chExt cx="4464442" cy="0"/>
            </a:xfrm>
          </xdr:grpSpPr>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6629" name="Object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4463182" y="0"/>
                <a:ext cx="3078" cy="0"/>
              </a:xfrm>
              <a:prstGeom prst="rect">
                <a:avLst/>
              </a:prstGeom>
              <a:noFill/>
              <a:extLst>
                <a:ext uri="{909E8E84-426E-40DD-AFC4-6F175D3DCCD1}">
                  <a14:hiddenFill>
                    <a:solidFill>
                      <a:srgbClr val="FFFFFF"/>
                    </a:solidFill>
                  </a14:hiddenFill>
                </a:ext>
              </a:extLst>
            </xdr:spPr>
          </xdr:sp>
          <xdr:sp macro="" textlink="">
            <xdr:nvSpPr>
              <xdr:cNvPr id="26630" name="Object 6" hidden="1">
                <a:extLst>
                  <a:ext uri="{63B3BB69-23CF-44E3-9099-C40C66FF867C}">
                    <a14:compatExt spid="_x0000_s26630"/>
                  </a:ext>
                  <a:ext uri="{FF2B5EF4-FFF2-40B4-BE49-F238E27FC236}">
                    <a16:creationId xmlns:a16="http://schemas.microsoft.com/office/drawing/2014/main" id="{00000000-0008-0000-0200-00000668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10" name="Group 11">
              <a:extLst>
                <a:ext uri="{FF2B5EF4-FFF2-40B4-BE49-F238E27FC236}">
                  <a16:creationId xmlns:a16="http://schemas.microsoft.com/office/drawing/2014/main" id="{00000000-0008-0000-0200-00000A000000}"/>
                </a:ext>
              </a:extLst>
            </xdr:cNvPr>
            <xdr:cNvGrpSpPr>
              <a:grpSpLocks/>
            </xdr:cNvGrpSpPr>
          </xdr:nvGrpSpPr>
          <xdr:grpSpPr bwMode="auto">
            <a:xfrm>
              <a:off x="466725" y="742950"/>
              <a:ext cx="8201025" cy="0"/>
              <a:chOff x="1818" y="0"/>
              <a:chExt cx="4464442" cy="0"/>
            </a:xfrm>
          </xdr:grpSpPr>
          <xdr:sp macro="" textlink="">
            <xdr:nvSpPr>
              <xdr:cNvPr id="26631" name="Object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6632" name="Object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4463182" y="0"/>
                <a:ext cx="3078" cy="0"/>
              </a:xfrm>
              <a:prstGeom prst="rect">
                <a:avLst/>
              </a:prstGeom>
              <a:noFill/>
              <a:extLst>
                <a:ext uri="{909E8E84-426E-40DD-AFC4-6F175D3DCCD1}">
                  <a14:hiddenFill>
                    <a:solidFill>
                      <a:srgbClr val="FFFFFF"/>
                    </a:solidFill>
                  </a14:hiddenFill>
                </a:ext>
              </a:extLst>
            </xdr:spPr>
          </xdr:sp>
          <xdr:sp macro="" textlink="">
            <xdr:nvSpPr>
              <xdr:cNvPr id="26633" name="Object 9" hidden="1">
                <a:extLst>
                  <a:ext uri="{63B3BB69-23CF-44E3-9099-C40C66FF867C}">
                    <a14:compatExt spid="_x0000_s26633"/>
                  </a:ext>
                  <a:ext uri="{FF2B5EF4-FFF2-40B4-BE49-F238E27FC236}">
                    <a16:creationId xmlns:a16="http://schemas.microsoft.com/office/drawing/2014/main" id="{00000000-0008-0000-0200-00000968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6</xdr:col>
          <xdr:colOff>0</xdr:colOff>
          <xdr:row>3</xdr:row>
          <xdr:rowOff>0</xdr:rowOff>
        </xdr:to>
        <xdr:grpSp>
          <xdr:nvGrpSpPr>
            <xdr:cNvPr id="14" name="Group 16">
              <a:extLst>
                <a:ext uri="{FF2B5EF4-FFF2-40B4-BE49-F238E27FC236}">
                  <a16:creationId xmlns:a16="http://schemas.microsoft.com/office/drawing/2014/main" id="{00000000-0008-0000-0200-00000E000000}"/>
                </a:ext>
              </a:extLst>
            </xdr:cNvPr>
            <xdr:cNvGrpSpPr>
              <a:grpSpLocks/>
            </xdr:cNvGrpSpPr>
          </xdr:nvGrpSpPr>
          <xdr:grpSpPr bwMode="auto">
            <a:xfrm>
              <a:off x="466725" y="742950"/>
              <a:ext cx="8201025" cy="0"/>
              <a:chOff x="1818" y="0"/>
              <a:chExt cx="4464442" cy="0"/>
            </a:xfrm>
          </xdr:grpSpPr>
          <xdr:sp macro="" textlink="">
            <xdr:nvSpPr>
              <xdr:cNvPr id="26634" name="Object 10" hidden="1">
                <a:extLst>
                  <a:ext uri="{63B3BB69-23CF-44E3-9099-C40C66FF867C}">
                    <a14:compatExt spid="_x0000_s26634"/>
                  </a:ext>
                  <a:ext uri="{FF2B5EF4-FFF2-40B4-BE49-F238E27FC236}">
                    <a16:creationId xmlns:a16="http://schemas.microsoft.com/office/drawing/2014/main" id="{00000000-0008-0000-0200-00000A680000}"/>
                  </a:ext>
                </a:extLst>
              </xdr:cNvPr>
              <xdr:cNvSpPr/>
            </xdr:nvSpPr>
            <xdr:spPr bwMode="auto">
              <a:xfrm>
                <a:off x="1706748" y="0"/>
                <a:ext cx="3080" cy="0"/>
              </a:xfrm>
              <a:prstGeom prst="rect">
                <a:avLst/>
              </a:prstGeom>
              <a:noFill/>
              <a:extLst>
                <a:ext uri="{909E8E84-426E-40DD-AFC4-6F175D3DCCD1}">
                  <a14:hiddenFill>
                    <a:solidFill>
                      <a:srgbClr val="FFFFFF"/>
                    </a:solidFill>
                  </a14:hiddenFill>
                </a:ext>
              </a:extLst>
            </xdr:spPr>
          </xdr:sp>
          <xdr:sp macro="" textlink="">
            <xdr:nvSpPr>
              <xdr:cNvPr id="26635" name="Object 11" hidden="1">
                <a:extLst>
                  <a:ext uri="{63B3BB69-23CF-44E3-9099-C40C66FF867C}">
                    <a14:compatExt spid="_x0000_s26635"/>
                  </a:ext>
                  <a:ext uri="{FF2B5EF4-FFF2-40B4-BE49-F238E27FC236}">
                    <a16:creationId xmlns:a16="http://schemas.microsoft.com/office/drawing/2014/main" id="{00000000-0008-0000-0200-00000B680000}"/>
                  </a:ext>
                </a:extLst>
              </xdr:cNvPr>
              <xdr:cNvSpPr/>
            </xdr:nvSpPr>
            <xdr:spPr bwMode="auto">
              <a:xfrm>
                <a:off x="4463182" y="0"/>
                <a:ext cx="3078" cy="0"/>
              </a:xfrm>
              <a:prstGeom prst="rect">
                <a:avLst/>
              </a:prstGeom>
              <a:noFill/>
              <a:extLst>
                <a:ext uri="{909E8E84-426E-40DD-AFC4-6F175D3DCCD1}">
                  <a14:hiddenFill>
                    <a:solidFill>
                      <a:srgbClr val="FFFFFF"/>
                    </a:solidFill>
                  </a14:hiddenFill>
                </a:ext>
              </a:extLst>
            </xdr:spPr>
          </xdr:sp>
          <xdr:sp macro="" textlink="">
            <xdr:nvSpPr>
              <xdr:cNvPr id="26636" name="Object 12" hidden="1">
                <a:extLst>
                  <a:ext uri="{63B3BB69-23CF-44E3-9099-C40C66FF867C}">
                    <a14:compatExt spid="_x0000_s26636"/>
                  </a:ext>
                  <a:ext uri="{FF2B5EF4-FFF2-40B4-BE49-F238E27FC236}">
                    <a16:creationId xmlns:a16="http://schemas.microsoft.com/office/drawing/2014/main" id="{00000000-0008-0000-0200-00000C680000}"/>
                  </a:ext>
                </a:extLst>
              </xdr:cNvPr>
              <xdr:cNvSpPr/>
            </xdr:nvSpPr>
            <xdr:spPr bwMode="auto">
              <a:xfrm>
                <a:off x="1818" y="0"/>
                <a:ext cx="4272" cy="0"/>
              </a:xfrm>
              <a:prstGeom prst="rect">
                <a:avLst/>
              </a:prstGeom>
              <a:noFill/>
              <a:extLst>
                <a:ext uri="{909E8E84-426E-40DD-AFC4-6F175D3DCCD1}">
                  <a14:hiddenFill>
                    <a:solidFill>
                      <a:srgbClr val="FFFFFF"/>
                    </a:solidFill>
                  </a14:hiddenFill>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1000125</xdr:colOff>
      <xdr:row>4</xdr:row>
      <xdr:rowOff>0</xdr:rowOff>
    </xdr:from>
    <xdr:to>
      <xdr:col>5</xdr:col>
      <xdr:colOff>1000125</xdr:colOff>
      <xdr:row>9</xdr:row>
      <xdr:rowOff>180975</xdr:rowOff>
    </xdr:to>
    <xdr:sp macro="" textlink="">
      <xdr:nvSpPr>
        <xdr:cNvPr id="2" name="Text Box 6">
          <a:extLst>
            <a:ext uri="{FF2B5EF4-FFF2-40B4-BE49-F238E27FC236}">
              <a16:creationId xmlns:a16="http://schemas.microsoft.com/office/drawing/2014/main" id="{00000000-0008-0000-1700-000002000000}"/>
            </a:ext>
          </a:extLst>
        </xdr:cNvPr>
        <xdr:cNvSpPr txBox="1">
          <a:spLocks noChangeArrowheads="1"/>
        </xdr:cNvSpPr>
      </xdr:nvSpPr>
      <xdr:spPr bwMode="auto">
        <a:xfrm>
          <a:off x="10458450" y="914400"/>
          <a:ext cx="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(三ヶ野新貝1号線）                                                                   （三ヶ野新貝2号線）                                                            （三ヶ野新貝3号線）                                                              （三ヶ野循環線）                                                                          （明ヶ島線東線）　　</a:t>
          </a:r>
        </a:p>
      </xdr:txBody>
    </xdr:sp>
    <xdr:clientData/>
  </xdr:twoCellAnchor>
  <xdr:twoCellAnchor editAs="oneCell">
    <xdr:from>
      <xdr:col>5</xdr:col>
      <xdr:colOff>990600</xdr:colOff>
      <xdr:row>4</xdr:row>
      <xdr:rowOff>0</xdr:rowOff>
    </xdr:from>
    <xdr:to>
      <xdr:col>5</xdr:col>
      <xdr:colOff>990600</xdr:colOff>
      <xdr:row>9</xdr:row>
      <xdr:rowOff>209550</xdr:rowOff>
    </xdr:to>
    <xdr:sp macro="" textlink="">
      <xdr:nvSpPr>
        <xdr:cNvPr id="3" name="Text Box 7">
          <a:extLst>
            <a:ext uri="{FF2B5EF4-FFF2-40B4-BE49-F238E27FC236}">
              <a16:creationId xmlns:a16="http://schemas.microsoft.com/office/drawing/2014/main" id="{00000000-0008-0000-1700-000003000000}"/>
            </a:ext>
          </a:extLst>
        </xdr:cNvPr>
        <xdr:cNvSpPr txBox="1">
          <a:spLocks noChangeArrowheads="1"/>
        </xdr:cNvSpPr>
      </xdr:nvSpPr>
      <xdr:spPr bwMode="auto">
        <a:xfrm>
          <a:off x="10448925" y="914400"/>
          <a:ext cx="0" cy="1304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（新貝公園2.0ha)　　　　　　　　　　　　　　　　　　　　　　　　　　　　　　　　　　　　　　　(谷口公園0.33ha）　　　　　　　　　　　　　　　　　　　　　　　　　　　　　　　　　　　　　　（中原公園0.28ha）　　　　　　　　　　　　　　　　　　　　　　　　　　　　　　　　　　　　（大犬間公園0.21ha）</a:t>
          </a:r>
        </a:p>
      </xdr:txBody>
    </xdr:sp>
    <xdr:clientData/>
  </xdr:twoCellAnchor>
  <xdr:twoCellAnchor editAs="oneCell">
    <xdr:from>
      <xdr:col>5</xdr:col>
      <xdr:colOff>1000125</xdr:colOff>
      <xdr:row>4</xdr:row>
      <xdr:rowOff>0</xdr:rowOff>
    </xdr:from>
    <xdr:to>
      <xdr:col>5</xdr:col>
      <xdr:colOff>1000125</xdr:colOff>
      <xdr:row>9</xdr:row>
      <xdr:rowOff>180975</xdr:rowOff>
    </xdr:to>
    <xdr:sp macro="" textlink="">
      <xdr:nvSpPr>
        <xdr:cNvPr id="4" name="Text Box 8">
          <a:extLst>
            <a:ext uri="{FF2B5EF4-FFF2-40B4-BE49-F238E27FC236}">
              <a16:creationId xmlns:a16="http://schemas.microsoft.com/office/drawing/2014/main" id="{00000000-0008-0000-1700-000004000000}"/>
            </a:ext>
          </a:extLst>
        </xdr:cNvPr>
        <xdr:cNvSpPr txBox="1">
          <a:spLocks noChangeArrowheads="1"/>
        </xdr:cNvSpPr>
      </xdr:nvSpPr>
      <xdr:spPr bwMode="auto">
        <a:xfrm>
          <a:off x="10458450" y="914400"/>
          <a:ext cx="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(三ヶ野新貝1号線）                                                                   （三ヶ野新貝2号線）                                                            （三ヶ野新貝3号線）                                                              （三ヶ野循環線）                                                                          （明ヶ島線東線）　　</a:t>
          </a:r>
        </a:p>
      </xdr:txBody>
    </xdr:sp>
    <xdr:clientData/>
  </xdr:twoCellAnchor>
  <xdr:twoCellAnchor editAs="oneCell">
    <xdr:from>
      <xdr:col>5</xdr:col>
      <xdr:colOff>990600</xdr:colOff>
      <xdr:row>4</xdr:row>
      <xdr:rowOff>0</xdr:rowOff>
    </xdr:from>
    <xdr:to>
      <xdr:col>5</xdr:col>
      <xdr:colOff>990600</xdr:colOff>
      <xdr:row>9</xdr:row>
      <xdr:rowOff>209550</xdr:rowOff>
    </xdr:to>
    <xdr:sp macro="" textlink="">
      <xdr:nvSpPr>
        <xdr:cNvPr id="5" name="Text Box 9">
          <a:extLst>
            <a:ext uri="{FF2B5EF4-FFF2-40B4-BE49-F238E27FC236}">
              <a16:creationId xmlns:a16="http://schemas.microsoft.com/office/drawing/2014/main" id="{00000000-0008-0000-1700-000005000000}"/>
            </a:ext>
          </a:extLst>
        </xdr:cNvPr>
        <xdr:cNvSpPr txBox="1">
          <a:spLocks noChangeArrowheads="1"/>
        </xdr:cNvSpPr>
      </xdr:nvSpPr>
      <xdr:spPr bwMode="auto">
        <a:xfrm>
          <a:off x="10448925" y="914400"/>
          <a:ext cx="0" cy="1304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（新貝公園2.0ha)　　　　　　　　　　　　　　　　　　　　　　　　　　　　　　　　　　　　　　　(谷口公園0.33ha）　　　　　　　　　　　　　　　　　　　　　　　　　　　　　　　　　　　　　　（中原公園0.28ha）　　　　　　　　　　　　　　　　　　　　　　　　　　　　　　　　　　　　（大犬間公園0.21ha）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C-SERVER\share\Documents%20and%20Settings\t1408\&#12487;&#12473;&#12463;&#12488;&#12483;&#12503;\&#26032;&#34276;&#26525;&#35519;&#26360;\&#26032;&#34276;&#26525;rep07_0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0"/>
      <sheetName val="Sheet1"/>
    </sheetNames>
    <sheetDataSet>
      <sheetData sheetId="0" refreshError="1"/>
      <sheetData sheetId="1">
        <row r="2">
          <cell r="A2">
            <v>1</v>
          </cell>
          <cell r="B2">
            <v>92</v>
          </cell>
          <cell r="C2" t="str">
            <v>地価公示</v>
          </cell>
          <cell r="D2">
            <v>61000</v>
          </cell>
          <cell r="E2" t="str">
            <v>藤枝</v>
          </cell>
          <cell r="F2" t="str">
            <v>静岡県　藤枝市大手２－８－１０</v>
          </cell>
          <cell r="G2" t="str">
            <v>大手2-8-10</v>
          </cell>
          <cell r="H2" t="str">
            <v>187</v>
          </cell>
          <cell r="I2" t="str">
            <v>住宅</v>
          </cell>
          <cell r="J2" t="str">
            <v>藤枝</v>
          </cell>
          <cell r="K2" t="str">
            <v>3800</v>
          </cell>
          <cell r="L2" t="str">
            <v>1住居,準防</v>
          </cell>
          <cell r="M2" t="str">
            <v>①第1種住居地域</v>
          </cell>
          <cell r="N2" t="str">
            <v>②住宅</v>
          </cell>
          <cell r="O2" t="str">
            <v>③中規模一般住宅等が多い既成住宅地域</v>
          </cell>
        </row>
        <row r="3">
          <cell r="A3">
            <v>2</v>
          </cell>
          <cell r="B3">
            <v>73</v>
          </cell>
          <cell r="C3" t="str">
            <v>地価公示</v>
          </cell>
          <cell r="D3">
            <v>65500</v>
          </cell>
          <cell r="E3" t="str">
            <v>藤枝</v>
          </cell>
          <cell r="F3" t="str">
            <v>静岡県　藤枝市旭が丘１９－１８</v>
          </cell>
          <cell r="G3" t="str">
            <v>旭が丘19-18</v>
          </cell>
          <cell r="H3" t="str">
            <v>174</v>
          </cell>
          <cell r="I3" t="str">
            <v>住宅</v>
          </cell>
          <cell r="J3" t="str">
            <v>藤枝</v>
          </cell>
          <cell r="K3" t="str">
            <v>3700</v>
          </cell>
          <cell r="L3" t="str">
            <v>1低専</v>
          </cell>
          <cell r="M3" t="str">
            <v>①第1種低層住居専用地域</v>
          </cell>
          <cell r="N3" t="str">
            <v>②住宅</v>
          </cell>
          <cell r="O3" t="str">
            <v>③中規模一般住宅が多い区画整然とした住宅地域</v>
          </cell>
        </row>
        <row r="4">
          <cell r="A4">
            <v>3</v>
          </cell>
          <cell r="C4" t="str">
            <v>地価公示</v>
          </cell>
          <cell r="G4" t="str">
            <v>該当なし</v>
          </cell>
          <cell r="M4" t="str">
            <v>①第2種中高層住居専用地域</v>
          </cell>
          <cell r="N4" t="str">
            <v>②住宅</v>
          </cell>
          <cell r="O4" t="str">
            <v>③一般住宅、農家住宅、店舗等が混在する住宅地域</v>
          </cell>
        </row>
        <row r="5">
          <cell r="A5">
            <v>4</v>
          </cell>
          <cell r="B5">
            <v>88</v>
          </cell>
          <cell r="C5" t="str">
            <v>地価公示</v>
          </cell>
          <cell r="D5">
            <v>72200</v>
          </cell>
          <cell r="E5" t="str">
            <v>藤枝</v>
          </cell>
          <cell r="F5" t="str">
            <v>静岡県　藤枝市青葉町１－１１－３</v>
          </cell>
          <cell r="G5" t="str">
            <v>青葉町1-11-3</v>
          </cell>
          <cell r="H5" t="str">
            <v>205</v>
          </cell>
          <cell r="I5" t="str">
            <v>住宅</v>
          </cell>
          <cell r="J5" t="str">
            <v>藤枝</v>
          </cell>
          <cell r="K5" t="str">
            <v>1500</v>
          </cell>
          <cell r="L5" t="str">
            <v>2中専</v>
          </cell>
          <cell r="M5" t="str">
            <v>①第2種中高層住居専用地域</v>
          </cell>
          <cell r="N5" t="str">
            <v>②住宅</v>
          </cell>
          <cell r="O5" t="str">
            <v>③中規模一般住宅が多い区画整然とした住宅地域</v>
          </cell>
        </row>
        <row r="6">
          <cell r="A6">
            <v>5</v>
          </cell>
          <cell r="B6">
            <v>98</v>
          </cell>
          <cell r="C6" t="str">
            <v>地価公示</v>
          </cell>
          <cell r="D6">
            <v>77500</v>
          </cell>
          <cell r="E6" t="str">
            <v>藤枝</v>
          </cell>
          <cell r="F6" t="str">
            <v>静岡県　藤枝市南新屋字向屋敷４６１番２５</v>
          </cell>
          <cell r="G6" t="str">
            <v>南新屋字向屋敷461番25</v>
          </cell>
          <cell r="H6" t="str">
            <v>177</v>
          </cell>
          <cell r="I6" t="str">
            <v>住宅</v>
          </cell>
          <cell r="J6" t="str">
            <v>藤枝</v>
          </cell>
          <cell r="K6" t="str">
            <v>1600</v>
          </cell>
          <cell r="L6" t="str">
            <v>1低専</v>
          </cell>
          <cell r="M6" t="str">
            <v>①第2種中高層住居専用地域</v>
          </cell>
          <cell r="N6" t="str">
            <v>②住宅</v>
          </cell>
          <cell r="O6" t="str">
            <v>③中規模一般住宅が多い区画整然とした住宅地域</v>
          </cell>
        </row>
        <row r="7">
          <cell r="A7">
            <v>6</v>
          </cell>
          <cell r="B7">
            <v>87</v>
          </cell>
          <cell r="C7" t="str">
            <v>地価公示</v>
          </cell>
          <cell r="D7">
            <v>75500</v>
          </cell>
          <cell r="E7" t="str">
            <v>藤枝</v>
          </cell>
          <cell r="F7" t="str">
            <v>静岡県　藤枝市瀬古３－６－２</v>
          </cell>
          <cell r="G7" t="str">
            <v>瀬古3-6-2</v>
          </cell>
          <cell r="H7" t="str">
            <v>195</v>
          </cell>
          <cell r="I7" t="str">
            <v>住宅</v>
          </cell>
          <cell r="J7" t="str">
            <v>藤枝</v>
          </cell>
          <cell r="K7" t="str">
            <v>2700</v>
          </cell>
          <cell r="L7" t="str">
            <v>1中専</v>
          </cell>
          <cell r="M7" t="str">
            <v>①第1種中高層住居専用地域</v>
          </cell>
          <cell r="N7" t="str">
            <v>②住宅</v>
          </cell>
          <cell r="O7" t="str">
            <v>③中規模一般住宅が多い区画整然とした住宅地域</v>
          </cell>
        </row>
        <row r="8">
          <cell r="A8">
            <v>7</v>
          </cell>
          <cell r="C8" t="str">
            <v>地価公示</v>
          </cell>
          <cell r="G8" t="str">
            <v>該当なし</v>
          </cell>
          <cell r="M8" t="str">
            <v>①第2種中高層住居専用地域</v>
          </cell>
          <cell r="N8" t="str">
            <v>②住宅</v>
          </cell>
          <cell r="O8" t="str">
            <v>③中規模住宅の中に空地等も見られる新興住宅地域</v>
          </cell>
        </row>
        <row r="9">
          <cell r="A9">
            <v>8</v>
          </cell>
          <cell r="C9" t="str">
            <v>地価公示</v>
          </cell>
          <cell r="G9" t="str">
            <v>該当なし</v>
          </cell>
          <cell r="M9" t="str">
            <v>①第2種中高層住居専用地域</v>
          </cell>
          <cell r="N9" t="str">
            <v>②住宅</v>
          </cell>
          <cell r="O9" t="str">
            <v>③中規模住宅の中に空地等も見られる新興住宅地域</v>
          </cell>
        </row>
        <row r="10">
          <cell r="A10">
            <v>9</v>
          </cell>
          <cell r="C10" t="str">
            <v>地価公示</v>
          </cell>
          <cell r="G10" t="str">
            <v>該当なし</v>
          </cell>
          <cell r="M10" t="str">
            <v>①第1種住居地域</v>
          </cell>
          <cell r="N10" t="str">
            <v>②住宅</v>
          </cell>
          <cell r="O10" t="str">
            <v>③一般住宅、店舗等が混在する既成住宅地域</v>
          </cell>
        </row>
        <row r="11">
          <cell r="A11">
            <v>10</v>
          </cell>
          <cell r="C11" t="str">
            <v>地価公示</v>
          </cell>
          <cell r="G11" t="str">
            <v>該当なし</v>
          </cell>
          <cell r="M11" t="str">
            <v>①第2種中高層住居専用地域</v>
          </cell>
          <cell r="N11" t="str">
            <v>②住宅</v>
          </cell>
          <cell r="O11" t="str">
            <v>③一般住宅のほかに事務所等が見られる住宅地域</v>
          </cell>
        </row>
        <row r="12">
          <cell r="A12">
            <v>11</v>
          </cell>
          <cell r="B12">
            <v>83</v>
          </cell>
          <cell r="C12" t="str">
            <v>地価公示</v>
          </cell>
          <cell r="D12">
            <v>62000</v>
          </cell>
          <cell r="E12" t="str">
            <v>藤枝</v>
          </cell>
          <cell r="F12" t="str">
            <v>静岡県　藤枝市時ケ谷字ナガウタリ１６６１番</v>
          </cell>
          <cell r="G12" t="str">
            <v>時ｹ谷字ﾅｶﾞｳﾀﾘ1661番</v>
          </cell>
          <cell r="H12" t="str">
            <v>172</v>
          </cell>
          <cell r="I12" t="str">
            <v>住宅</v>
          </cell>
          <cell r="J12" t="str">
            <v>藤枝</v>
          </cell>
          <cell r="K12" t="str">
            <v>4200</v>
          </cell>
          <cell r="L12" t="str">
            <v>1低専</v>
          </cell>
          <cell r="M12" t="str">
            <v>①第1種低層住居専用地域</v>
          </cell>
          <cell r="N12" t="str">
            <v>②店舗</v>
          </cell>
          <cell r="O12" t="str">
            <v>③一般住宅、アパート等が混在する新興住宅地域</v>
          </cell>
        </row>
        <row r="13">
          <cell r="A13">
            <v>12</v>
          </cell>
          <cell r="B13">
            <v>97</v>
          </cell>
          <cell r="C13" t="str">
            <v>地価公示</v>
          </cell>
          <cell r="D13">
            <v>58400</v>
          </cell>
          <cell r="E13" t="str">
            <v>藤枝</v>
          </cell>
          <cell r="F13" t="str">
            <v>静岡県　藤枝市藤岡３－２２－４</v>
          </cell>
          <cell r="G13" t="str">
            <v>藤岡3-22-4</v>
          </cell>
          <cell r="H13" t="str">
            <v>255</v>
          </cell>
          <cell r="I13" t="str">
            <v>住宅</v>
          </cell>
          <cell r="J13" t="str">
            <v>藤枝</v>
          </cell>
          <cell r="K13" t="str">
            <v>5400</v>
          </cell>
          <cell r="L13" t="str">
            <v>1低専</v>
          </cell>
          <cell r="M13" t="str">
            <v>①第1種低層住居専用地域</v>
          </cell>
          <cell r="N13" t="str">
            <v>②店舗兼住宅</v>
          </cell>
          <cell r="O13" t="str">
            <v>③中規模一般住宅が多い区画整然とした住宅地域</v>
          </cell>
        </row>
        <row r="14">
          <cell r="A14">
            <v>13</v>
          </cell>
          <cell r="B14">
            <v>84</v>
          </cell>
          <cell r="C14" t="str">
            <v>地価公示</v>
          </cell>
          <cell r="D14">
            <v>83600</v>
          </cell>
          <cell r="E14" t="str">
            <v>藤枝</v>
          </cell>
          <cell r="F14" t="str">
            <v>静岡県　藤枝市駿河台２－１４－６</v>
          </cell>
          <cell r="G14" t="str">
            <v>駿河台2-14-6</v>
          </cell>
          <cell r="H14" t="str">
            <v>277</v>
          </cell>
          <cell r="I14" t="str">
            <v>住宅</v>
          </cell>
          <cell r="J14" t="str">
            <v>藤枝</v>
          </cell>
          <cell r="K14" t="str">
            <v>2900</v>
          </cell>
          <cell r="L14" t="str">
            <v>1低専</v>
          </cell>
          <cell r="M14" t="str">
            <v>①第1種低層住居専用地域</v>
          </cell>
          <cell r="N14" t="str">
            <v>②店舗</v>
          </cell>
          <cell r="O14" t="str">
            <v>③中規模一般住宅が多い高台の閑静な住宅地域</v>
          </cell>
        </row>
        <row r="15">
          <cell r="A15">
            <v>14</v>
          </cell>
          <cell r="B15">
            <v>80</v>
          </cell>
          <cell r="C15" t="str">
            <v>地価公示</v>
          </cell>
          <cell r="D15">
            <v>61500</v>
          </cell>
          <cell r="E15" t="str">
            <v>藤枝</v>
          </cell>
          <cell r="F15" t="str">
            <v>静岡県　藤枝市音羽町２－９－１７</v>
          </cell>
          <cell r="G15" t="str">
            <v>音羽町2-9-17</v>
          </cell>
          <cell r="H15" t="str">
            <v>234</v>
          </cell>
          <cell r="I15" t="str">
            <v>住宅</v>
          </cell>
          <cell r="J15" t="str">
            <v>藤枝</v>
          </cell>
          <cell r="K15" t="str">
            <v>3800</v>
          </cell>
          <cell r="L15" t="str">
            <v>1低専</v>
          </cell>
          <cell r="M15" t="str">
            <v>①第1種低層住居専用地域</v>
          </cell>
          <cell r="N15" t="str">
            <v>②住宅</v>
          </cell>
          <cell r="O15" t="str">
            <v>③一般住宅と農家住宅が混在する既成住宅地域</v>
          </cell>
        </row>
        <row r="16">
          <cell r="A16">
            <v>15</v>
          </cell>
          <cell r="C16" t="str">
            <v>地価公示</v>
          </cell>
          <cell r="G16" t="str">
            <v>該当なし</v>
          </cell>
          <cell r="M16" t="str">
            <v>①第2種中高層住居専用地域</v>
          </cell>
          <cell r="N16" t="str">
            <v>②住宅</v>
          </cell>
          <cell r="O16" t="str">
            <v>③中規模住宅とアパートが混在する住宅地域</v>
          </cell>
        </row>
        <row r="17">
          <cell r="A17">
            <v>16</v>
          </cell>
          <cell r="B17">
            <v>81</v>
          </cell>
          <cell r="C17" t="str">
            <v>地価公示</v>
          </cell>
          <cell r="D17">
            <v>74500</v>
          </cell>
          <cell r="E17" t="str">
            <v>藤枝</v>
          </cell>
          <cell r="F17" t="str">
            <v>静岡県　藤枝市高岡３－１６－１３</v>
          </cell>
          <cell r="G17" t="str">
            <v>高岡3-16-13</v>
          </cell>
          <cell r="H17" t="str">
            <v>195</v>
          </cell>
          <cell r="I17" t="str">
            <v>住宅</v>
          </cell>
          <cell r="J17" t="str">
            <v>藤枝</v>
          </cell>
          <cell r="K17" t="str">
            <v>1300</v>
          </cell>
          <cell r="L17" t="str">
            <v>2中専</v>
          </cell>
          <cell r="M17" t="str">
            <v>①第2種中高層住居専用地域</v>
          </cell>
          <cell r="N17" t="str">
            <v>②住宅</v>
          </cell>
          <cell r="O17" t="str">
            <v>③一般住宅のほかに農家住宅等も見られる住宅地域</v>
          </cell>
        </row>
        <row r="18">
          <cell r="A18">
            <v>17</v>
          </cell>
          <cell r="B18">
            <v>95</v>
          </cell>
          <cell r="C18" t="str">
            <v>地価公示</v>
          </cell>
          <cell r="D18">
            <v>75000</v>
          </cell>
          <cell r="E18" t="str">
            <v>藤枝</v>
          </cell>
          <cell r="F18" t="str">
            <v>静岡県　藤枝市田沼３－９－１７</v>
          </cell>
          <cell r="G18" t="str">
            <v>田沼3-9-17</v>
          </cell>
          <cell r="H18" t="str">
            <v>165</v>
          </cell>
          <cell r="I18" t="str">
            <v>住宅</v>
          </cell>
          <cell r="J18" t="str">
            <v>藤枝</v>
          </cell>
          <cell r="K18" t="str">
            <v>1100</v>
          </cell>
          <cell r="L18" t="str">
            <v>2中専</v>
          </cell>
          <cell r="M18" t="str">
            <v>①第2種中高層住居専用地域</v>
          </cell>
          <cell r="N18" t="str">
            <v>②住宅</v>
          </cell>
          <cell r="O18" t="str">
            <v>③一般住宅のほかアパート等が見られる住宅地域</v>
          </cell>
        </row>
        <row r="19">
          <cell r="A19">
            <v>18</v>
          </cell>
          <cell r="C19" t="str">
            <v>地価公示</v>
          </cell>
          <cell r="G19" t="str">
            <v>該当なし</v>
          </cell>
          <cell r="M19" t="str">
            <v>①第2種中高層住居専用地域</v>
          </cell>
          <cell r="N19" t="str">
            <v>②住宅</v>
          </cell>
          <cell r="O19" t="str">
            <v>③一般住宅の中に農地等が見られる住宅地域</v>
          </cell>
        </row>
        <row r="20">
          <cell r="A20">
            <v>19</v>
          </cell>
          <cell r="B20">
            <v>94</v>
          </cell>
          <cell r="C20" t="str">
            <v>地価公示</v>
          </cell>
          <cell r="D20">
            <v>61900</v>
          </cell>
          <cell r="E20" t="str">
            <v>藤枝</v>
          </cell>
          <cell r="F20" t="str">
            <v>静岡県　藤枝市天王町１－９－４</v>
          </cell>
          <cell r="G20" t="str">
            <v>天王町1-9-4</v>
          </cell>
          <cell r="H20" t="str">
            <v>218</v>
          </cell>
          <cell r="I20" t="str">
            <v>住宅</v>
          </cell>
          <cell r="J20" t="str">
            <v>藤枝</v>
          </cell>
          <cell r="K20" t="str">
            <v>3800</v>
          </cell>
          <cell r="L20" t="str">
            <v>2中専</v>
          </cell>
          <cell r="M20" t="str">
            <v>①第2種中高層住居専用地域</v>
          </cell>
          <cell r="N20" t="str">
            <v>②住宅</v>
          </cell>
          <cell r="O20" t="str">
            <v>③一般住宅のほかアパート等が見られる住宅地域</v>
          </cell>
        </row>
        <row r="21">
          <cell r="A21">
            <v>20</v>
          </cell>
          <cell r="B21">
            <v>74</v>
          </cell>
          <cell r="C21" t="str">
            <v>地価公示</v>
          </cell>
          <cell r="D21">
            <v>145000</v>
          </cell>
          <cell r="E21" t="str">
            <v>藤枝</v>
          </cell>
          <cell r="F21" t="str">
            <v>静岡県　藤枝市駅前２－７－２７</v>
          </cell>
          <cell r="G21" t="str">
            <v>駅前2-7-27</v>
          </cell>
          <cell r="H21" t="str">
            <v>208</v>
          </cell>
          <cell r="I21" t="str">
            <v>店舗,事務所</v>
          </cell>
          <cell r="J21" t="str">
            <v>藤枝</v>
          </cell>
          <cell r="K21" t="str">
            <v>230</v>
          </cell>
          <cell r="L21" t="str">
            <v>商業,準防</v>
          </cell>
          <cell r="M21" t="str">
            <v>①商業地域</v>
          </cell>
          <cell r="N21" t="str">
            <v>②店舗兼事務所</v>
          </cell>
          <cell r="O21" t="str">
            <v>③中層の店舗、事務所等が建ち並ぶ駅前の商業地域</v>
          </cell>
        </row>
        <row r="22">
          <cell r="A22">
            <v>21</v>
          </cell>
          <cell r="B22">
            <v>100</v>
          </cell>
          <cell r="C22" t="str">
            <v>地価公示</v>
          </cell>
          <cell r="D22">
            <v>69300</v>
          </cell>
          <cell r="E22" t="str">
            <v>藤枝</v>
          </cell>
          <cell r="F22" t="str">
            <v>静岡県　藤枝市本町２－７－１</v>
          </cell>
          <cell r="G22" t="str">
            <v>本町2-7-1</v>
          </cell>
          <cell r="H22" t="str">
            <v>150</v>
          </cell>
          <cell r="I22" t="str">
            <v>住宅,店舗</v>
          </cell>
          <cell r="J22" t="str">
            <v>藤枝</v>
          </cell>
          <cell r="K22" t="str">
            <v>3500</v>
          </cell>
          <cell r="L22" t="str">
            <v>商業,準防</v>
          </cell>
          <cell r="M22" t="str">
            <v>①商業地域</v>
          </cell>
          <cell r="N22" t="str">
            <v>②店舗兼住宅</v>
          </cell>
          <cell r="O22" t="str">
            <v>③小売店舗が建ち並ぶ路線商業地域</v>
          </cell>
        </row>
        <row r="23">
          <cell r="A23">
            <v>22</v>
          </cell>
          <cell r="B23">
            <v>75</v>
          </cell>
          <cell r="C23" t="str">
            <v>地価公示</v>
          </cell>
          <cell r="D23">
            <v>101000</v>
          </cell>
          <cell r="E23" t="str">
            <v>藤枝</v>
          </cell>
          <cell r="F23" t="str">
            <v>静岡県　藤枝市駅前３－１０－３７</v>
          </cell>
          <cell r="G23" t="str">
            <v>駅前3-10-37</v>
          </cell>
          <cell r="H23" t="str">
            <v>133</v>
          </cell>
          <cell r="I23" t="str">
            <v>住宅,事務所</v>
          </cell>
          <cell r="J23" t="str">
            <v>藤枝</v>
          </cell>
          <cell r="K23" t="str">
            <v>250</v>
          </cell>
          <cell r="L23" t="str">
            <v>商業,準防</v>
          </cell>
          <cell r="M23" t="str">
            <v>①商業地域</v>
          </cell>
          <cell r="N23" t="str">
            <v>②事務所兼住宅</v>
          </cell>
          <cell r="O23" t="str">
            <v>③店舗、事務所等が混在する駅に近い商業地域</v>
          </cell>
        </row>
        <row r="24">
          <cell r="A24">
            <v>23</v>
          </cell>
          <cell r="C24" t="str">
            <v>地価公示</v>
          </cell>
          <cell r="G24" t="str">
            <v>該当なし</v>
          </cell>
          <cell r="M24" t="str">
            <v>①近隣商業地域</v>
          </cell>
          <cell r="N24" t="str">
            <v>②店舗兼住宅</v>
          </cell>
          <cell r="O24" t="str">
            <v>③小売店舗のほかに住宅等が混在する路線商業地域</v>
          </cell>
        </row>
        <row r="25">
          <cell r="A25">
            <v>24</v>
          </cell>
          <cell r="B25">
            <v>85</v>
          </cell>
          <cell r="C25" t="str">
            <v>地価公示</v>
          </cell>
          <cell r="D25">
            <v>101000</v>
          </cell>
          <cell r="E25" t="str">
            <v>藤枝</v>
          </cell>
          <cell r="F25" t="str">
            <v>静岡県　藤枝市小石川町１－６－１３</v>
          </cell>
          <cell r="G25" t="str">
            <v>小石川町1-6-13</v>
          </cell>
          <cell r="H25" t="str">
            <v>485</v>
          </cell>
          <cell r="I25" t="str">
            <v>住宅,店舗</v>
          </cell>
          <cell r="J25" t="str">
            <v>藤枝</v>
          </cell>
          <cell r="K25" t="str">
            <v>1000</v>
          </cell>
          <cell r="L25" t="str">
            <v>準住居</v>
          </cell>
          <cell r="M25" t="str">
            <v>①準住居地域</v>
          </cell>
          <cell r="N25" t="str">
            <v>②店舗兼住宅</v>
          </cell>
          <cell r="O25" t="str">
            <v>③店舗、営業所が多い路線商業地域</v>
          </cell>
        </row>
        <row r="26">
          <cell r="A26">
            <v>25</v>
          </cell>
          <cell r="B26">
            <v>82</v>
          </cell>
          <cell r="C26" t="str">
            <v>地価公示</v>
          </cell>
          <cell r="D26">
            <v>50000</v>
          </cell>
          <cell r="E26" t="str">
            <v>藤枝</v>
          </cell>
          <cell r="F26" t="str">
            <v>静岡県　藤枝市高柳１－１８－２１</v>
          </cell>
          <cell r="G26" t="str">
            <v>高柳1-18-21</v>
          </cell>
          <cell r="H26" t="str">
            <v>496</v>
          </cell>
          <cell r="I26" t="str">
            <v>住宅,作業場</v>
          </cell>
          <cell r="J26" t="str">
            <v>藤枝</v>
          </cell>
          <cell r="K26" t="str">
            <v>1900</v>
          </cell>
          <cell r="L26" t="str">
            <v>準工</v>
          </cell>
          <cell r="M26" t="str">
            <v>①準工業地域</v>
          </cell>
          <cell r="N26" t="str">
            <v>②住宅兼作業所</v>
          </cell>
          <cell r="O26" t="str">
            <v>③中小工場、倉庫、一般住宅等が混在する地域</v>
          </cell>
        </row>
        <row r="27">
          <cell r="A27">
            <v>26</v>
          </cell>
          <cell r="B27">
            <v>93</v>
          </cell>
          <cell r="C27" t="str">
            <v>地価公示</v>
          </cell>
          <cell r="D27">
            <v>39200</v>
          </cell>
          <cell r="E27" t="str">
            <v>藤枝</v>
          </cell>
          <cell r="F27" t="str">
            <v>静岡県　藤枝市谷稲葉字樋田４７５番１外</v>
          </cell>
          <cell r="G27" t="str">
            <v>谷稲葉字樋田475番1外</v>
          </cell>
          <cell r="H27" t="str">
            <v>332</v>
          </cell>
          <cell r="I27" t="str">
            <v>住宅</v>
          </cell>
          <cell r="J27" t="str">
            <v>藤枝</v>
          </cell>
          <cell r="K27" t="str">
            <v>4700</v>
          </cell>
          <cell r="L27" t="str">
            <v>調区</v>
          </cell>
          <cell r="M27" t="str">
            <v>①市街化調整区域</v>
          </cell>
          <cell r="N27" t="str">
            <v>②住宅</v>
          </cell>
          <cell r="O27" t="str">
            <v>③農家住宅が見られる農地の多い住宅地域</v>
          </cell>
        </row>
        <row r="28">
          <cell r="A28">
            <v>27</v>
          </cell>
          <cell r="B28">
            <v>99</v>
          </cell>
          <cell r="C28" t="str">
            <v>地価公示</v>
          </cell>
          <cell r="D28">
            <v>31200</v>
          </cell>
          <cell r="E28" t="str">
            <v>藤枝</v>
          </cell>
          <cell r="F28" t="str">
            <v>静岡県　藤枝市北方字白藤２２７番５５</v>
          </cell>
          <cell r="G28" t="str">
            <v>北方字白藤227番55</v>
          </cell>
          <cell r="H28" t="str">
            <v>217</v>
          </cell>
          <cell r="I28" t="str">
            <v>住宅</v>
          </cell>
          <cell r="J28" t="str">
            <v>藤枝</v>
          </cell>
          <cell r="K28" t="str">
            <v>9000</v>
          </cell>
          <cell r="L28" t="str">
            <v>調区</v>
          </cell>
          <cell r="M28" t="str">
            <v>①市街化調整区域</v>
          </cell>
          <cell r="N28" t="str">
            <v>②住宅</v>
          </cell>
          <cell r="O28" t="str">
            <v>③　－</v>
          </cell>
        </row>
        <row r="29">
          <cell r="A29">
            <v>28</v>
          </cell>
          <cell r="B29">
            <v>96</v>
          </cell>
          <cell r="C29" t="str">
            <v>地価公示</v>
          </cell>
          <cell r="D29">
            <v>57800</v>
          </cell>
          <cell r="E29" t="str">
            <v>藤枝</v>
          </cell>
          <cell r="F29" t="str">
            <v>静岡県　藤枝市田中２－２－４</v>
          </cell>
          <cell r="G29" t="str">
            <v>田中2-2-4</v>
          </cell>
          <cell r="H29" t="str">
            <v>247</v>
          </cell>
          <cell r="I29" t="str">
            <v>住宅</v>
          </cell>
          <cell r="J29" t="str">
            <v>西焼津</v>
          </cell>
          <cell r="K29" t="str">
            <v>2300</v>
          </cell>
          <cell r="L29" t="str">
            <v>調区</v>
          </cell>
          <cell r="M29" t="str">
            <v>①市街化調整区域</v>
          </cell>
          <cell r="N29" t="str">
            <v>②住宅</v>
          </cell>
          <cell r="O29" t="str">
            <v>③　－</v>
          </cell>
        </row>
        <row r="30">
          <cell r="A30">
            <v>29</v>
          </cell>
          <cell r="B30">
            <v>89</v>
          </cell>
          <cell r="C30" t="str">
            <v>地価公示</v>
          </cell>
          <cell r="D30">
            <v>54800</v>
          </cell>
          <cell r="E30" t="str">
            <v>藤枝</v>
          </cell>
          <cell r="F30" t="str">
            <v>静岡県　藤枝市泉町３７番２７</v>
          </cell>
          <cell r="G30" t="str">
            <v>泉町37番27</v>
          </cell>
          <cell r="H30" t="str">
            <v>195</v>
          </cell>
          <cell r="I30" t="str">
            <v>住宅</v>
          </cell>
          <cell r="J30" t="str">
            <v>藤枝</v>
          </cell>
          <cell r="K30" t="str">
            <v>2300</v>
          </cell>
          <cell r="L30" t="str">
            <v>調区</v>
          </cell>
          <cell r="M30" t="str">
            <v>①市街化調整区域</v>
          </cell>
          <cell r="N30" t="str">
            <v>②住宅</v>
          </cell>
          <cell r="O30" t="str">
            <v>③　－</v>
          </cell>
        </row>
        <row r="31">
          <cell r="A31">
            <v>30</v>
          </cell>
          <cell r="B31">
            <v>169</v>
          </cell>
          <cell r="C31" t="str">
            <v>県調査</v>
          </cell>
          <cell r="D31">
            <v>70800</v>
          </cell>
          <cell r="E31" t="str">
            <v>藤枝</v>
          </cell>
          <cell r="F31" t="str">
            <v>静岡県　藤枝市下青島字十二社山３７番１２０</v>
          </cell>
          <cell r="G31" t="str">
            <v>下青島字十二社山37番120</v>
          </cell>
          <cell r="H31" t="str">
            <v>223</v>
          </cell>
          <cell r="I31" t="str">
            <v>住宅</v>
          </cell>
          <cell r="J31" t="str">
            <v>藤枝</v>
          </cell>
          <cell r="K31" t="str">
            <v>1900</v>
          </cell>
          <cell r="L31" t="str">
            <v>1中専</v>
          </cell>
          <cell r="M31" t="str">
            <v>①第1種中高層住居専用地域</v>
          </cell>
          <cell r="N31" t="str">
            <v>②住宅</v>
          </cell>
          <cell r="O31" t="str">
            <v>③　－</v>
          </cell>
        </row>
        <row r="32">
          <cell r="A32">
            <v>31</v>
          </cell>
          <cell r="B32">
            <v>180</v>
          </cell>
          <cell r="C32" t="str">
            <v>県調査</v>
          </cell>
          <cell r="D32">
            <v>66400</v>
          </cell>
          <cell r="E32" t="str">
            <v>藤枝</v>
          </cell>
          <cell r="F32" t="str">
            <v>静岡県　藤枝市茶町２－１２－５</v>
          </cell>
          <cell r="G32" t="str">
            <v>茶町2-12-5</v>
          </cell>
          <cell r="H32" t="str">
            <v>171</v>
          </cell>
          <cell r="I32" t="str">
            <v>住宅</v>
          </cell>
          <cell r="J32" t="str">
            <v>藤枝</v>
          </cell>
          <cell r="K32" t="str">
            <v>2700</v>
          </cell>
          <cell r="L32" t="str">
            <v>2中専</v>
          </cell>
          <cell r="M32" t="str">
            <v>①第2種中高層住居専用地域</v>
          </cell>
          <cell r="N32" t="str">
            <v>②住宅</v>
          </cell>
          <cell r="O32" t="str">
            <v>③　－</v>
          </cell>
        </row>
        <row r="33">
          <cell r="A33">
            <v>32</v>
          </cell>
          <cell r="B33">
            <v>171</v>
          </cell>
          <cell r="C33" t="str">
            <v>県調査</v>
          </cell>
          <cell r="D33">
            <v>53500</v>
          </cell>
          <cell r="E33" t="str">
            <v>藤枝</v>
          </cell>
          <cell r="F33" t="str">
            <v>静岡県　藤枝市下藪田字宮脇２６番１５</v>
          </cell>
          <cell r="G33" t="str">
            <v>下藪田字宮脇26番15</v>
          </cell>
          <cell r="H33" t="str">
            <v>244</v>
          </cell>
          <cell r="I33" t="str">
            <v>住宅</v>
          </cell>
          <cell r="J33" t="str">
            <v>藤枝</v>
          </cell>
          <cell r="K33" t="str">
            <v>5700</v>
          </cell>
          <cell r="L33" t="str">
            <v>2中専</v>
          </cell>
          <cell r="M33" t="str">
            <v>①第2種中高層住居専用地域</v>
          </cell>
          <cell r="N33" t="str">
            <v>②住宅</v>
          </cell>
          <cell r="O33" t="str">
            <v>③　－</v>
          </cell>
        </row>
        <row r="34">
          <cell r="A34">
            <v>33</v>
          </cell>
          <cell r="B34">
            <v>176</v>
          </cell>
          <cell r="C34" t="str">
            <v>県調査</v>
          </cell>
          <cell r="D34">
            <v>67400</v>
          </cell>
          <cell r="E34" t="str">
            <v>藤枝</v>
          </cell>
          <cell r="F34" t="str">
            <v>静岡県　藤枝市志太２－６－３</v>
          </cell>
          <cell r="G34" t="str">
            <v>志太2-6-3</v>
          </cell>
          <cell r="H34" t="str">
            <v>181</v>
          </cell>
          <cell r="I34" t="str">
            <v>住宅</v>
          </cell>
          <cell r="J34" t="str">
            <v>藤枝</v>
          </cell>
          <cell r="K34" t="str">
            <v>1600</v>
          </cell>
          <cell r="L34" t="str">
            <v>1低専</v>
          </cell>
          <cell r="M34" t="str">
            <v>①第1種低層住居専用地域</v>
          </cell>
          <cell r="N34" t="str">
            <v>②住宅</v>
          </cell>
          <cell r="O34" t="str">
            <v>③　－</v>
          </cell>
        </row>
        <row r="35">
          <cell r="A35">
            <v>34</v>
          </cell>
          <cell r="B35">
            <v>183</v>
          </cell>
          <cell r="C35" t="str">
            <v>県調査</v>
          </cell>
          <cell r="D35">
            <v>65300</v>
          </cell>
          <cell r="E35" t="str">
            <v>藤枝</v>
          </cell>
          <cell r="F35" t="str">
            <v>静岡県　藤枝市藤岡５－２４－１９</v>
          </cell>
          <cell r="G35" t="str">
            <v>藤岡5-24-19</v>
          </cell>
          <cell r="H35" t="str">
            <v>169</v>
          </cell>
          <cell r="I35" t="str">
            <v>住宅</v>
          </cell>
          <cell r="J35" t="str">
            <v>藤枝</v>
          </cell>
          <cell r="K35" t="str">
            <v>5000</v>
          </cell>
          <cell r="L35" t="str">
            <v>1中専</v>
          </cell>
          <cell r="M35" t="str">
            <v>①第1種中高層住居専用地域</v>
          </cell>
          <cell r="N35" t="str">
            <v>②住宅</v>
          </cell>
          <cell r="O35" t="str">
            <v>③　－</v>
          </cell>
        </row>
        <row r="36">
          <cell r="A36">
            <v>35</v>
          </cell>
          <cell r="B36">
            <v>177</v>
          </cell>
          <cell r="C36" t="str">
            <v>県調査</v>
          </cell>
          <cell r="D36">
            <v>79000</v>
          </cell>
          <cell r="E36" t="str">
            <v>藤枝</v>
          </cell>
          <cell r="F36" t="str">
            <v>静岡県　藤枝市小石川町２－４－２３</v>
          </cell>
          <cell r="G36" t="str">
            <v>小石川町2-4-23</v>
          </cell>
          <cell r="H36" t="str">
            <v>215</v>
          </cell>
          <cell r="I36" t="str">
            <v>住宅</v>
          </cell>
          <cell r="J36" t="str">
            <v>藤枝</v>
          </cell>
          <cell r="K36" t="str">
            <v>1100</v>
          </cell>
          <cell r="L36" t="str">
            <v>2中専</v>
          </cell>
          <cell r="M36" t="str">
            <v>①第2種中高層住居専用地域</v>
          </cell>
          <cell r="N36" t="str">
            <v>②住宅</v>
          </cell>
          <cell r="O36" t="str">
            <v>③　－</v>
          </cell>
        </row>
        <row r="37">
          <cell r="A37">
            <v>36</v>
          </cell>
          <cell r="B37">
            <v>174</v>
          </cell>
          <cell r="C37" t="str">
            <v>県調査</v>
          </cell>
          <cell r="D37">
            <v>66500</v>
          </cell>
          <cell r="E37" t="str">
            <v>藤枝</v>
          </cell>
          <cell r="F37" t="str">
            <v>静岡県　藤枝市五十海４－５－３８</v>
          </cell>
          <cell r="G37" t="str">
            <v>五十海4-5-38</v>
          </cell>
          <cell r="H37" t="str">
            <v>236</v>
          </cell>
          <cell r="I37" t="str">
            <v>住宅</v>
          </cell>
          <cell r="J37" t="str">
            <v>藤枝</v>
          </cell>
          <cell r="K37" t="str">
            <v>4300</v>
          </cell>
          <cell r="L37" t="str">
            <v>1低専</v>
          </cell>
          <cell r="M37" t="str">
            <v>①第1種低層住居専用地域</v>
          </cell>
          <cell r="N37" t="str">
            <v>②住宅</v>
          </cell>
          <cell r="O37" t="str">
            <v>③　－</v>
          </cell>
        </row>
        <row r="38">
          <cell r="A38">
            <v>37</v>
          </cell>
          <cell r="C38" t="str">
            <v>県調査</v>
          </cell>
          <cell r="G38" t="str">
            <v>該当なし</v>
          </cell>
          <cell r="M38" t="str">
            <v>①第2種中高層住居専用地域</v>
          </cell>
          <cell r="N38" t="str">
            <v>②住宅</v>
          </cell>
          <cell r="O38" t="str">
            <v>③　－</v>
          </cell>
        </row>
        <row r="39">
          <cell r="A39">
            <v>38</v>
          </cell>
          <cell r="B39">
            <v>185</v>
          </cell>
          <cell r="C39" t="str">
            <v>県調査</v>
          </cell>
          <cell r="D39">
            <v>82000</v>
          </cell>
          <cell r="E39" t="str">
            <v>藤枝</v>
          </cell>
          <cell r="F39" t="str">
            <v>静岡県　藤枝市南駿河台４－１３－３</v>
          </cell>
          <cell r="G39" t="str">
            <v>南駿河台4-13-3</v>
          </cell>
          <cell r="H39" t="str">
            <v>295</v>
          </cell>
          <cell r="I39" t="str">
            <v>住宅</v>
          </cell>
          <cell r="J39" t="str">
            <v>藤枝</v>
          </cell>
          <cell r="K39" t="str">
            <v>3200</v>
          </cell>
          <cell r="L39" t="str">
            <v>1低専</v>
          </cell>
          <cell r="M39" t="str">
            <v>①第1種低層住居専用地域</v>
          </cell>
          <cell r="N39" t="str">
            <v>②住宅</v>
          </cell>
          <cell r="O39" t="str">
            <v>③　－</v>
          </cell>
        </row>
        <row r="40">
          <cell r="A40">
            <v>39</v>
          </cell>
          <cell r="B40">
            <v>175</v>
          </cell>
          <cell r="C40" t="str">
            <v>県調査</v>
          </cell>
          <cell r="D40">
            <v>73400</v>
          </cell>
          <cell r="E40" t="str">
            <v>藤枝</v>
          </cell>
          <cell r="F40" t="str">
            <v>静岡県　藤枝市高柳１－９－５</v>
          </cell>
          <cell r="G40" t="str">
            <v>高柳1-9-5</v>
          </cell>
          <cell r="H40" t="str">
            <v>264</v>
          </cell>
          <cell r="I40" t="str">
            <v>住宅</v>
          </cell>
          <cell r="J40" t="str">
            <v>藤枝</v>
          </cell>
          <cell r="K40" t="str">
            <v>1300</v>
          </cell>
          <cell r="L40" t="str">
            <v>2中専</v>
          </cell>
          <cell r="M40" t="str">
            <v>①第2種中高層住居専用地域</v>
          </cell>
          <cell r="N40" t="str">
            <v>②住宅</v>
          </cell>
          <cell r="O40" t="str">
            <v>③　－</v>
          </cell>
        </row>
        <row r="41">
          <cell r="A41">
            <v>40</v>
          </cell>
          <cell r="C41" t="str">
            <v>県調査</v>
          </cell>
          <cell r="G41" t="str">
            <v>該当なし</v>
          </cell>
          <cell r="M41" t="str">
            <v>①第2種中高層住居専用地域</v>
          </cell>
          <cell r="N41" t="str">
            <v>②住宅</v>
          </cell>
          <cell r="O41" t="str">
            <v>③　－</v>
          </cell>
        </row>
        <row r="42">
          <cell r="A42">
            <v>41</v>
          </cell>
          <cell r="B42">
            <v>184</v>
          </cell>
          <cell r="C42" t="str">
            <v>県調査</v>
          </cell>
          <cell r="D42">
            <v>67000</v>
          </cell>
          <cell r="E42" t="str">
            <v>藤枝</v>
          </cell>
          <cell r="F42" t="str">
            <v>静岡県　藤枝市藤枝３－３－２９</v>
          </cell>
          <cell r="G42" t="str">
            <v>藤枝3-3-29</v>
          </cell>
          <cell r="H42" t="str">
            <v>216</v>
          </cell>
          <cell r="I42" t="str">
            <v>住宅,店舗</v>
          </cell>
          <cell r="J42" t="str">
            <v>藤枝</v>
          </cell>
          <cell r="K42" t="str">
            <v>2500</v>
          </cell>
          <cell r="L42" t="str">
            <v>商業,準防</v>
          </cell>
          <cell r="M42" t="str">
            <v>①商業地域</v>
          </cell>
          <cell r="N42" t="str">
            <v>②店舗兼住宅</v>
          </cell>
          <cell r="O42" t="str">
            <v>③　－</v>
          </cell>
        </row>
        <row r="43">
          <cell r="A43">
            <v>42</v>
          </cell>
          <cell r="C43" t="str">
            <v>県調査</v>
          </cell>
          <cell r="G43" t="str">
            <v>該当なし</v>
          </cell>
          <cell r="M43" t="str">
            <v>①商業地域</v>
          </cell>
          <cell r="N43" t="str">
            <v>②店舗兼事務所</v>
          </cell>
          <cell r="O43" t="str">
            <v>③　－</v>
          </cell>
        </row>
        <row r="44">
          <cell r="A44">
            <v>43</v>
          </cell>
          <cell r="B44">
            <v>178</v>
          </cell>
          <cell r="C44" t="str">
            <v>県調査</v>
          </cell>
          <cell r="D44">
            <v>65400</v>
          </cell>
          <cell r="E44" t="str">
            <v>藤枝</v>
          </cell>
          <cell r="F44" t="str">
            <v>静岡県　藤枝市上青島字玄力東４０９番１０外</v>
          </cell>
          <cell r="G44" t="str">
            <v>上青島字玄力東409番10外</v>
          </cell>
          <cell r="H44" t="str">
            <v>899</v>
          </cell>
          <cell r="I44" t="str">
            <v>店舗</v>
          </cell>
          <cell r="J44" t="str">
            <v>藤枝</v>
          </cell>
          <cell r="K44" t="str">
            <v>3300</v>
          </cell>
          <cell r="L44" t="str">
            <v>準住居</v>
          </cell>
          <cell r="M44" t="str">
            <v>①準住居地域</v>
          </cell>
          <cell r="N44" t="str">
            <v>②店舗</v>
          </cell>
          <cell r="O44" t="str">
            <v>③　－</v>
          </cell>
        </row>
        <row r="45">
          <cell r="A45">
            <v>44</v>
          </cell>
          <cell r="B45">
            <v>164</v>
          </cell>
          <cell r="C45" t="str">
            <v>県調査</v>
          </cell>
          <cell r="D45">
            <v>79900</v>
          </cell>
          <cell r="E45" t="str">
            <v>藤枝</v>
          </cell>
          <cell r="F45" t="str">
            <v>静岡県　藤枝市岡出山２－９－２６</v>
          </cell>
          <cell r="G45" t="str">
            <v>岡出山2-9-26</v>
          </cell>
          <cell r="H45" t="str">
            <v>146</v>
          </cell>
          <cell r="I45" t="str">
            <v>住宅,店舗</v>
          </cell>
          <cell r="J45" t="str">
            <v>藤枝</v>
          </cell>
          <cell r="K45" t="str">
            <v>2600</v>
          </cell>
          <cell r="L45" t="str">
            <v>近商,準防</v>
          </cell>
          <cell r="M45" t="str">
            <v>①近隣商業地域</v>
          </cell>
          <cell r="N45" t="str">
            <v>②店舗兼住宅</v>
          </cell>
          <cell r="O45" t="str">
            <v>③　－</v>
          </cell>
        </row>
        <row r="46">
          <cell r="A46">
            <v>45</v>
          </cell>
          <cell r="B46">
            <v>172</v>
          </cell>
          <cell r="C46" t="str">
            <v>県調査</v>
          </cell>
          <cell r="D46">
            <v>46200</v>
          </cell>
          <cell r="E46" t="str">
            <v>藤枝</v>
          </cell>
          <cell r="F46" t="str">
            <v>静岡県　藤枝市仮宿字芝添１５８６番１</v>
          </cell>
          <cell r="G46" t="str">
            <v>仮宿字芝添1586番1</v>
          </cell>
          <cell r="H46" t="str">
            <v>508</v>
          </cell>
          <cell r="I46" t="str">
            <v>事務所,作業場</v>
          </cell>
          <cell r="J46" t="str">
            <v>焼津</v>
          </cell>
          <cell r="K46" t="str">
            <v>4600</v>
          </cell>
          <cell r="L46" t="str">
            <v>準工</v>
          </cell>
          <cell r="M46" t="str">
            <v>①準工業地域</v>
          </cell>
          <cell r="N46" t="str">
            <v>②工場兼事務所</v>
          </cell>
          <cell r="O46" t="str">
            <v>③　－</v>
          </cell>
        </row>
        <row r="47">
          <cell r="A47">
            <v>46</v>
          </cell>
          <cell r="B47">
            <v>173</v>
          </cell>
          <cell r="C47" t="str">
            <v>県調査</v>
          </cell>
          <cell r="D47">
            <v>26400</v>
          </cell>
          <cell r="E47" t="str">
            <v>藤枝</v>
          </cell>
          <cell r="F47" t="str">
            <v>静岡県　藤枝市宮原字向島７２１番</v>
          </cell>
          <cell r="G47" t="str">
            <v>宮原字向島721番</v>
          </cell>
          <cell r="H47" t="str">
            <v>155</v>
          </cell>
          <cell r="I47" t="str">
            <v>住宅</v>
          </cell>
          <cell r="J47" t="str">
            <v>藤枝</v>
          </cell>
          <cell r="K47" t="str">
            <v>8200</v>
          </cell>
          <cell r="L47" t="str">
            <v>調区</v>
          </cell>
          <cell r="M47" t="str">
            <v>①市街化調整区域</v>
          </cell>
          <cell r="N47" t="str">
            <v>②住宅</v>
          </cell>
          <cell r="O47" t="str">
            <v>③　－</v>
          </cell>
        </row>
        <row r="48">
          <cell r="A48">
            <v>47</v>
          </cell>
          <cell r="B48">
            <v>182</v>
          </cell>
          <cell r="C48" t="str">
            <v>県調査</v>
          </cell>
          <cell r="D48">
            <v>101000</v>
          </cell>
          <cell r="E48" t="str">
            <v>藤枝</v>
          </cell>
          <cell r="F48" t="str">
            <v>静岡県　藤枝市田沼３－１９－１０</v>
          </cell>
          <cell r="G48" t="str">
            <v>田沼3-19-10</v>
          </cell>
          <cell r="H48" t="str">
            <v>221</v>
          </cell>
          <cell r="I48" t="str">
            <v>住宅</v>
          </cell>
          <cell r="J48" t="str">
            <v>藤枝</v>
          </cell>
          <cell r="K48" t="str">
            <v>700</v>
          </cell>
          <cell r="L48" t="str">
            <v>2住居</v>
          </cell>
          <cell r="M48" t="str">
            <v>①第2種住居地域</v>
          </cell>
          <cell r="N48" t="str">
            <v>②住宅</v>
          </cell>
          <cell r="O48" t="str">
            <v>③　－</v>
          </cell>
        </row>
        <row r="49">
          <cell r="A49">
            <v>48</v>
          </cell>
          <cell r="B49">
            <v>181</v>
          </cell>
          <cell r="C49" t="str">
            <v>県調査</v>
          </cell>
          <cell r="D49">
            <v>112000</v>
          </cell>
          <cell r="E49" t="str">
            <v>藤枝</v>
          </cell>
          <cell r="F49" t="str">
            <v>静岡県　藤枝市田沼１－１５－１３</v>
          </cell>
          <cell r="G49" t="str">
            <v>田沼1-15-13</v>
          </cell>
          <cell r="H49" t="str">
            <v>175</v>
          </cell>
          <cell r="I49" t="str">
            <v>住宅,店舗</v>
          </cell>
          <cell r="J49" t="str">
            <v>藤枝</v>
          </cell>
          <cell r="K49" t="str">
            <v>500</v>
          </cell>
          <cell r="L49" t="str">
            <v>近商,準防</v>
          </cell>
          <cell r="M49" t="str">
            <v>①近隣商業地域</v>
          </cell>
          <cell r="N49" t="str">
            <v>②店舗兼住宅</v>
          </cell>
          <cell r="O49" t="str">
            <v>③　－</v>
          </cell>
        </row>
        <row r="50">
          <cell r="A50">
            <v>49</v>
          </cell>
          <cell r="B50">
            <v>179</v>
          </cell>
          <cell r="C50" t="str">
            <v>県調査</v>
          </cell>
          <cell r="D50">
            <v>47500</v>
          </cell>
          <cell r="E50" t="str">
            <v>藤枝</v>
          </cell>
          <cell r="F50" t="str">
            <v>静岡県　藤枝市青南町３丁目２番８</v>
          </cell>
          <cell r="G50" t="str">
            <v>青南町3丁目2番8</v>
          </cell>
          <cell r="H50" t="str">
            <v>234</v>
          </cell>
          <cell r="I50" t="str">
            <v>住宅</v>
          </cell>
          <cell r="J50" t="str">
            <v>藤枝</v>
          </cell>
          <cell r="K50" t="str">
            <v>3000</v>
          </cell>
          <cell r="L50" t="str">
            <v>調区</v>
          </cell>
          <cell r="M50" t="str">
            <v>①市街化調整区域</v>
          </cell>
          <cell r="N50" t="str">
            <v>②住宅</v>
          </cell>
          <cell r="O50" t="str">
            <v>③　－</v>
          </cell>
        </row>
        <row r="51">
          <cell r="A51">
            <v>50</v>
          </cell>
          <cell r="B51">
            <v>170</v>
          </cell>
          <cell r="C51" t="str">
            <v>県調査</v>
          </cell>
          <cell r="D51">
            <v>47100</v>
          </cell>
          <cell r="E51" t="str">
            <v>藤枝</v>
          </cell>
          <cell r="F51" t="str">
            <v>静岡県　藤枝市下当間５６番</v>
          </cell>
          <cell r="G51" t="str">
            <v>下当間56番</v>
          </cell>
          <cell r="H51" t="str">
            <v>263</v>
          </cell>
          <cell r="I51" t="str">
            <v>住宅</v>
          </cell>
          <cell r="J51" t="str">
            <v>焼津</v>
          </cell>
          <cell r="K51" t="str">
            <v>4300</v>
          </cell>
          <cell r="L51" t="str">
            <v>調区</v>
          </cell>
          <cell r="M51" t="str">
            <v>①市街化調整区域</v>
          </cell>
          <cell r="N51" t="str">
            <v>②住宅</v>
          </cell>
          <cell r="O51" t="str">
            <v>③　－</v>
          </cell>
        </row>
        <row r="52">
          <cell r="A52">
            <v>51</v>
          </cell>
          <cell r="B52">
            <v>79</v>
          </cell>
          <cell r="C52" t="str">
            <v>地価公示</v>
          </cell>
          <cell r="D52">
            <v>59300</v>
          </cell>
          <cell r="E52" t="str">
            <v>藤枝</v>
          </cell>
          <cell r="F52" t="str">
            <v>静岡県　藤枝市岡部町内谷字塩田９７７番５外</v>
          </cell>
          <cell r="G52" t="str">
            <v>岡部町内谷字塩田977番5外</v>
          </cell>
          <cell r="H52" t="str">
            <v>198</v>
          </cell>
          <cell r="I52" t="str">
            <v>住宅</v>
          </cell>
          <cell r="J52" t="str">
            <v>焼津</v>
          </cell>
          <cell r="K52" t="str">
            <v>5500</v>
          </cell>
          <cell r="L52" t="str">
            <v>1中専</v>
          </cell>
          <cell r="M52" t="str">
            <v>①第1種中高層住居専用地域</v>
          </cell>
          <cell r="N52" t="str">
            <v>②住宅</v>
          </cell>
          <cell r="O52" t="str">
            <v>③　－</v>
          </cell>
        </row>
        <row r="53">
          <cell r="A53">
            <v>52</v>
          </cell>
          <cell r="B53">
            <v>78</v>
          </cell>
          <cell r="C53" t="str">
            <v>地価公示</v>
          </cell>
          <cell r="D53">
            <v>52000</v>
          </cell>
          <cell r="E53" t="str">
            <v>藤枝</v>
          </cell>
          <cell r="F53" t="str">
            <v>静岡県　藤枝市岡部町三輪字大箱１５０５番１０</v>
          </cell>
          <cell r="G53" t="str">
            <v>岡部町三輪字大箱1505番10</v>
          </cell>
          <cell r="H53" t="str">
            <v>165</v>
          </cell>
          <cell r="I53" t="str">
            <v>住宅</v>
          </cell>
          <cell r="J53" t="str">
            <v>焼津</v>
          </cell>
          <cell r="K53" t="str">
            <v>4000</v>
          </cell>
          <cell r="L53" t="str">
            <v>1低専</v>
          </cell>
          <cell r="M53" t="str">
            <v>①第1種低層住居専用地域</v>
          </cell>
          <cell r="N53" t="str">
            <v>②住宅</v>
          </cell>
          <cell r="O53" t="str">
            <v>③　－</v>
          </cell>
        </row>
        <row r="54">
          <cell r="A54">
            <v>53</v>
          </cell>
          <cell r="B54">
            <v>76</v>
          </cell>
          <cell r="C54" t="str">
            <v>地価公示</v>
          </cell>
          <cell r="D54">
            <v>49500</v>
          </cell>
          <cell r="E54" t="str">
            <v>藤枝</v>
          </cell>
          <cell r="F54" t="str">
            <v>静岡県　藤枝市岡部町岡部字板沢１６６０番１３</v>
          </cell>
          <cell r="G54" t="str">
            <v>岡部町岡部字板沢1660番13</v>
          </cell>
          <cell r="H54" t="str">
            <v>166</v>
          </cell>
          <cell r="I54" t="str">
            <v>住宅</v>
          </cell>
          <cell r="J54" t="str">
            <v>焼津</v>
          </cell>
          <cell r="K54" t="str">
            <v>8200</v>
          </cell>
          <cell r="L54" t="str">
            <v>1中専</v>
          </cell>
          <cell r="M54" t="str">
            <v>①第1種中高層住居専用地域</v>
          </cell>
          <cell r="N54" t="str">
            <v>②住宅</v>
          </cell>
          <cell r="O54" t="str">
            <v>③　－</v>
          </cell>
        </row>
        <row r="55">
          <cell r="A55">
            <v>54</v>
          </cell>
          <cell r="C55" t="str">
            <v>地価公示</v>
          </cell>
          <cell r="G55" t="str">
            <v>該当なし</v>
          </cell>
          <cell r="M55" t="str">
            <v>①市街化調整区域</v>
          </cell>
          <cell r="N55" t="str">
            <v>②　－</v>
          </cell>
          <cell r="O55" t="str">
            <v>③　－</v>
          </cell>
        </row>
        <row r="56">
          <cell r="A56">
            <v>55</v>
          </cell>
          <cell r="B56">
            <v>166</v>
          </cell>
          <cell r="C56" t="str">
            <v>県調査</v>
          </cell>
          <cell r="D56">
            <v>54300</v>
          </cell>
          <cell r="E56" t="str">
            <v>藤枝</v>
          </cell>
          <cell r="F56" t="str">
            <v>静岡県　藤枝市岡部町岡部字天神前３７８番１</v>
          </cell>
          <cell r="G56" t="str">
            <v>岡部町岡部字天神前378番1</v>
          </cell>
          <cell r="H56" t="str">
            <v>187</v>
          </cell>
          <cell r="I56" t="str">
            <v>住宅</v>
          </cell>
          <cell r="J56" t="str">
            <v>焼津</v>
          </cell>
          <cell r="K56" t="str">
            <v>6800</v>
          </cell>
          <cell r="L56" t="str">
            <v>1低専</v>
          </cell>
          <cell r="M56" t="str">
            <v>①第１種低層住居専用地域</v>
          </cell>
          <cell r="N56" t="str">
            <v>②住宅</v>
          </cell>
          <cell r="O56" t="str">
            <v>③　－</v>
          </cell>
        </row>
        <row r="57">
          <cell r="A57">
            <v>56</v>
          </cell>
          <cell r="B57">
            <v>168</v>
          </cell>
          <cell r="C57" t="str">
            <v>県調査</v>
          </cell>
          <cell r="D57">
            <v>68200</v>
          </cell>
          <cell r="E57" t="str">
            <v>藤枝</v>
          </cell>
          <cell r="F57" t="str">
            <v>静岡県　藤枝市岡部町内谷字八反田６２３番４外</v>
          </cell>
          <cell r="G57" t="str">
            <v>岡部町内谷字八反田623番4外</v>
          </cell>
          <cell r="H57" t="str">
            <v>146</v>
          </cell>
          <cell r="I57" t="str">
            <v>住宅,店舗</v>
          </cell>
          <cell r="J57" t="str">
            <v>焼津</v>
          </cell>
          <cell r="K57" t="str">
            <v>6000</v>
          </cell>
          <cell r="L57" t="str">
            <v>近商</v>
          </cell>
          <cell r="M57" t="str">
            <v>①近隣商業地域</v>
          </cell>
          <cell r="N57" t="str">
            <v>②住宅,店舗</v>
          </cell>
          <cell r="O57" t="str">
            <v>③　－</v>
          </cell>
        </row>
        <row r="58">
          <cell r="A58">
            <v>57</v>
          </cell>
          <cell r="B58">
            <v>167</v>
          </cell>
          <cell r="C58" t="str">
            <v>県調査</v>
          </cell>
          <cell r="D58">
            <v>36100</v>
          </cell>
          <cell r="E58" t="str">
            <v>藤枝</v>
          </cell>
          <cell r="F58" t="str">
            <v>静岡県　藤枝市岡部町村良字町の坪４５８番４外</v>
          </cell>
          <cell r="G58" t="str">
            <v>岡部町村良字町の坪458番4外</v>
          </cell>
          <cell r="H58" t="str">
            <v>231</v>
          </cell>
          <cell r="I58" t="str">
            <v>住宅</v>
          </cell>
          <cell r="J58" t="str">
            <v>焼津</v>
          </cell>
          <cell r="K58" t="str">
            <v>8000</v>
          </cell>
          <cell r="L58" t="str">
            <v>調区</v>
          </cell>
          <cell r="M58" t="str">
            <v>①市街化調整区域</v>
          </cell>
          <cell r="N58" t="str">
            <v>②住宅</v>
          </cell>
          <cell r="O58" t="str">
            <v>③　－</v>
          </cell>
        </row>
        <row r="59">
          <cell r="A59">
            <v>58</v>
          </cell>
          <cell r="B59">
            <v>77</v>
          </cell>
          <cell r="C59" t="str">
            <v>地価公示</v>
          </cell>
          <cell r="D59">
            <v>43800</v>
          </cell>
          <cell r="E59" t="str">
            <v>藤枝</v>
          </cell>
          <cell r="F59" t="str">
            <v>静岡県　藤枝市岡部町三輪字松崎１１２６番５外</v>
          </cell>
          <cell r="G59" t="str">
            <v>岡部町三輪字松崎1126番5外</v>
          </cell>
          <cell r="H59" t="str">
            <v>208</v>
          </cell>
          <cell r="I59" t="str">
            <v>住宅</v>
          </cell>
          <cell r="J59" t="str">
            <v>焼津</v>
          </cell>
          <cell r="K59" t="str">
            <v>3500</v>
          </cell>
          <cell r="L59" t="str">
            <v>調区</v>
          </cell>
          <cell r="M59" t="str">
            <v>①市街化調整区域</v>
          </cell>
          <cell r="N59" t="str">
            <v>②住宅</v>
          </cell>
          <cell r="O59" t="str">
            <v>③　－</v>
          </cell>
        </row>
        <row r="60">
          <cell r="A60">
            <v>59</v>
          </cell>
          <cell r="B60">
            <v>86</v>
          </cell>
          <cell r="C60" t="str">
            <v>地価公示</v>
          </cell>
          <cell r="D60">
            <v>79800</v>
          </cell>
          <cell r="E60" t="str">
            <v>藤枝</v>
          </cell>
          <cell r="F60" t="str">
            <v>静岡県　藤枝市小石川町２－４－２３</v>
          </cell>
          <cell r="G60" t="str">
            <v>小石川町2-4-23</v>
          </cell>
          <cell r="H60" t="str">
            <v>215</v>
          </cell>
          <cell r="I60" t="str">
            <v>住宅</v>
          </cell>
          <cell r="J60" t="str">
            <v>藤枝</v>
          </cell>
          <cell r="K60" t="str">
            <v>1100</v>
          </cell>
          <cell r="L60" t="str">
            <v>2中専</v>
          </cell>
          <cell r="M60" t="str">
            <v>①第2種中高層住居専用地域</v>
          </cell>
          <cell r="N60" t="str">
            <v>②住宅</v>
          </cell>
          <cell r="O60" t="str">
            <v>③　－</v>
          </cell>
        </row>
        <row r="61">
          <cell r="A61">
            <v>60</v>
          </cell>
          <cell r="B61">
            <v>90</v>
          </cell>
          <cell r="C61" t="str">
            <v>地価公示</v>
          </cell>
          <cell r="D61">
            <v>145000</v>
          </cell>
          <cell r="E61" t="str">
            <v>藤枝</v>
          </cell>
          <cell r="F61" t="str">
            <v>静岡県　藤枝市前島２－１－４</v>
          </cell>
          <cell r="G61" t="str">
            <v>前島2-1-4</v>
          </cell>
          <cell r="H61" t="str">
            <v>148</v>
          </cell>
          <cell r="I61" t="str">
            <v>店舗</v>
          </cell>
          <cell r="J61" t="str">
            <v>藤枝</v>
          </cell>
          <cell r="K61" t="str">
            <v>270</v>
          </cell>
          <cell r="L61" t="str">
            <v>近商,準防</v>
          </cell>
          <cell r="M61" t="str">
            <v>①近隣商業地域</v>
          </cell>
          <cell r="N61" t="str">
            <v>②店舗</v>
          </cell>
          <cell r="O61" t="str">
            <v>③　－</v>
          </cell>
        </row>
        <row r="62">
          <cell r="A62">
            <v>61</v>
          </cell>
          <cell r="B62">
            <v>91</v>
          </cell>
          <cell r="C62" t="str">
            <v>地価公示</v>
          </cell>
          <cell r="D62">
            <v>95600</v>
          </cell>
          <cell r="E62" t="str">
            <v>藤枝</v>
          </cell>
          <cell r="F62" t="str">
            <v>静岡県　藤枝市前島３－６－２０</v>
          </cell>
          <cell r="G62" t="str">
            <v>前島3-6-20</v>
          </cell>
          <cell r="H62" t="str">
            <v>234</v>
          </cell>
          <cell r="I62" t="str">
            <v>住宅</v>
          </cell>
          <cell r="J62" t="str">
            <v>藤枝</v>
          </cell>
          <cell r="K62" t="str">
            <v>900</v>
          </cell>
          <cell r="L62" t="str">
            <v>2中専</v>
          </cell>
          <cell r="M62" t="str">
            <v>①第2種中高層住居専用地域</v>
          </cell>
          <cell r="N62" t="str">
            <v>②住宅</v>
          </cell>
          <cell r="O62" t="str">
            <v>③　－</v>
          </cell>
        </row>
        <row r="63">
          <cell r="A63">
            <v>62</v>
          </cell>
          <cell r="B63">
            <v>165</v>
          </cell>
          <cell r="C63" t="str">
            <v>県調査</v>
          </cell>
          <cell r="D63">
            <v>71200</v>
          </cell>
          <cell r="E63" t="str">
            <v>藤枝</v>
          </cell>
          <cell r="F63" t="str">
            <v>静岡県　藤枝市岡出山３－１０－６</v>
          </cell>
          <cell r="G63" t="str">
            <v>岡出山3-10-6</v>
          </cell>
          <cell r="H63" t="str">
            <v>216</v>
          </cell>
          <cell r="I63" t="str">
            <v>住宅</v>
          </cell>
          <cell r="J63" t="str">
            <v>藤枝</v>
          </cell>
          <cell r="K63" t="str">
            <v>2800</v>
          </cell>
          <cell r="L63" t="str">
            <v>2中専</v>
          </cell>
          <cell r="M63" t="str">
            <v>①第2種中高層住居専用地域</v>
          </cell>
          <cell r="N63" t="str">
            <v>②住宅</v>
          </cell>
          <cell r="O63" t="str">
            <v>③　－</v>
          </cell>
        </row>
        <row r="64">
          <cell r="A64">
            <v>63</v>
          </cell>
          <cell r="B64">
            <v>186</v>
          </cell>
          <cell r="C64" t="str">
            <v>県調査</v>
          </cell>
          <cell r="D64">
            <v>230000</v>
          </cell>
          <cell r="E64" t="str">
            <v>藤枝</v>
          </cell>
          <cell r="F64" t="str">
            <v>静岡県　藤枝市北方字姥ヶ沢２２３７番１</v>
          </cell>
          <cell r="G64" t="str">
            <v>北方字姥ヶ沢2237番1</v>
          </cell>
          <cell r="H64" t="str">
            <v>1880</v>
          </cell>
          <cell r="I64" t="str">
            <v>雑木</v>
          </cell>
          <cell r="J64" t="str">
            <v>藤枝</v>
          </cell>
          <cell r="K64" t="str">
            <v>11000</v>
          </cell>
          <cell r="L64" t="str">
            <v>都計外,地森計</v>
          </cell>
          <cell r="M64" t="str">
            <v>①都市計画区域外</v>
          </cell>
          <cell r="N64" t="str">
            <v>②雑木林</v>
          </cell>
          <cell r="O64" t="str">
            <v>③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7.bin"/><Relationship Id="rId18" Type="http://schemas.openxmlformats.org/officeDocument/2006/relationships/oleObject" Target="../embeddings/oleObject12.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6.bin"/><Relationship Id="rId17" Type="http://schemas.openxmlformats.org/officeDocument/2006/relationships/oleObject" Target="../embeddings/oleObject11.bin"/><Relationship Id="rId2" Type="http://schemas.openxmlformats.org/officeDocument/2006/relationships/drawing" Target="../drawings/drawing1.xml"/><Relationship Id="rId16" Type="http://schemas.openxmlformats.org/officeDocument/2006/relationships/oleObject" Target="../embeddings/oleObject10.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oleObject" Target="../embeddings/oleObject5.bin"/><Relationship Id="rId5" Type="http://schemas.openxmlformats.org/officeDocument/2006/relationships/image" Target="../media/image1.wmf"/><Relationship Id="rId15" Type="http://schemas.openxmlformats.org/officeDocument/2006/relationships/oleObject" Target="../embeddings/oleObject9.bin"/><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18" Type="http://schemas.openxmlformats.org/officeDocument/2006/relationships/oleObject" Target="../embeddings/oleObject24.bin"/><Relationship Id="rId3" Type="http://schemas.openxmlformats.org/officeDocument/2006/relationships/vmlDrawing" Target="../drawings/vmlDrawing2.vml"/><Relationship Id="rId7" Type="http://schemas.openxmlformats.org/officeDocument/2006/relationships/image" Target="../media/image2.wmf"/><Relationship Id="rId12" Type="http://schemas.openxmlformats.org/officeDocument/2006/relationships/oleObject" Target="../embeddings/oleObject18.bin"/><Relationship Id="rId17" Type="http://schemas.openxmlformats.org/officeDocument/2006/relationships/oleObject" Target="../embeddings/oleObject23.bin"/><Relationship Id="rId2" Type="http://schemas.openxmlformats.org/officeDocument/2006/relationships/drawing" Target="../drawings/drawing2.xml"/><Relationship Id="rId16" Type="http://schemas.openxmlformats.org/officeDocument/2006/relationships/oleObject" Target="../embeddings/oleObject22.bin"/><Relationship Id="rId1" Type="http://schemas.openxmlformats.org/officeDocument/2006/relationships/printerSettings" Target="../printerSettings/printerSettings3.bin"/><Relationship Id="rId6" Type="http://schemas.openxmlformats.org/officeDocument/2006/relationships/oleObject" Target="../embeddings/oleObject14.bin"/><Relationship Id="rId11" Type="http://schemas.openxmlformats.org/officeDocument/2006/relationships/oleObject" Target="../embeddings/oleObject17.bin"/><Relationship Id="rId5" Type="http://schemas.openxmlformats.org/officeDocument/2006/relationships/image" Target="../media/image1.wmf"/><Relationship Id="rId15" Type="http://schemas.openxmlformats.org/officeDocument/2006/relationships/oleObject" Target="../embeddings/oleObject21.bin"/><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3.wmf"/><Relationship Id="rId14" Type="http://schemas.openxmlformats.org/officeDocument/2006/relationships/oleObject" Target="../embeddings/oleObject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7E731-1132-43F6-A97A-0ED04E009031}">
  <dimension ref="A1:N35"/>
  <sheetViews>
    <sheetView tabSelected="1" workbookViewId="0">
      <selection activeCell="C29" sqref="C29:L29"/>
    </sheetView>
  </sheetViews>
  <sheetFormatPr defaultColWidth="9" defaultRowHeight="13.5" x14ac:dyDescent="0.15"/>
  <cols>
    <col min="1" max="16384" width="9" style="4"/>
  </cols>
  <sheetData>
    <row r="1" spans="1:14" x14ac:dyDescent="0.15">
      <c r="A1" s="1"/>
      <c r="B1" s="2"/>
      <c r="C1" s="2"/>
      <c r="D1" s="2"/>
      <c r="E1" s="2"/>
      <c r="F1" s="2"/>
      <c r="G1" s="2"/>
      <c r="H1" s="2"/>
      <c r="I1" s="2"/>
      <c r="J1" s="2"/>
      <c r="K1" s="2"/>
      <c r="L1" s="2"/>
      <c r="M1" s="2"/>
      <c r="N1" s="3"/>
    </row>
    <row r="2" spans="1:14" x14ac:dyDescent="0.15">
      <c r="A2" s="5"/>
      <c r="B2" s="6"/>
      <c r="C2" s="6"/>
      <c r="D2" s="6"/>
      <c r="E2" s="6"/>
      <c r="F2" s="6"/>
      <c r="G2" s="6"/>
      <c r="H2" s="6"/>
      <c r="I2" s="6"/>
      <c r="J2" s="6"/>
      <c r="K2" s="6"/>
      <c r="L2" s="6"/>
      <c r="M2" s="6"/>
      <c r="N2" s="7"/>
    </row>
    <row r="3" spans="1:14" x14ac:dyDescent="0.15">
      <c r="A3" s="5"/>
      <c r="B3" s="6"/>
      <c r="C3" s="6"/>
      <c r="D3" s="6"/>
      <c r="E3" s="6"/>
      <c r="F3" s="6"/>
      <c r="G3" s="6"/>
      <c r="H3" s="6"/>
      <c r="I3" s="6"/>
      <c r="J3" s="6"/>
      <c r="K3" s="6"/>
      <c r="L3" s="6"/>
      <c r="M3" s="6"/>
      <c r="N3" s="7"/>
    </row>
    <row r="4" spans="1:14" x14ac:dyDescent="0.15">
      <c r="A4" s="5"/>
      <c r="B4" s="6"/>
      <c r="C4" s="6"/>
      <c r="D4" s="6"/>
      <c r="E4" s="6"/>
      <c r="F4" s="6"/>
      <c r="G4" s="6"/>
      <c r="H4" s="6"/>
      <c r="I4" s="6"/>
      <c r="J4" s="6"/>
      <c r="K4" s="6"/>
      <c r="L4" s="6"/>
      <c r="M4" s="6"/>
      <c r="N4" s="7"/>
    </row>
    <row r="5" spans="1:14" x14ac:dyDescent="0.15">
      <c r="A5" s="5"/>
      <c r="B5" s="6"/>
      <c r="C5" s="6"/>
      <c r="D5" s="6"/>
      <c r="E5" s="6"/>
      <c r="F5" s="6"/>
      <c r="G5" s="6"/>
      <c r="H5" s="6"/>
      <c r="I5" s="6"/>
      <c r="J5" s="6"/>
      <c r="K5" s="6"/>
      <c r="L5" s="6"/>
      <c r="M5" s="6"/>
      <c r="N5" s="7"/>
    </row>
    <row r="6" spans="1:14" ht="24" x14ac:dyDescent="0.15">
      <c r="A6" s="5"/>
      <c r="B6" s="6"/>
      <c r="C6" s="1233" t="s">
        <v>168</v>
      </c>
      <c r="D6" s="1233"/>
      <c r="E6" s="1233"/>
      <c r="F6" s="1233"/>
      <c r="G6" s="1233"/>
      <c r="H6" s="1233"/>
      <c r="I6" s="1233"/>
      <c r="J6" s="1233"/>
      <c r="K6" s="1233"/>
      <c r="L6" s="1233"/>
      <c r="M6" s="6"/>
      <c r="N6" s="7"/>
    </row>
    <row r="7" spans="1:14" ht="24" x14ac:dyDescent="0.15">
      <c r="A7" s="5"/>
      <c r="B7" s="6"/>
      <c r="C7" s="1233" t="s">
        <v>169</v>
      </c>
      <c r="D7" s="1233"/>
      <c r="E7" s="1233"/>
      <c r="F7" s="1233"/>
      <c r="G7" s="1233"/>
      <c r="H7" s="1233"/>
      <c r="I7" s="1233"/>
      <c r="J7" s="1233"/>
      <c r="K7" s="1233"/>
      <c r="L7" s="1233"/>
      <c r="M7" s="6"/>
      <c r="N7" s="7"/>
    </row>
    <row r="8" spans="1:14" ht="24" x14ac:dyDescent="0.15">
      <c r="A8" s="5"/>
      <c r="B8" s="6"/>
      <c r="C8" s="1233" t="s">
        <v>170</v>
      </c>
      <c r="D8" s="1233"/>
      <c r="E8" s="1233"/>
      <c r="F8" s="1233"/>
      <c r="G8" s="1233"/>
      <c r="H8" s="1233"/>
      <c r="I8" s="1233"/>
      <c r="J8" s="1233"/>
      <c r="K8" s="1233"/>
      <c r="L8" s="1233"/>
      <c r="M8" s="6"/>
      <c r="N8" s="7"/>
    </row>
    <row r="9" spans="1:14" ht="13.5" customHeight="1" x14ac:dyDescent="0.15">
      <c r="A9" s="5"/>
      <c r="B9" s="6"/>
      <c r="C9" s="55"/>
      <c r="D9" s="55"/>
      <c r="E9" s="55"/>
      <c r="F9" s="55"/>
      <c r="G9" s="55"/>
      <c r="H9" s="55"/>
      <c r="I9" s="55"/>
      <c r="J9" s="55"/>
      <c r="K9" s="55"/>
      <c r="L9" s="55"/>
      <c r="M9" s="6"/>
      <c r="N9" s="7"/>
    </row>
    <row r="10" spans="1:14" x14ac:dyDescent="0.15">
      <c r="A10" s="5"/>
      <c r="B10" s="6"/>
      <c r="C10" s="6"/>
      <c r="D10" s="6"/>
      <c r="E10" s="6"/>
      <c r="F10" s="6"/>
      <c r="G10" s="6"/>
      <c r="H10" s="6"/>
      <c r="I10" s="6"/>
      <c r="J10" s="6"/>
      <c r="K10" s="6"/>
      <c r="L10" s="6"/>
      <c r="M10" s="6"/>
      <c r="N10" s="7"/>
    </row>
    <row r="11" spans="1:14" ht="24" x14ac:dyDescent="0.15">
      <c r="A11" s="5"/>
      <c r="B11" s="6"/>
      <c r="C11" s="1233" t="s">
        <v>171</v>
      </c>
      <c r="D11" s="1233"/>
      <c r="E11" s="1233"/>
      <c r="F11" s="1233"/>
      <c r="G11" s="1233"/>
      <c r="H11" s="1233"/>
      <c r="I11" s="1233"/>
      <c r="J11" s="1233"/>
      <c r="K11" s="1233"/>
      <c r="L11" s="1233"/>
      <c r="M11" s="8"/>
      <c r="N11" s="9"/>
    </row>
    <row r="12" spans="1:14" ht="13.5" customHeight="1" x14ac:dyDescent="0.15">
      <c r="A12" s="5"/>
      <c r="B12" s="6"/>
      <c r="C12" s="55"/>
      <c r="D12" s="55"/>
      <c r="E12" s="55"/>
      <c r="F12" s="55"/>
      <c r="G12" s="55"/>
      <c r="H12" s="55"/>
      <c r="I12" s="55"/>
      <c r="J12" s="55"/>
      <c r="K12" s="55"/>
      <c r="L12" s="55"/>
      <c r="M12" s="8"/>
      <c r="N12" s="9"/>
    </row>
    <row r="13" spans="1:14" x14ac:dyDescent="0.15">
      <c r="A13" s="5"/>
      <c r="B13" s="6"/>
      <c r="C13" s="6"/>
      <c r="D13" s="6"/>
      <c r="E13" s="6"/>
      <c r="F13" s="6"/>
      <c r="G13" s="6"/>
      <c r="H13" s="6"/>
      <c r="I13" s="6"/>
      <c r="J13" s="6"/>
      <c r="K13" s="6"/>
      <c r="L13" s="6"/>
      <c r="M13" s="6"/>
      <c r="N13" s="7"/>
    </row>
    <row r="14" spans="1:14" ht="24" x14ac:dyDescent="0.15">
      <c r="A14" s="5"/>
      <c r="B14" s="6"/>
      <c r="C14" s="1233" t="s">
        <v>172</v>
      </c>
      <c r="D14" s="1233"/>
      <c r="E14" s="1233"/>
      <c r="F14" s="1233"/>
      <c r="G14" s="1233"/>
      <c r="H14" s="1233"/>
      <c r="I14" s="1233"/>
      <c r="J14" s="1233"/>
      <c r="K14" s="1233"/>
      <c r="L14" s="1233"/>
      <c r="M14" s="6"/>
      <c r="N14" s="7"/>
    </row>
    <row r="15" spans="1:14" x14ac:dyDescent="0.15">
      <c r="A15" s="5"/>
      <c r="B15" s="6"/>
      <c r="C15" s="6"/>
      <c r="D15" s="6"/>
      <c r="E15" s="6"/>
      <c r="F15" s="6"/>
      <c r="G15" s="6"/>
      <c r="H15" s="6"/>
      <c r="I15" s="6"/>
      <c r="J15" s="6"/>
      <c r="K15" s="6"/>
      <c r="L15" s="6"/>
      <c r="M15" s="6"/>
      <c r="N15" s="7"/>
    </row>
    <row r="16" spans="1:14" x14ac:dyDescent="0.15">
      <c r="A16" s="5"/>
      <c r="B16" s="6"/>
      <c r="C16" s="6"/>
      <c r="D16" s="6"/>
      <c r="E16" s="6"/>
      <c r="F16" s="6"/>
      <c r="G16" s="6"/>
      <c r="H16" s="6"/>
      <c r="I16" s="6"/>
      <c r="J16" s="6"/>
      <c r="K16" s="6"/>
      <c r="L16" s="6"/>
      <c r="M16" s="6"/>
      <c r="N16" s="7"/>
    </row>
    <row r="17" spans="1:14" x14ac:dyDescent="0.15">
      <c r="A17" s="5"/>
      <c r="B17" s="6"/>
      <c r="C17" s="6"/>
      <c r="D17" s="6"/>
      <c r="E17" s="6"/>
      <c r="F17" s="6"/>
      <c r="G17" s="6"/>
      <c r="H17" s="6"/>
      <c r="I17" s="6"/>
      <c r="J17" s="6"/>
      <c r="K17" s="6"/>
      <c r="L17" s="6"/>
      <c r="M17" s="6"/>
      <c r="N17" s="7"/>
    </row>
    <row r="18" spans="1:14" x14ac:dyDescent="0.15">
      <c r="A18" s="5"/>
      <c r="B18" s="6"/>
      <c r="C18" s="6"/>
      <c r="D18" s="6"/>
      <c r="E18" s="6"/>
      <c r="F18" s="6"/>
      <c r="G18" s="6"/>
      <c r="H18" s="6"/>
      <c r="I18" s="6"/>
      <c r="J18" s="6"/>
      <c r="K18" s="6"/>
      <c r="L18" s="6"/>
      <c r="M18" s="6"/>
      <c r="N18" s="7"/>
    </row>
    <row r="19" spans="1:14" x14ac:dyDescent="0.15">
      <c r="A19" s="5"/>
      <c r="B19" s="6"/>
      <c r="C19" s="6"/>
      <c r="D19" s="6"/>
      <c r="E19" s="6"/>
      <c r="F19" s="6"/>
      <c r="G19" s="6"/>
      <c r="H19" s="6"/>
      <c r="I19" s="6"/>
      <c r="J19" s="6"/>
      <c r="K19" s="6"/>
      <c r="L19" s="6"/>
      <c r="M19" s="6"/>
      <c r="N19" s="7"/>
    </row>
    <row r="20" spans="1:14" x14ac:dyDescent="0.15">
      <c r="A20" s="5"/>
      <c r="B20" s="6"/>
      <c r="C20" s="6"/>
      <c r="D20" s="6"/>
      <c r="E20" s="6"/>
      <c r="F20" s="6"/>
      <c r="G20" s="6"/>
      <c r="H20" s="6"/>
      <c r="I20" s="6"/>
      <c r="J20" s="6"/>
      <c r="K20" s="6"/>
      <c r="L20" s="6"/>
      <c r="M20" s="6"/>
      <c r="N20" s="7"/>
    </row>
    <row r="21" spans="1:14" ht="24" x14ac:dyDescent="0.15">
      <c r="A21" s="5"/>
      <c r="B21" s="6"/>
      <c r="C21" s="1234" t="s">
        <v>6417</v>
      </c>
      <c r="D21" s="1234"/>
      <c r="E21" s="1234"/>
      <c r="F21" s="1234"/>
      <c r="G21" s="1234"/>
      <c r="H21" s="1234"/>
      <c r="I21" s="1234"/>
      <c r="J21" s="1234"/>
      <c r="K21" s="1234"/>
      <c r="L21" s="1234"/>
      <c r="M21" s="6"/>
      <c r="N21" s="7"/>
    </row>
    <row r="22" spans="1:14" x14ac:dyDescent="0.15">
      <c r="A22" s="5"/>
      <c r="B22" s="6"/>
      <c r="C22" s="6"/>
      <c r="D22" s="6"/>
      <c r="E22" s="6"/>
      <c r="F22" s="6"/>
      <c r="G22" s="6"/>
      <c r="H22" s="6"/>
      <c r="I22" s="6"/>
      <c r="J22" s="6"/>
      <c r="K22" s="6"/>
      <c r="L22" s="6"/>
      <c r="M22" s="6"/>
      <c r="N22" s="7"/>
    </row>
    <row r="23" spans="1:14" x14ac:dyDescent="0.15">
      <c r="A23" s="5"/>
      <c r="B23" s="6"/>
      <c r="C23" s="6"/>
      <c r="D23" s="6"/>
      <c r="E23" s="6"/>
      <c r="F23" s="6"/>
      <c r="G23" s="6"/>
      <c r="H23" s="6"/>
      <c r="I23" s="6"/>
      <c r="J23" s="6"/>
      <c r="K23" s="6"/>
      <c r="L23" s="6"/>
      <c r="M23" s="6"/>
      <c r="N23" s="7"/>
    </row>
    <row r="24" spans="1:14" x14ac:dyDescent="0.15">
      <c r="A24" s="5"/>
      <c r="B24" s="6"/>
      <c r="C24" s="6"/>
      <c r="D24" s="6"/>
      <c r="E24" s="6"/>
      <c r="F24" s="6"/>
      <c r="G24" s="6"/>
      <c r="H24" s="6"/>
      <c r="I24" s="6"/>
      <c r="J24" s="6"/>
      <c r="K24" s="6"/>
      <c r="L24" s="6"/>
      <c r="M24" s="6"/>
      <c r="N24" s="7"/>
    </row>
    <row r="25" spans="1:14" x14ac:dyDescent="0.15">
      <c r="A25" s="5"/>
      <c r="B25" s="6"/>
      <c r="C25" s="6"/>
      <c r="D25" s="6"/>
      <c r="E25" s="6"/>
      <c r="F25" s="6"/>
      <c r="G25" s="6"/>
      <c r="H25" s="6"/>
      <c r="I25" s="6"/>
      <c r="J25" s="6"/>
      <c r="K25" s="6"/>
      <c r="L25" s="6"/>
      <c r="M25" s="6"/>
      <c r="N25" s="7"/>
    </row>
    <row r="26" spans="1:14" x14ac:dyDescent="0.15">
      <c r="A26" s="5"/>
      <c r="B26" s="6"/>
      <c r="C26" s="6"/>
      <c r="D26" s="6"/>
      <c r="E26" s="6"/>
      <c r="F26" s="6"/>
      <c r="G26" s="6"/>
      <c r="H26" s="6"/>
      <c r="I26" s="6"/>
      <c r="J26" s="6"/>
      <c r="K26" s="6"/>
      <c r="L26" s="6"/>
      <c r="M26" s="6"/>
      <c r="N26" s="7"/>
    </row>
    <row r="27" spans="1:14" x14ac:dyDescent="0.15">
      <c r="A27" s="5"/>
      <c r="B27" s="6"/>
      <c r="C27" s="6"/>
      <c r="D27" s="6"/>
      <c r="E27" s="6"/>
      <c r="F27" s="6"/>
      <c r="G27" s="6"/>
      <c r="H27" s="6"/>
      <c r="I27" s="6"/>
      <c r="J27" s="6"/>
      <c r="K27" s="6"/>
      <c r="L27" s="6"/>
      <c r="M27" s="6"/>
      <c r="N27" s="7"/>
    </row>
    <row r="28" spans="1:14" x14ac:dyDescent="0.15">
      <c r="A28" s="5"/>
      <c r="B28" s="6"/>
      <c r="C28" s="6"/>
      <c r="D28" s="6"/>
      <c r="E28" s="6"/>
      <c r="F28" s="6"/>
      <c r="G28" s="6"/>
      <c r="H28" s="6"/>
      <c r="I28" s="6"/>
      <c r="J28" s="6"/>
      <c r="K28" s="6"/>
      <c r="L28" s="6"/>
      <c r="M28" s="6"/>
      <c r="N28" s="7"/>
    </row>
    <row r="29" spans="1:14" ht="24" x14ac:dyDescent="0.15">
      <c r="A29" s="5"/>
      <c r="B29" s="6"/>
      <c r="C29" s="1233" t="s">
        <v>173</v>
      </c>
      <c r="D29" s="1233"/>
      <c r="E29" s="1233"/>
      <c r="F29" s="1233"/>
      <c r="G29" s="1233"/>
      <c r="H29" s="1233"/>
      <c r="I29" s="1233"/>
      <c r="J29" s="1233"/>
      <c r="K29" s="1233"/>
      <c r="L29" s="1233"/>
      <c r="M29" s="6"/>
      <c r="N29" s="7"/>
    </row>
    <row r="30" spans="1:14" x14ac:dyDescent="0.15">
      <c r="A30" s="5"/>
      <c r="B30" s="6"/>
      <c r="C30" s="6"/>
      <c r="D30" s="6"/>
      <c r="E30" s="6"/>
      <c r="F30" s="6"/>
      <c r="G30" s="6"/>
      <c r="H30" s="6"/>
      <c r="I30" s="6"/>
      <c r="J30" s="6"/>
      <c r="K30" s="6"/>
      <c r="L30" s="6"/>
      <c r="M30" s="6"/>
      <c r="N30" s="7"/>
    </row>
    <row r="31" spans="1:14" x14ac:dyDescent="0.15">
      <c r="A31" s="5"/>
      <c r="B31" s="6"/>
      <c r="C31" s="6"/>
      <c r="D31" s="6"/>
      <c r="E31" s="6"/>
      <c r="F31" s="6"/>
      <c r="G31" s="6"/>
      <c r="H31" s="6"/>
      <c r="I31" s="6"/>
      <c r="J31" s="6"/>
      <c r="K31" s="6"/>
      <c r="L31" s="6"/>
      <c r="M31" s="6"/>
      <c r="N31" s="7"/>
    </row>
    <row r="32" spans="1:14" x14ac:dyDescent="0.15">
      <c r="A32" s="5"/>
      <c r="B32" s="6"/>
      <c r="C32" s="6"/>
      <c r="D32" s="6"/>
      <c r="E32" s="6"/>
      <c r="F32" s="6"/>
      <c r="G32" s="6"/>
      <c r="H32" s="6"/>
      <c r="I32" s="6"/>
      <c r="J32" s="6"/>
      <c r="K32" s="6"/>
      <c r="L32" s="6"/>
      <c r="M32" s="6"/>
      <c r="N32" s="7"/>
    </row>
    <row r="33" spans="1:14" x14ac:dyDescent="0.15">
      <c r="A33" s="5"/>
      <c r="B33" s="6"/>
      <c r="C33" s="6"/>
      <c r="D33" s="6"/>
      <c r="E33" s="6"/>
      <c r="F33" s="6"/>
      <c r="G33" s="6"/>
      <c r="H33" s="6"/>
      <c r="I33" s="6"/>
      <c r="J33" s="6"/>
      <c r="K33" s="6"/>
      <c r="L33" s="6"/>
      <c r="M33" s="6"/>
      <c r="N33" s="7"/>
    </row>
    <row r="34" spans="1:14" x14ac:dyDescent="0.15">
      <c r="A34" s="5"/>
      <c r="B34" s="6"/>
      <c r="C34" s="6"/>
      <c r="D34" s="6"/>
      <c r="E34" s="6"/>
      <c r="F34" s="6"/>
      <c r="G34" s="6"/>
      <c r="H34" s="6"/>
      <c r="I34" s="6"/>
      <c r="J34" s="6"/>
      <c r="K34" s="6"/>
      <c r="L34" s="6"/>
      <c r="M34" s="6"/>
      <c r="N34" s="7"/>
    </row>
    <row r="35" spans="1:14" ht="14.25" thickBot="1" x14ac:dyDescent="0.2">
      <c r="A35" s="10"/>
      <c r="B35" s="11"/>
      <c r="C35" s="11"/>
      <c r="D35" s="11"/>
      <c r="E35" s="11"/>
      <c r="F35" s="11"/>
      <c r="G35" s="11"/>
      <c r="H35" s="11"/>
      <c r="I35" s="11"/>
      <c r="J35" s="11"/>
      <c r="K35" s="11"/>
      <c r="L35" s="11"/>
      <c r="M35" s="11"/>
      <c r="N35" s="12"/>
    </row>
  </sheetData>
  <mergeCells count="7">
    <mergeCell ref="C6:L6"/>
    <mergeCell ref="C11:L11"/>
    <mergeCell ref="C14:L14"/>
    <mergeCell ref="C29:L29"/>
    <mergeCell ref="C7:L7"/>
    <mergeCell ref="C8:L8"/>
    <mergeCell ref="C21:L21"/>
  </mergeCells>
  <phoneticPr fontId="5"/>
  <pageMargins left="0.78740157480314965" right="0.78740157480314965" top="0.98425196850393704" bottom="0.15748031496062992"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3F2F-438A-4E94-878D-547F248D3DFD}">
  <sheetPr>
    <pageSetUpPr fitToPage="1"/>
  </sheetPr>
  <dimension ref="A1:O25"/>
  <sheetViews>
    <sheetView view="pageBreakPreview" zoomScaleNormal="85" zoomScaleSheetLayoutView="100" workbookViewId="0">
      <selection activeCell="C29" sqref="C29:L29"/>
    </sheetView>
  </sheetViews>
  <sheetFormatPr defaultRowHeight="13.5" x14ac:dyDescent="0.15"/>
  <cols>
    <col min="1" max="1" width="4.75" style="374" customWidth="1"/>
    <col min="2" max="2" width="9.375" style="374" customWidth="1"/>
    <col min="3" max="3" width="9.25" style="374" customWidth="1"/>
    <col min="4" max="4" width="5.625" style="376" customWidth="1"/>
    <col min="5" max="5" width="12.125" style="376" customWidth="1"/>
    <col min="6" max="6" width="5.625" style="376" customWidth="1"/>
    <col min="7" max="7" width="12.125" style="376" customWidth="1"/>
    <col min="8" max="8" width="5.625" style="376" customWidth="1"/>
    <col min="9" max="9" width="12.125" style="376" customWidth="1"/>
    <col min="10" max="10" width="5.625" style="376" customWidth="1"/>
    <col min="11" max="11" width="12.125" style="376" customWidth="1"/>
    <col min="12" max="12" width="5.625" style="376" customWidth="1"/>
    <col min="13" max="13" width="12.125" style="376" customWidth="1"/>
    <col min="14" max="14" width="5.625" style="376" customWidth="1"/>
    <col min="15" max="15" width="12.125" style="376" customWidth="1"/>
    <col min="16" max="16" width="9" style="374"/>
    <col min="17" max="17" width="19" style="374" bestFit="1" customWidth="1"/>
    <col min="18" max="18" width="15.625" style="374" bestFit="1" customWidth="1"/>
    <col min="19" max="19" width="11.625" style="374" bestFit="1" customWidth="1"/>
    <col min="20" max="20" width="8.5" style="374" bestFit="1" customWidth="1"/>
    <col min="21" max="21" width="5.75" style="374" bestFit="1" customWidth="1"/>
    <col min="22" max="22" width="8.625" style="374" bestFit="1" customWidth="1"/>
    <col min="23" max="23" width="6.5" style="374" bestFit="1" customWidth="1"/>
    <col min="24" max="24" width="5.5" style="374" bestFit="1" customWidth="1"/>
    <col min="25" max="25" width="4.5" style="374" bestFit="1" customWidth="1"/>
    <col min="26" max="26" width="5" style="374" bestFit="1" customWidth="1"/>
    <col min="27" max="27" width="5.25" style="374" bestFit="1" customWidth="1"/>
    <col min="28" max="28" width="4.875" style="374" bestFit="1" customWidth="1"/>
    <col min="29" max="29" width="6.25" style="374" bestFit="1" customWidth="1"/>
    <col min="30" max="30" width="5.375" style="374" bestFit="1" customWidth="1"/>
    <col min="31" max="32" width="12.125" style="374" bestFit="1" customWidth="1"/>
    <col min="33" max="16384" width="9" style="374"/>
  </cols>
  <sheetData>
    <row r="1" spans="1:15" s="371" customFormat="1" ht="17.25" x14ac:dyDescent="0.15">
      <c r="A1" s="372" t="s">
        <v>6409</v>
      </c>
      <c r="B1" s="405"/>
    </row>
    <row r="2" spans="1:15" s="371" customFormat="1" ht="9" customHeight="1" x14ac:dyDescent="0.15">
      <c r="A2" s="372"/>
      <c r="B2" s="405"/>
    </row>
    <row r="3" spans="1:15" ht="15" thickBot="1" x14ac:dyDescent="0.2">
      <c r="A3" s="406" t="s">
        <v>591</v>
      </c>
      <c r="B3" s="407"/>
    </row>
    <row r="4" spans="1:15" ht="15" customHeight="1" x14ac:dyDescent="0.15">
      <c r="A4" s="1489"/>
      <c r="B4" s="1490"/>
      <c r="C4" s="1491"/>
      <c r="D4" s="1495" t="s">
        <v>592</v>
      </c>
      <c r="E4" s="1477"/>
      <c r="F4" s="1496" t="s">
        <v>593</v>
      </c>
      <c r="G4" s="1477"/>
      <c r="H4" s="1496" t="s">
        <v>594</v>
      </c>
      <c r="I4" s="1477"/>
      <c r="J4" s="1496" t="s">
        <v>595</v>
      </c>
      <c r="K4" s="1497"/>
      <c r="L4" s="1496" t="s">
        <v>596</v>
      </c>
      <c r="M4" s="1477"/>
      <c r="N4" s="1477" t="s">
        <v>597</v>
      </c>
      <c r="O4" s="1478"/>
    </row>
    <row r="5" spans="1:15" ht="27.75" thickBot="1" x14ac:dyDescent="0.2">
      <c r="A5" s="1492"/>
      <c r="B5" s="1493"/>
      <c r="C5" s="1494"/>
      <c r="D5" s="408" t="s">
        <v>598</v>
      </c>
      <c r="E5" s="409" t="s">
        <v>599</v>
      </c>
      <c r="F5" s="409" t="s">
        <v>598</v>
      </c>
      <c r="G5" s="409" t="s">
        <v>599</v>
      </c>
      <c r="H5" s="409" t="s">
        <v>598</v>
      </c>
      <c r="I5" s="409" t="s">
        <v>599</v>
      </c>
      <c r="J5" s="409" t="s">
        <v>598</v>
      </c>
      <c r="K5" s="409" t="s">
        <v>599</v>
      </c>
      <c r="L5" s="409" t="s">
        <v>598</v>
      </c>
      <c r="M5" s="409" t="s">
        <v>599</v>
      </c>
      <c r="N5" s="409" t="s">
        <v>598</v>
      </c>
      <c r="O5" s="410" t="s">
        <v>599</v>
      </c>
    </row>
    <row r="6" spans="1:15" ht="20.100000000000001" customHeight="1" x14ac:dyDescent="0.15">
      <c r="A6" s="1479" t="s">
        <v>600</v>
      </c>
      <c r="B6" s="1480"/>
      <c r="C6" s="411" t="s">
        <v>601</v>
      </c>
      <c r="D6" s="412">
        <v>0</v>
      </c>
      <c r="E6" s="413">
        <v>0</v>
      </c>
      <c r="F6" s="413">
        <v>0</v>
      </c>
      <c r="G6" s="413">
        <v>0</v>
      </c>
      <c r="H6" s="413">
        <v>0</v>
      </c>
      <c r="I6" s="413">
        <v>0</v>
      </c>
      <c r="J6" s="413">
        <v>0</v>
      </c>
      <c r="K6" s="413">
        <v>0</v>
      </c>
      <c r="L6" s="413">
        <v>0</v>
      </c>
      <c r="M6" s="413">
        <v>0</v>
      </c>
      <c r="N6" s="413">
        <f t="shared" ref="N6:O10" si="0">L6+H6+F6+D6+J6</f>
        <v>0</v>
      </c>
      <c r="O6" s="414">
        <f t="shared" si="0"/>
        <v>0</v>
      </c>
    </row>
    <row r="7" spans="1:15" ht="20.100000000000001" customHeight="1" x14ac:dyDescent="0.15">
      <c r="A7" s="1481"/>
      <c r="B7" s="1480"/>
      <c r="C7" s="411" t="s">
        <v>602</v>
      </c>
      <c r="D7" s="415">
        <v>0</v>
      </c>
      <c r="E7" s="416">
        <v>0</v>
      </c>
      <c r="F7" s="416">
        <v>0</v>
      </c>
      <c r="G7" s="416">
        <v>0</v>
      </c>
      <c r="H7" s="416">
        <v>0</v>
      </c>
      <c r="I7" s="416">
        <v>0</v>
      </c>
      <c r="J7" s="416">
        <v>0</v>
      </c>
      <c r="K7" s="417">
        <v>0</v>
      </c>
      <c r="L7" s="416">
        <v>0</v>
      </c>
      <c r="M7" s="416">
        <v>0</v>
      </c>
      <c r="N7" s="416">
        <f t="shared" si="0"/>
        <v>0</v>
      </c>
      <c r="O7" s="418">
        <f t="shared" si="0"/>
        <v>0</v>
      </c>
    </row>
    <row r="8" spans="1:15" ht="20.100000000000001" customHeight="1" x14ac:dyDescent="0.15">
      <c r="A8" s="1481"/>
      <c r="B8" s="1480"/>
      <c r="C8" s="411" t="s">
        <v>603</v>
      </c>
      <c r="D8" s="415">
        <v>0</v>
      </c>
      <c r="E8" s="416">
        <v>0</v>
      </c>
      <c r="F8" s="416">
        <v>0</v>
      </c>
      <c r="G8" s="416">
        <v>0</v>
      </c>
      <c r="H8" s="416">
        <v>0</v>
      </c>
      <c r="I8" s="416">
        <v>0</v>
      </c>
      <c r="J8" s="416">
        <v>0</v>
      </c>
      <c r="K8" s="417">
        <v>0</v>
      </c>
      <c r="L8" s="416">
        <v>0</v>
      </c>
      <c r="M8" s="416">
        <v>0</v>
      </c>
      <c r="N8" s="416">
        <f t="shared" si="0"/>
        <v>0</v>
      </c>
      <c r="O8" s="418">
        <f t="shared" si="0"/>
        <v>0</v>
      </c>
    </row>
    <row r="9" spans="1:15" ht="20.100000000000001" customHeight="1" x14ac:dyDescent="0.15">
      <c r="A9" s="1481"/>
      <c r="B9" s="1480"/>
      <c r="C9" s="411" t="s">
        <v>604</v>
      </c>
      <c r="D9" s="415">
        <v>0</v>
      </c>
      <c r="E9" s="416">
        <v>0</v>
      </c>
      <c r="F9" s="416">
        <v>0</v>
      </c>
      <c r="G9" s="416">
        <v>0</v>
      </c>
      <c r="H9" s="416">
        <v>0</v>
      </c>
      <c r="I9" s="416">
        <v>0</v>
      </c>
      <c r="J9" s="416">
        <v>0</v>
      </c>
      <c r="K9" s="417">
        <v>0</v>
      </c>
      <c r="L9" s="416">
        <v>0</v>
      </c>
      <c r="M9" s="416">
        <v>0</v>
      </c>
      <c r="N9" s="416">
        <f t="shared" si="0"/>
        <v>0</v>
      </c>
      <c r="O9" s="418">
        <f t="shared" si="0"/>
        <v>0</v>
      </c>
    </row>
    <row r="10" spans="1:15" ht="20.100000000000001" customHeight="1" x14ac:dyDescent="0.15">
      <c r="A10" s="1481"/>
      <c r="B10" s="1480"/>
      <c r="C10" s="411" t="s">
        <v>605</v>
      </c>
      <c r="D10" s="415">
        <v>0</v>
      </c>
      <c r="E10" s="416">
        <v>0</v>
      </c>
      <c r="F10" s="416">
        <v>0</v>
      </c>
      <c r="G10" s="416">
        <v>0</v>
      </c>
      <c r="H10" s="416">
        <v>0</v>
      </c>
      <c r="I10" s="416">
        <v>0</v>
      </c>
      <c r="J10" s="416">
        <v>0</v>
      </c>
      <c r="K10" s="417">
        <v>0</v>
      </c>
      <c r="L10" s="416">
        <v>0</v>
      </c>
      <c r="M10" s="416">
        <v>0</v>
      </c>
      <c r="N10" s="416">
        <f t="shared" si="0"/>
        <v>0</v>
      </c>
      <c r="O10" s="418">
        <f t="shared" si="0"/>
        <v>0</v>
      </c>
    </row>
    <row r="11" spans="1:15" ht="20.100000000000001" customHeight="1" thickBot="1" x14ac:dyDescent="0.2">
      <c r="A11" s="1482"/>
      <c r="B11" s="1483"/>
      <c r="C11" s="419" t="s">
        <v>606</v>
      </c>
      <c r="D11" s="420">
        <f t="shared" ref="D11:O11" si="1">SUM(D6:D10)</f>
        <v>0</v>
      </c>
      <c r="E11" s="421">
        <f t="shared" si="1"/>
        <v>0</v>
      </c>
      <c r="F11" s="421">
        <f t="shared" si="1"/>
        <v>0</v>
      </c>
      <c r="G11" s="421">
        <f t="shared" si="1"/>
        <v>0</v>
      </c>
      <c r="H11" s="421">
        <f t="shared" si="1"/>
        <v>0</v>
      </c>
      <c r="I11" s="421">
        <f t="shared" si="1"/>
        <v>0</v>
      </c>
      <c r="J11" s="421">
        <f t="shared" si="1"/>
        <v>0</v>
      </c>
      <c r="K11" s="422">
        <f t="shared" si="1"/>
        <v>0</v>
      </c>
      <c r="L11" s="421">
        <f t="shared" si="1"/>
        <v>0</v>
      </c>
      <c r="M11" s="421">
        <f t="shared" si="1"/>
        <v>0</v>
      </c>
      <c r="N11" s="421">
        <f t="shared" si="1"/>
        <v>0</v>
      </c>
      <c r="O11" s="423">
        <f t="shared" si="1"/>
        <v>0</v>
      </c>
    </row>
    <row r="12" spans="1:15" ht="20.100000000000001" customHeight="1" x14ac:dyDescent="0.15">
      <c r="A12" s="1479" t="s">
        <v>607</v>
      </c>
      <c r="B12" s="1480"/>
      <c r="C12" s="411" t="s">
        <v>601</v>
      </c>
      <c r="D12" s="415">
        <v>0</v>
      </c>
      <c r="E12" s="416">
        <v>0</v>
      </c>
      <c r="F12" s="416">
        <v>0</v>
      </c>
      <c r="G12" s="416">
        <v>0</v>
      </c>
      <c r="H12" s="416">
        <v>0</v>
      </c>
      <c r="I12" s="416">
        <v>0</v>
      </c>
      <c r="J12" s="416">
        <v>0</v>
      </c>
      <c r="K12" s="417">
        <v>0</v>
      </c>
      <c r="L12" s="416">
        <v>0</v>
      </c>
      <c r="M12" s="416">
        <v>0</v>
      </c>
      <c r="N12" s="416">
        <f t="shared" ref="N12:O16" si="2">L12+H12+F12+D12+J12</f>
        <v>0</v>
      </c>
      <c r="O12" s="418">
        <f t="shared" si="2"/>
        <v>0</v>
      </c>
    </row>
    <row r="13" spans="1:15" ht="20.100000000000001" customHeight="1" x14ac:dyDescent="0.15">
      <c r="A13" s="1481"/>
      <c r="B13" s="1480"/>
      <c r="C13" s="411" t="s">
        <v>602</v>
      </c>
      <c r="D13" s="415">
        <v>0</v>
      </c>
      <c r="E13" s="416">
        <v>0</v>
      </c>
      <c r="F13" s="416">
        <v>0</v>
      </c>
      <c r="G13" s="416">
        <v>0</v>
      </c>
      <c r="H13" s="416">
        <v>0</v>
      </c>
      <c r="I13" s="416">
        <v>0</v>
      </c>
      <c r="J13" s="416">
        <v>0</v>
      </c>
      <c r="K13" s="417">
        <v>0</v>
      </c>
      <c r="L13" s="416">
        <v>0</v>
      </c>
      <c r="M13" s="416">
        <v>0</v>
      </c>
      <c r="N13" s="416">
        <f t="shared" si="2"/>
        <v>0</v>
      </c>
      <c r="O13" s="418">
        <f t="shared" si="2"/>
        <v>0</v>
      </c>
    </row>
    <row r="14" spans="1:15" ht="20.100000000000001" customHeight="1" x14ac:dyDescent="0.15">
      <c r="A14" s="1481"/>
      <c r="B14" s="1480"/>
      <c r="C14" s="411" t="s">
        <v>603</v>
      </c>
      <c r="D14" s="415">
        <v>0</v>
      </c>
      <c r="E14" s="416">
        <v>0</v>
      </c>
      <c r="F14" s="416">
        <v>0</v>
      </c>
      <c r="G14" s="416">
        <v>0</v>
      </c>
      <c r="H14" s="416">
        <v>0</v>
      </c>
      <c r="I14" s="416">
        <v>0</v>
      </c>
      <c r="J14" s="416">
        <v>1</v>
      </c>
      <c r="K14" s="417">
        <v>3</v>
      </c>
      <c r="L14" s="416">
        <v>0</v>
      </c>
      <c r="M14" s="416">
        <v>0</v>
      </c>
      <c r="N14" s="416">
        <f t="shared" si="2"/>
        <v>1</v>
      </c>
      <c r="O14" s="418">
        <f t="shared" si="2"/>
        <v>3</v>
      </c>
    </row>
    <row r="15" spans="1:15" ht="20.100000000000001" customHeight="1" x14ac:dyDescent="0.15">
      <c r="A15" s="1481"/>
      <c r="B15" s="1480"/>
      <c r="C15" s="411" t="s">
        <v>604</v>
      </c>
      <c r="D15" s="415">
        <v>0</v>
      </c>
      <c r="E15" s="416">
        <v>0</v>
      </c>
      <c r="F15" s="416">
        <v>0</v>
      </c>
      <c r="G15" s="416">
        <v>0</v>
      </c>
      <c r="H15" s="416">
        <v>0</v>
      </c>
      <c r="I15" s="416">
        <v>0</v>
      </c>
      <c r="J15" s="416">
        <v>0</v>
      </c>
      <c r="K15" s="417">
        <v>0</v>
      </c>
      <c r="L15" s="416">
        <v>0</v>
      </c>
      <c r="M15" s="416">
        <v>0</v>
      </c>
      <c r="N15" s="416">
        <f t="shared" si="2"/>
        <v>0</v>
      </c>
      <c r="O15" s="418">
        <f t="shared" si="2"/>
        <v>0</v>
      </c>
    </row>
    <row r="16" spans="1:15" ht="20.100000000000001" customHeight="1" x14ac:dyDescent="0.15">
      <c r="A16" s="1481"/>
      <c r="B16" s="1480"/>
      <c r="C16" s="411" t="s">
        <v>605</v>
      </c>
      <c r="D16" s="415">
        <v>0</v>
      </c>
      <c r="E16" s="416">
        <v>0</v>
      </c>
      <c r="F16" s="416">
        <v>0</v>
      </c>
      <c r="G16" s="416">
        <v>0</v>
      </c>
      <c r="H16" s="416">
        <v>0</v>
      </c>
      <c r="I16" s="416">
        <v>0</v>
      </c>
      <c r="J16" s="416">
        <v>0</v>
      </c>
      <c r="K16" s="417">
        <v>0</v>
      </c>
      <c r="L16" s="416">
        <v>0</v>
      </c>
      <c r="M16" s="416">
        <v>0</v>
      </c>
      <c r="N16" s="416">
        <f t="shared" si="2"/>
        <v>0</v>
      </c>
      <c r="O16" s="418">
        <f t="shared" si="2"/>
        <v>0</v>
      </c>
    </row>
    <row r="17" spans="1:15" ht="20.100000000000001" customHeight="1" thickBot="1" x14ac:dyDescent="0.2">
      <c r="A17" s="1482"/>
      <c r="B17" s="1483"/>
      <c r="C17" s="419" t="s">
        <v>606</v>
      </c>
      <c r="D17" s="420">
        <f t="shared" ref="D17:O17" si="3">SUM(D12:D16)</f>
        <v>0</v>
      </c>
      <c r="E17" s="421">
        <f t="shared" si="3"/>
        <v>0</v>
      </c>
      <c r="F17" s="421">
        <f t="shared" si="3"/>
        <v>0</v>
      </c>
      <c r="G17" s="421">
        <f t="shared" si="3"/>
        <v>0</v>
      </c>
      <c r="H17" s="421">
        <f t="shared" si="3"/>
        <v>0</v>
      </c>
      <c r="I17" s="421">
        <f t="shared" si="3"/>
        <v>0</v>
      </c>
      <c r="J17" s="421">
        <f t="shared" si="3"/>
        <v>1</v>
      </c>
      <c r="K17" s="422">
        <f t="shared" si="3"/>
        <v>3</v>
      </c>
      <c r="L17" s="421">
        <f t="shared" si="3"/>
        <v>0</v>
      </c>
      <c r="M17" s="421">
        <f t="shared" si="3"/>
        <v>0</v>
      </c>
      <c r="N17" s="421">
        <f t="shared" si="3"/>
        <v>1</v>
      </c>
      <c r="O17" s="423">
        <f t="shared" si="3"/>
        <v>3</v>
      </c>
    </row>
    <row r="18" spans="1:15" ht="20.100000000000001" customHeight="1" x14ac:dyDescent="0.15">
      <c r="A18" s="1484" t="s">
        <v>608</v>
      </c>
      <c r="B18" s="1485"/>
      <c r="C18" s="411" t="s">
        <v>601</v>
      </c>
      <c r="D18" s="412">
        <f t="shared" ref="D18:M22" si="4">D6+D12</f>
        <v>0</v>
      </c>
      <c r="E18" s="413">
        <f t="shared" si="4"/>
        <v>0</v>
      </c>
      <c r="F18" s="413">
        <f t="shared" si="4"/>
        <v>0</v>
      </c>
      <c r="G18" s="413">
        <f t="shared" si="4"/>
        <v>0</v>
      </c>
      <c r="H18" s="413">
        <f t="shared" si="4"/>
        <v>0</v>
      </c>
      <c r="I18" s="413">
        <f t="shared" si="4"/>
        <v>0</v>
      </c>
      <c r="J18" s="413">
        <f t="shared" si="4"/>
        <v>0</v>
      </c>
      <c r="K18" s="424">
        <f t="shared" si="4"/>
        <v>0</v>
      </c>
      <c r="L18" s="413">
        <f t="shared" si="4"/>
        <v>0</v>
      </c>
      <c r="M18" s="413">
        <f t="shared" si="4"/>
        <v>0</v>
      </c>
      <c r="N18" s="413">
        <f t="shared" ref="N18:O22" si="5">L18+H18+F18+D18+J18</f>
        <v>0</v>
      </c>
      <c r="O18" s="414">
        <f t="shared" si="5"/>
        <v>0</v>
      </c>
    </row>
    <row r="19" spans="1:15" ht="20.100000000000001" customHeight="1" x14ac:dyDescent="0.15">
      <c r="A19" s="1486"/>
      <c r="B19" s="1485"/>
      <c r="C19" s="411" t="s">
        <v>602</v>
      </c>
      <c r="D19" s="412">
        <f t="shared" si="4"/>
        <v>0</v>
      </c>
      <c r="E19" s="413">
        <f t="shared" si="4"/>
        <v>0</v>
      </c>
      <c r="F19" s="413">
        <f t="shared" si="4"/>
        <v>0</v>
      </c>
      <c r="G19" s="413">
        <f t="shared" si="4"/>
        <v>0</v>
      </c>
      <c r="H19" s="413">
        <f t="shared" si="4"/>
        <v>0</v>
      </c>
      <c r="I19" s="413">
        <f t="shared" si="4"/>
        <v>0</v>
      </c>
      <c r="J19" s="413">
        <f t="shared" si="4"/>
        <v>0</v>
      </c>
      <c r="K19" s="424">
        <f t="shared" si="4"/>
        <v>0</v>
      </c>
      <c r="L19" s="413">
        <f t="shared" si="4"/>
        <v>0</v>
      </c>
      <c r="M19" s="413">
        <f t="shared" si="4"/>
        <v>0</v>
      </c>
      <c r="N19" s="413">
        <f t="shared" si="5"/>
        <v>0</v>
      </c>
      <c r="O19" s="414">
        <f t="shared" si="5"/>
        <v>0</v>
      </c>
    </row>
    <row r="20" spans="1:15" ht="20.100000000000001" customHeight="1" x14ac:dyDescent="0.15">
      <c r="A20" s="1486"/>
      <c r="B20" s="1485"/>
      <c r="C20" s="411" t="s">
        <v>603</v>
      </c>
      <c r="D20" s="412">
        <f t="shared" si="4"/>
        <v>0</v>
      </c>
      <c r="E20" s="413">
        <f t="shared" si="4"/>
        <v>0</v>
      </c>
      <c r="F20" s="413">
        <f t="shared" si="4"/>
        <v>0</v>
      </c>
      <c r="G20" s="413">
        <f t="shared" si="4"/>
        <v>0</v>
      </c>
      <c r="H20" s="413">
        <f t="shared" si="4"/>
        <v>0</v>
      </c>
      <c r="I20" s="413">
        <f t="shared" si="4"/>
        <v>0</v>
      </c>
      <c r="J20" s="413">
        <f t="shared" si="4"/>
        <v>1</v>
      </c>
      <c r="K20" s="424">
        <f t="shared" si="4"/>
        <v>3</v>
      </c>
      <c r="L20" s="413">
        <f t="shared" si="4"/>
        <v>0</v>
      </c>
      <c r="M20" s="413">
        <f t="shared" si="4"/>
        <v>0</v>
      </c>
      <c r="N20" s="413">
        <f t="shared" si="5"/>
        <v>1</v>
      </c>
      <c r="O20" s="414">
        <f t="shared" si="5"/>
        <v>3</v>
      </c>
    </row>
    <row r="21" spans="1:15" ht="20.100000000000001" customHeight="1" x14ac:dyDescent="0.15">
      <c r="A21" s="1486"/>
      <c r="B21" s="1485"/>
      <c r="C21" s="411" t="s">
        <v>604</v>
      </c>
      <c r="D21" s="412">
        <f t="shared" si="4"/>
        <v>0</v>
      </c>
      <c r="E21" s="413">
        <f t="shared" si="4"/>
        <v>0</v>
      </c>
      <c r="F21" s="413">
        <f t="shared" si="4"/>
        <v>0</v>
      </c>
      <c r="G21" s="413">
        <f t="shared" si="4"/>
        <v>0</v>
      </c>
      <c r="H21" s="413">
        <f t="shared" si="4"/>
        <v>0</v>
      </c>
      <c r="I21" s="413">
        <f t="shared" si="4"/>
        <v>0</v>
      </c>
      <c r="J21" s="413">
        <f t="shared" si="4"/>
        <v>0</v>
      </c>
      <c r="K21" s="424">
        <f t="shared" si="4"/>
        <v>0</v>
      </c>
      <c r="L21" s="413">
        <f t="shared" si="4"/>
        <v>0</v>
      </c>
      <c r="M21" s="413">
        <f t="shared" si="4"/>
        <v>0</v>
      </c>
      <c r="N21" s="413">
        <f t="shared" si="5"/>
        <v>0</v>
      </c>
      <c r="O21" s="414">
        <f t="shared" si="5"/>
        <v>0</v>
      </c>
    </row>
    <row r="22" spans="1:15" ht="20.100000000000001" customHeight="1" x14ac:dyDescent="0.15">
      <c r="A22" s="1486"/>
      <c r="B22" s="1485"/>
      <c r="C22" s="411" t="s">
        <v>605</v>
      </c>
      <c r="D22" s="412">
        <f t="shared" si="4"/>
        <v>0</v>
      </c>
      <c r="E22" s="413">
        <f t="shared" si="4"/>
        <v>0</v>
      </c>
      <c r="F22" s="413">
        <f t="shared" si="4"/>
        <v>0</v>
      </c>
      <c r="G22" s="413">
        <f t="shared" si="4"/>
        <v>0</v>
      </c>
      <c r="H22" s="413">
        <f t="shared" si="4"/>
        <v>0</v>
      </c>
      <c r="I22" s="413">
        <f t="shared" si="4"/>
        <v>0</v>
      </c>
      <c r="J22" s="413">
        <f t="shared" si="4"/>
        <v>0</v>
      </c>
      <c r="K22" s="424">
        <f t="shared" si="4"/>
        <v>0</v>
      </c>
      <c r="L22" s="413">
        <f t="shared" si="4"/>
        <v>0</v>
      </c>
      <c r="M22" s="413">
        <f t="shared" si="4"/>
        <v>0</v>
      </c>
      <c r="N22" s="413">
        <f t="shared" si="5"/>
        <v>0</v>
      </c>
      <c r="O22" s="414">
        <f t="shared" si="5"/>
        <v>0</v>
      </c>
    </row>
    <row r="23" spans="1:15" ht="20.100000000000001" customHeight="1" thickBot="1" x14ac:dyDescent="0.2">
      <c r="A23" s="1487"/>
      <c r="B23" s="1488"/>
      <c r="C23" s="419" t="s">
        <v>606</v>
      </c>
      <c r="D23" s="420">
        <f t="shared" ref="D23:O23" si="6">SUM(D18:D22)</f>
        <v>0</v>
      </c>
      <c r="E23" s="421">
        <f t="shared" si="6"/>
        <v>0</v>
      </c>
      <c r="F23" s="421">
        <f t="shared" si="6"/>
        <v>0</v>
      </c>
      <c r="G23" s="421">
        <f t="shared" si="6"/>
        <v>0</v>
      </c>
      <c r="H23" s="421">
        <f t="shared" si="6"/>
        <v>0</v>
      </c>
      <c r="I23" s="421">
        <f t="shared" si="6"/>
        <v>0</v>
      </c>
      <c r="J23" s="421">
        <f t="shared" si="6"/>
        <v>1</v>
      </c>
      <c r="K23" s="422">
        <f t="shared" si="6"/>
        <v>3</v>
      </c>
      <c r="L23" s="421">
        <f t="shared" si="6"/>
        <v>0</v>
      </c>
      <c r="M23" s="421">
        <f t="shared" si="6"/>
        <v>0</v>
      </c>
      <c r="N23" s="421">
        <f t="shared" si="6"/>
        <v>1</v>
      </c>
      <c r="O23" s="423">
        <f t="shared" si="6"/>
        <v>3</v>
      </c>
    </row>
    <row r="24" spans="1:15" x14ac:dyDescent="0.15">
      <c r="A24" s="400" t="s">
        <v>609</v>
      </c>
      <c r="B24" s="400"/>
      <c r="K24" s="425"/>
      <c r="L24" s="426"/>
      <c r="M24" s="426"/>
      <c r="N24" s="426"/>
      <c r="O24" s="427" t="s">
        <v>610</v>
      </c>
    </row>
    <row r="25" spans="1:15" x14ac:dyDescent="0.15">
      <c r="A25" s="400" t="s">
        <v>502</v>
      </c>
      <c r="B25" s="400"/>
    </row>
  </sheetData>
  <mergeCells count="10">
    <mergeCell ref="N4:O4"/>
    <mergeCell ref="A6:B11"/>
    <mergeCell ref="A12:B17"/>
    <mergeCell ref="A18:B23"/>
    <mergeCell ref="A4:C5"/>
    <mergeCell ref="D4:E4"/>
    <mergeCell ref="F4:G4"/>
    <mergeCell ref="H4:I4"/>
    <mergeCell ref="J4:K4"/>
    <mergeCell ref="L4:M4"/>
  </mergeCells>
  <phoneticPr fontId="5"/>
  <pageMargins left="1.1417322834645669" right="0.78740157480314965" top="1.1023622047244095" bottom="0.6692913385826772" header="0.51181102362204722" footer="0.39370078740157483"/>
  <pageSetup paperSize="9" scale="97" firstPageNumber="12" fitToHeight="0" orientation="landscape" useFirstPageNumber="1" r:id="rId1"/>
  <headerFooter scaleWithDoc="0" alignWithMargins="0">
    <oddFooter>&amp;C&amp;"ＭＳ ゴシック,標準"&amp;10&amp;P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83168-AC28-4F2A-A4B3-6461E848B431}">
  <dimension ref="A1:N25"/>
  <sheetViews>
    <sheetView view="pageBreakPreview" zoomScaleNormal="85" zoomScaleSheetLayoutView="100" workbookViewId="0">
      <selection activeCell="C29" sqref="C29:L29"/>
    </sheetView>
  </sheetViews>
  <sheetFormatPr defaultRowHeight="13.5" x14ac:dyDescent="0.15"/>
  <cols>
    <col min="1" max="1" width="10.5" style="374" customWidth="1"/>
    <col min="2" max="2" width="9.875" style="374" customWidth="1"/>
    <col min="3" max="14" width="8.125" style="376" customWidth="1"/>
    <col min="15" max="16384" width="9" style="374"/>
  </cols>
  <sheetData>
    <row r="1" spans="1:14" s="371" customFormat="1" ht="17.25" x14ac:dyDescent="0.15">
      <c r="A1" s="372" t="s">
        <v>611</v>
      </c>
    </row>
    <row r="2" spans="1:14" s="371" customFormat="1" ht="9" customHeight="1" x14ac:dyDescent="0.15">
      <c r="A2" s="428"/>
    </row>
    <row r="3" spans="1:14" ht="15" customHeight="1" thickBot="1" x14ac:dyDescent="0.2">
      <c r="A3" s="406" t="s">
        <v>612</v>
      </c>
    </row>
    <row r="4" spans="1:14" ht="15" customHeight="1" x14ac:dyDescent="0.15">
      <c r="A4" s="1507"/>
      <c r="B4" s="1508"/>
      <c r="C4" s="1498" t="s">
        <v>565</v>
      </c>
      <c r="D4" s="1498"/>
      <c r="E4" s="1498" t="s">
        <v>566</v>
      </c>
      <c r="F4" s="1498"/>
      <c r="G4" s="1498" t="s">
        <v>567</v>
      </c>
      <c r="H4" s="1498"/>
      <c r="I4" s="1463" t="s">
        <v>568</v>
      </c>
      <c r="J4" s="1465"/>
      <c r="K4" s="1498" t="s">
        <v>210</v>
      </c>
      <c r="L4" s="1498"/>
      <c r="M4" s="1498" t="s">
        <v>211</v>
      </c>
      <c r="N4" s="1499"/>
    </row>
    <row r="5" spans="1:14" ht="15" customHeight="1" thickBot="1" x14ac:dyDescent="0.2">
      <c r="A5" s="1509"/>
      <c r="B5" s="1510"/>
      <c r="C5" s="378" t="s">
        <v>613</v>
      </c>
      <c r="D5" s="378" t="s">
        <v>614</v>
      </c>
      <c r="E5" s="378" t="s">
        <v>613</v>
      </c>
      <c r="F5" s="378" t="s">
        <v>614</v>
      </c>
      <c r="G5" s="378" t="s">
        <v>613</v>
      </c>
      <c r="H5" s="378" t="s">
        <v>614</v>
      </c>
      <c r="I5" s="378" t="s">
        <v>613</v>
      </c>
      <c r="J5" s="378" t="s">
        <v>614</v>
      </c>
      <c r="K5" s="378" t="s">
        <v>613</v>
      </c>
      <c r="L5" s="378" t="s">
        <v>614</v>
      </c>
      <c r="M5" s="378" t="s">
        <v>613</v>
      </c>
      <c r="N5" s="429" t="s">
        <v>614</v>
      </c>
    </row>
    <row r="6" spans="1:14" ht="20.100000000000001" customHeight="1" x14ac:dyDescent="0.15">
      <c r="A6" s="1500" t="s">
        <v>315</v>
      </c>
      <c r="B6" s="430" t="s">
        <v>615</v>
      </c>
      <c r="C6" s="380">
        <v>364</v>
      </c>
      <c r="D6" s="431">
        <v>2.6383930000000002</v>
      </c>
      <c r="E6" s="380">
        <v>9</v>
      </c>
      <c r="F6" s="431">
        <v>6.8792000000000006E-2</v>
      </c>
      <c r="G6" s="380">
        <v>11</v>
      </c>
      <c r="H6" s="431">
        <v>9.5401E-2</v>
      </c>
      <c r="I6" s="380">
        <v>3</v>
      </c>
      <c r="J6" s="431">
        <v>1.0917E-2</v>
      </c>
      <c r="K6" s="380">
        <v>3</v>
      </c>
      <c r="L6" s="431">
        <v>1.6854999999999998E-2</v>
      </c>
      <c r="M6" s="381">
        <f t="shared" ref="M6:N10" si="0">K6+G6+E6+C6+I6</f>
        <v>390</v>
      </c>
      <c r="N6" s="432">
        <f t="shared" si="0"/>
        <v>2.8303580000000004</v>
      </c>
    </row>
    <row r="7" spans="1:14" ht="20.100000000000001" customHeight="1" x14ac:dyDescent="0.15">
      <c r="A7" s="1500"/>
      <c r="B7" s="392" t="s">
        <v>616</v>
      </c>
      <c r="C7" s="385">
        <v>380</v>
      </c>
      <c r="D7" s="433">
        <v>2.5827110000000002</v>
      </c>
      <c r="E7" s="385">
        <v>12</v>
      </c>
      <c r="F7" s="433">
        <v>7.2553999999999993E-2</v>
      </c>
      <c r="G7" s="385">
        <v>5</v>
      </c>
      <c r="H7" s="433">
        <v>2.9902999999999999E-2</v>
      </c>
      <c r="I7" s="385">
        <v>9</v>
      </c>
      <c r="J7" s="433">
        <v>3.5571999999999999E-2</v>
      </c>
      <c r="K7" s="385">
        <v>0</v>
      </c>
      <c r="L7" s="385">
        <v>0</v>
      </c>
      <c r="M7" s="386">
        <f t="shared" si="0"/>
        <v>406</v>
      </c>
      <c r="N7" s="434">
        <f t="shared" si="0"/>
        <v>2.7207400000000002</v>
      </c>
    </row>
    <row r="8" spans="1:14" ht="20.100000000000001" customHeight="1" x14ac:dyDescent="0.15">
      <c r="A8" s="1500"/>
      <c r="B8" s="392" t="s">
        <v>617</v>
      </c>
      <c r="C8" s="385">
        <v>356</v>
      </c>
      <c r="D8" s="433">
        <v>2.5371809999999999</v>
      </c>
      <c r="E8" s="385">
        <v>12</v>
      </c>
      <c r="F8" s="433">
        <v>0.103848</v>
      </c>
      <c r="G8" s="385">
        <v>7</v>
      </c>
      <c r="H8" s="433">
        <v>4.4281000000000001E-2</v>
      </c>
      <c r="I8" s="385">
        <v>11</v>
      </c>
      <c r="J8" s="433">
        <v>9.2059000000000002E-2</v>
      </c>
      <c r="K8" s="385">
        <v>1</v>
      </c>
      <c r="L8" s="433">
        <v>8.7770000000000001E-3</v>
      </c>
      <c r="M8" s="386">
        <f t="shared" si="0"/>
        <v>387</v>
      </c>
      <c r="N8" s="434">
        <f t="shared" si="0"/>
        <v>2.7861459999999996</v>
      </c>
    </row>
    <row r="9" spans="1:14" ht="20.100000000000001" customHeight="1" x14ac:dyDescent="0.15">
      <c r="A9" s="1500"/>
      <c r="B9" s="392" t="s">
        <v>618</v>
      </c>
      <c r="C9" s="385">
        <v>359</v>
      </c>
      <c r="D9" s="433">
        <v>2.5600109999999998</v>
      </c>
      <c r="E9" s="385">
        <v>5</v>
      </c>
      <c r="F9" s="433">
        <v>2.9069999999999999E-2</v>
      </c>
      <c r="G9" s="385">
        <v>5</v>
      </c>
      <c r="H9" s="433">
        <v>3.4800999999999999E-2</v>
      </c>
      <c r="I9" s="385">
        <v>2</v>
      </c>
      <c r="J9" s="433">
        <v>1.106E-3</v>
      </c>
      <c r="K9" s="385">
        <v>1</v>
      </c>
      <c r="L9" s="433">
        <v>6.8329999999999997E-3</v>
      </c>
      <c r="M9" s="386">
        <f t="shared" si="0"/>
        <v>372</v>
      </c>
      <c r="N9" s="434">
        <f t="shared" si="0"/>
        <v>2.631821</v>
      </c>
    </row>
    <row r="10" spans="1:14" ht="20.100000000000001" customHeight="1" x14ac:dyDescent="0.15">
      <c r="A10" s="1500"/>
      <c r="B10" s="392" t="s">
        <v>619</v>
      </c>
      <c r="C10" s="385">
        <v>247</v>
      </c>
      <c r="D10" s="433">
        <v>1.8308009999999999</v>
      </c>
      <c r="E10" s="385">
        <v>8</v>
      </c>
      <c r="F10" s="433">
        <v>4.6476999999999997E-2</v>
      </c>
      <c r="G10" s="385">
        <v>2</v>
      </c>
      <c r="H10" s="433">
        <v>1.3034E-2</v>
      </c>
      <c r="I10" s="385">
        <v>2</v>
      </c>
      <c r="J10" s="433">
        <v>3.6392000000000001E-2</v>
      </c>
      <c r="K10" s="385">
        <v>1</v>
      </c>
      <c r="L10" s="433">
        <v>1.8799999999999999E-3</v>
      </c>
      <c r="M10" s="386">
        <f t="shared" si="0"/>
        <v>260</v>
      </c>
      <c r="N10" s="434">
        <f t="shared" si="0"/>
        <v>1.9285839999999999</v>
      </c>
    </row>
    <row r="11" spans="1:14" ht="20.100000000000001" customHeight="1" x14ac:dyDescent="0.15">
      <c r="A11" s="1501"/>
      <c r="B11" s="392" t="s">
        <v>620</v>
      </c>
      <c r="C11" s="393">
        <f>SUM(C6:C10)</f>
        <v>1706</v>
      </c>
      <c r="D11" s="435">
        <f t="shared" ref="D11:N11" si="1">SUM(D6:D10)</f>
        <v>12.149096999999999</v>
      </c>
      <c r="E11" s="393">
        <f t="shared" si="1"/>
        <v>46</v>
      </c>
      <c r="F11" s="435">
        <f t="shared" si="1"/>
        <v>0.320741</v>
      </c>
      <c r="G11" s="393">
        <f t="shared" si="1"/>
        <v>30</v>
      </c>
      <c r="H11" s="435">
        <f t="shared" si="1"/>
        <v>0.21741999999999997</v>
      </c>
      <c r="I11" s="393">
        <f t="shared" si="1"/>
        <v>27</v>
      </c>
      <c r="J11" s="435">
        <f t="shared" si="1"/>
        <v>0.17604600000000001</v>
      </c>
      <c r="K11" s="393">
        <f t="shared" si="1"/>
        <v>6</v>
      </c>
      <c r="L11" s="435">
        <f t="shared" si="1"/>
        <v>3.4345000000000001E-2</v>
      </c>
      <c r="M11" s="393">
        <f t="shared" si="1"/>
        <v>1815</v>
      </c>
      <c r="N11" s="436">
        <f t="shared" si="1"/>
        <v>12.897649000000001</v>
      </c>
    </row>
    <row r="12" spans="1:14" ht="20.100000000000001" customHeight="1" x14ac:dyDescent="0.15">
      <c r="A12" s="1502" t="s">
        <v>577</v>
      </c>
      <c r="B12" s="392" t="s">
        <v>621</v>
      </c>
      <c r="C12" s="385">
        <v>87</v>
      </c>
      <c r="D12" s="433">
        <v>0.65901699999999996</v>
      </c>
      <c r="E12" s="385">
        <v>3</v>
      </c>
      <c r="F12" s="433">
        <v>1.6164000000000001E-2</v>
      </c>
      <c r="G12" s="385">
        <v>3</v>
      </c>
      <c r="H12" s="433">
        <v>4.9529999999999999E-3</v>
      </c>
      <c r="I12" s="385">
        <v>6</v>
      </c>
      <c r="J12" s="433">
        <v>2.3349999999999998E-3</v>
      </c>
      <c r="K12" s="385">
        <v>0</v>
      </c>
      <c r="L12" s="385">
        <v>0</v>
      </c>
      <c r="M12" s="386">
        <f t="shared" ref="M12:N16" si="2">K12+G12+E12+C12+I12</f>
        <v>99</v>
      </c>
      <c r="N12" s="434">
        <f t="shared" si="2"/>
        <v>0.68246899999999999</v>
      </c>
    </row>
    <row r="13" spans="1:14" ht="20.100000000000001" customHeight="1" x14ac:dyDescent="0.15">
      <c r="A13" s="1502"/>
      <c r="B13" s="392" t="s">
        <v>616</v>
      </c>
      <c r="C13" s="385">
        <v>100</v>
      </c>
      <c r="D13" s="433">
        <v>0.74365199999999998</v>
      </c>
      <c r="E13" s="385">
        <v>2</v>
      </c>
      <c r="F13" s="433">
        <v>0.65380000000000005</v>
      </c>
      <c r="G13" s="385">
        <v>5</v>
      </c>
      <c r="H13" s="433">
        <v>2.7317000000000001E-2</v>
      </c>
      <c r="I13" s="385">
        <v>7</v>
      </c>
      <c r="J13" s="433">
        <v>6.6336999999999993E-2</v>
      </c>
      <c r="K13" s="385">
        <v>1</v>
      </c>
      <c r="L13" s="433">
        <v>3.7569999999999999E-3</v>
      </c>
      <c r="M13" s="386">
        <f t="shared" si="2"/>
        <v>115</v>
      </c>
      <c r="N13" s="434">
        <f t="shared" si="2"/>
        <v>1.4948630000000003</v>
      </c>
    </row>
    <row r="14" spans="1:14" ht="20.100000000000001" customHeight="1" x14ac:dyDescent="0.15">
      <c r="A14" s="1502"/>
      <c r="B14" s="392" t="s">
        <v>617</v>
      </c>
      <c r="C14" s="385">
        <v>83</v>
      </c>
      <c r="D14" s="433">
        <v>0.69964899999999997</v>
      </c>
      <c r="E14" s="385">
        <v>2</v>
      </c>
      <c r="F14" s="433">
        <v>1.1058E-2</v>
      </c>
      <c r="G14" s="385">
        <v>3</v>
      </c>
      <c r="H14" s="433">
        <v>1.4111E-2</v>
      </c>
      <c r="I14" s="385">
        <v>1</v>
      </c>
      <c r="J14" s="433">
        <v>3.643E-3</v>
      </c>
      <c r="K14" s="385">
        <v>1</v>
      </c>
      <c r="L14" s="433">
        <v>2.0449999999999999E-3</v>
      </c>
      <c r="M14" s="386">
        <f t="shared" si="2"/>
        <v>90</v>
      </c>
      <c r="N14" s="434">
        <f t="shared" si="2"/>
        <v>0.73050599999999988</v>
      </c>
    </row>
    <row r="15" spans="1:14" ht="20.100000000000001" customHeight="1" x14ac:dyDescent="0.15">
      <c r="A15" s="1502"/>
      <c r="B15" s="392" t="s">
        <v>618</v>
      </c>
      <c r="C15" s="385">
        <v>90</v>
      </c>
      <c r="D15" s="433">
        <v>0.73839399999999999</v>
      </c>
      <c r="E15" s="385">
        <v>0</v>
      </c>
      <c r="F15" s="385">
        <v>0</v>
      </c>
      <c r="G15" s="385">
        <v>2</v>
      </c>
      <c r="H15" s="433">
        <v>8.3540000000000003E-3</v>
      </c>
      <c r="I15" s="385">
        <v>1</v>
      </c>
      <c r="J15" s="433">
        <v>2.2710000000000001E-2</v>
      </c>
      <c r="K15" s="385">
        <v>3</v>
      </c>
      <c r="L15" s="433">
        <v>3.5969999999999999E-3</v>
      </c>
      <c r="M15" s="386">
        <f t="shared" si="2"/>
        <v>96</v>
      </c>
      <c r="N15" s="434">
        <f t="shared" si="2"/>
        <v>0.77305500000000005</v>
      </c>
    </row>
    <row r="16" spans="1:14" ht="20.100000000000001" customHeight="1" x14ac:dyDescent="0.15">
      <c r="A16" s="1502"/>
      <c r="B16" s="392" t="s">
        <v>619</v>
      </c>
      <c r="C16" s="385">
        <v>101</v>
      </c>
      <c r="D16" s="433">
        <v>0.86750799999999995</v>
      </c>
      <c r="E16" s="385">
        <v>2</v>
      </c>
      <c r="F16" s="433">
        <v>1.4123999999999999E-2</v>
      </c>
      <c r="G16" s="385">
        <v>0</v>
      </c>
      <c r="H16" s="385">
        <v>0</v>
      </c>
      <c r="I16" s="385">
        <v>4</v>
      </c>
      <c r="J16" s="433">
        <v>1.8325999999999999E-2</v>
      </c>
      <c r="K16" s="385">
        <v>1</v>
      </c>
      <c r="L16" s="433">
        <v>8.7609999999999997E-3</v>
      </c>
      <c r="M16" s="386">
        <f t="shared" si="2"/>
        <v>108</v>
      </c>
      <c r="N16" s="434">
        <f t="shared" si="2"/>
        <v>0.90871899999999994</v>
      </c>
    </row>
    <row r="17" spans="1:14" ht="20.100000000000001" customHeight="1" x14ac:dyDescent="0.15">
      <c r="A17" s="1503"/>
      <c r="B17" s="392" t="s">
        <v>620</v>
      </c>
      <c r="C17" s="393">
        <f>SUM(C12:C16)</f>
        <v>461</v>
      </c>
      <c r="D17" s="435">
        <f t="shared" ref="D17:N17" si="3">SUM(D12:D16)</f>
        <v>3.7082199999999998</v>
      </c>
      <c r="E17" s="393">
        <f t="shared" si="3"/>
        <v>9</v>
      </c>
      <c r="F17" s="435">
        <f t="shared" si="3"/>
        <v>0.69514600000000004</v>
      </c>
      <c r="G17" s="393">
        <f t="shared" si="3"/>
        <v>13</v>
      </c>
      <c r="H17" s="435">
        <f t="shared" si="3"/>
        <v>5.4734999999999999E-2</v>
      </c>
      <c r="I17" s="393">
        <f t="shared" si="3"/>
        <v>19</v>
      </c>
      <c r="J17" s="435">
        <f t="shared" si="3"/>
        <v>0.11335099999999999</v>
      </c>
      <c r="K17" s="393">
        <f t="shared" si="3"/>
        <v>6</v>
      </c>
      <c r="L17" s="435">
        <f t="shared" si="3"/>
        <v>1.8159999999999999E-2</v>
      </c>
      <c r="M17" s="393">
        <f t="shared" si="3"/>
        <v>508</v>
      </c>
      <c r="N17" s="436">
        <f t="shared" si="3"/>
        <v>4.5896119999999998</v>
      </c>
    </row>
    <row r="18" spans="1:14" ht="20.100000000000001" customHeight="1" x14ac:dyDescent="0.15">
      <c r="A18" s="1500" t="s">
        <v>578</v>
      </c>
      <c r="B18" s="392" t="s">
        <v>621</v>
      </c>
      <c r="C18" s="386">
        <f>C6+C12</f>
        <v>451</v>
      </c>
      <c r="D18" s="437">
        <f t="shared" ref="D18:L18" si="4">D6+D12</f>
        <v>3.2974100000000002</v>
      </c>
      <c r="E18" s="386">
        <f t="shared" si="4"/>
        <v>12</v>
      </c>
      <c r="F18" s="437">
        <f t="shared" si="4"/>
        <v>8.4956000000000004E-2</v>
      </c>
      <c r="G18" s="386">
        <f t="shared" si="4"/>
        <v>14</v>
      </c>
      <c r="H18" s="437">
        <f t="shared" si="4"/>
        <v>0.100354</v>
      </c>
      <c r="I18" s="386">
        <f t="shared" si="4"/>
        <v>9</v>
      </c>
      <c r="J18" s="437">
        <f t="shared" si="4"/>
        <v>1.3252E-2</v>
      </c>
      <c r="K18" s="386">
        <f t="shared" si="4"/>
        <v>3</v>
      </c>
      <c r="L18" s="437">
        <f t="shared" si="4"/>
        <v>1.6854999999999998E-2</v>
      </c>
      <c r="M18" s="386">
        <f t="shared" ref="M18:N22" si="5">K18+G18+E18+C18+I18</f>
        <v>489</v>
      </c>
      <c r="N18" s="434">
        <f t="shared" si="5"/>
        <v>3.5128270000000001</v>
      </c>
    </row>
    <row r="19" spans="1:14" ht="20.100000000000001" customHeight="1" x14ac:dyDescent="0.15">
      <c r="A19" s="1500"/>
      <c r="B19" s="392" t="s">
        <v>616</v>
      </c>
      <c r="C19" s="386">
        <f t="shared" ref="C19:L22" si="6">C7+C13</f>
        <v>480</v>
      </c>
      <c r="D19" s="437">
        <f t="shared" si="6"/>
        <v>3.3263630000000002</v>
      </c>
      <c r="E19" s="386">
        <f t="shared" si="6"/>
        <v>14</v>
      </c>
      <c r="F19" s="437">
        <f t="shared" si="6"/>
        <v>0.72635400000000006</v>
      </c>
      <c r="G19" s="386">
        <f t="shared" si="6"/>
        <v>10</v>
      </c>
      <c r="H19" s="437">
        <f t="shared" si="6"/>
        <v>5.722E-2</v>
      </c>
      <c r="I19" s="386">
        <f t="shared" si="6"/>
        <v>16</v>
      </c>
      <c r="J19" s="437">
        <f t="shared" si="6"/>
        <v>0.101909</v>
      </c>
      <c r="K19" s="386">
        <f t="shared" si="6"/>
        <v>1</v>
      </c>
      <c r="L19" s="437">
        <f t="shared" si="6"/>
        <v>3.7569999999999999E-3</v>
      </c>
      <c r="M19" s="386">
        <f t="shared" si="5"/>
        <v>521</v>
      </c>
      <c r="N19" s="434">
        <f t="shared" si="5"/>
        <v>4.2156030000000007</v>
      </c>
    </row>
    <row r="20" spans="1:14" ht="20.100000000000001" customHeight="1" x14ac:dyDescent="0.15">
      <c r="A20" s="1500"/>
      <c r="B20" s="392" t="s">
        <v>617</v>
      </c>
      <c r="C20" s="386">
        <f t="shared" si="6"/>
        <v>439</v>
      </c>
      <c r="D20" s="437">
        <f t="shared" si="6"/>
        <v>3.2368299999999999</v>
      </c>
      <c r="E20" s="386">
        <f t="shared" si="6"/>
        <v>14</v>
      </c>
      <c r="F20" s="437">
        <f t="shared" si="6"/>
        <v>0.11490599999999999</v>
      </c>
      <c r="G20" s="386">
        <f t="shared" si="6"/>
        <v>10</v>
      </c>
      <c r="H20" s="437">
        <f t="shared" si="6"/>
        <v>5.8391999999999999E-2</v>
      </c>
      <c r="I20" s="386">
        <f t="shared" si="6"/>
        <v>12</v>
      </c>
      <c r="J20" s="437">
        <f t="shared" si="6"/>
        <v>9.5701999999999995E-2</v>
      </c>
      <c r="K20" s="386">
        <f t="shared" si="6"/>
        <v>2</v>
      </c>
      <c r="L20" s="437">
        <f t="shared" si="6"/>
        <v>1.0822E-2</v>
      </c>
      <c r="M20" s="386">
        <f t="shared" si="5"/>
        <v>477</v>
      </c>
      <c r="N20" s="434">
        <f t="shared" si="5"/>
        <v>3.5166520000000001</v>
      </c>
    </row>
    <row r="21" spans="1:14" ht="20.100000000000001" customHeight="1" x14ac:dyDescent="0.15">
      <c r="A21" s="1500"/>
      <c r="B21" s="392" t="s">
        <v>618</v>
      </c>
      <c r="C21" s="386">
        <f t="shared" si="6"/>
        <v>449</v>
      </c>
      <c r="D21" s="437">
        <f t="shared" si="6"/>
        <v>3.2984049999999998</v>
      </c>
      <c r="E21" s="386">
        <f t="shared" si="6"/>
        <v>5</v>
      </c>
      <c r="F21" s="437">
        <f t="shared" si="6"/>
        <v>2.9069999999999999E-2</v>
      </c>
      <c r="G21" s="386">
        <f t="shared" si="6"/>
        <v>7</v>
      </c>
      <c r="H21" s="437">
        <f t="shared" si="6"/>
        <v>4.3154999999999999E-2</v>
      </c>
      <c r="I21" s="386">
        <f t="shared" si="6"/>
        <v>3</v>
      </c>
      <c r="J21" s="437">
        <f t="shared" si="6"/>
        <v>2.3816E-2</v>
      </c>
      <c r="K21" s="386">
        <f t="shared" si="6"/>
        <v>4</v>
      </c>
      <c r="L21" s="437">
        <f t="shared" si="6"/>
        <v>1.043E-2</v>
      </c>
      <c r="M21" s="386">
        <f t="shared" si="5"/>
        <v>468</v>
      </c>
      <c r="N21" s="434">
        <f t="shared" si="5"/>
        <v>3.4048759999999998</v>
      </c>
    </row>
    <row r="22" spans="1:14" ht="20.100000000000001" customHeight="1" x14ac:dyDescent="0.15">
      <c r="A22" s="1500"/>
      <c r="B22" s="392" t="s">
        <v>619</v>
      </c>
      <c r="C22" s="386">
        <f>C10+C16</f>
        <v>348</v>
      </c>
      <c r="D22" s="437">
        <f t="shared" si="6"/>
        <v>2.6983090000000001</v>
      </c>
      <c r="E22" s="386">
        <f t="shared" si="6"/>
        <v>10</v>
      </c>
      <c r="F22" s="437">
        <f t="shared" si="6"/>
        <v>6.0600999999999995E-2</v>
      </c>
      <c r="G22" s="386">
        <f t="shared" si="6"/>
        <v>2</v>
      </c>
      <c r="H22" s="437">
        <f t="shared" si="6"/>
        <v>1.3034E-2</v>
      </c>
      <c r="I22" s="386">
        <f t="shared" si="6"/>
        <v>6</v>
      </c>
      <c r="J22" s="437">
        <f t="shared" si="6"/>
        <v>5.4718000000000003E-2</v>
      </c>
      <c r="K22" s="386">
        <f t="shared" si="6"/>
        <v>2</v>
      </c>
      <c r="L22" s="437">
        <f t="shared" si="6"/>
        <v>1.0640999999999999E-2</v>
      </c>
      <c r="M22" s="386">
        <f t="shared" si="5"/>
        <v>368</v>
      </c>
      <c r="N22" s="434">
        <f t="shared" si="5"/>
        <v>2.8373029999999999</v>
      </c>
    </row>
    <row r="23" spans="1:14" ht="20.100000000000001" customHeight="1" thickBot="1" x14ac:dyDescent="0.2">
      <c r="A23" s="1504"/>
      <c r="B23" s="394" t="s">
        <v>620</v>
      </c>
      <c r="C23" s="396">
        <f t="shared" ref="C23:N23" si="7">SUM(C18:C22)</f>
        <v>2167</v>
      </c>
      <c r="D23" s="438">
        <f t="shared" si="7"/>
        <v>15.857317</v>
      </c>
      <c r="E23" s="396">
        <f t="shared" si="7"/>
        <v>55</v>
      </c>
      <c r="F23" s="438">
        <f t="shared" si="7"/>
        <v>1.015887</v>
      </c>
      <c r="G23" s="396">
        <f t="shared" si="7"/>
        <v>43</v>
      </c>
      <c r="H23" s="438">
        <f t="shared" si="7"/>
        <v>0.27215499999999998</v>
      </c>
      <c r="I23" s="396">
        <f t="shared" si="7"/>
        <v>46</v>
      </c>
      <c r="J23" s="438">
        <f t="shared" si="7"/>
        <v>0.28939700000000002</v>
      </c>
      <c r="K23" s="396">
        <f t="shared" si="7"/>
        <v>12</v>
      </c>
      <c r="L23" s="438">
        <f t="shared" si="7"/>
        <v>5.2504999999999996E-2</v>
      </c>
      <c r="M23" s="396">
        <f>SUM(M18:M22)</f>
        <v>2323</v>
      </c>
      <c r="N23" s="439">
        <f t="shared" si="7"/>
        <v>17.487261</v>
      </c>
    </row>
    <row r="24" spans="1:14" x14ac:dyDescent="0.15">
      <c r="A24" s="400"/>
      <c r="I24" s="1505" t="s">
        <v>622</v>
      </c>
      <c r="J24" s="1506"/>
      <c r="K24" s="1506"/>
      <c r="L24" s="1506"/>
      <c r="M24" s="1506"/>
      <c r="N24" s="1506"/>
    </row>
    <row r="25" spans="1:14" x14ac:dyDescent="0.15">
      <c r="A25" s="400"/>
    </row>
  </sheetData>
  <mergeCells count="11">
    <mergeCell ref="M4:N4"/>
    <mergeCell ref="A6:A11"/>
    <mergeCell ref="A12:A17"/>
    <mergeCell ref="A18:A23"/>
    <mergeCell ref="I24:N24"/>
    <mergeCell ref="A4:B5"/>
    <mergeCell ref="C4:D4"/>
    <mergeCell ref="E4:F4"/>
    <mergeCell ref="G4:H4"/>
    <mergeCell ref="I4:J4"/>
    <mergeCell ref="K4:L4"/>
  </mergeCells>
  <phoneticPr fontId="5"/>
  <pageMargins left="0.78740157480314965" right="0.78740157480314965" top="1.1811023622047245" bottom="0.78740157480314965" header="0.51181102362204722" footer="0.39370078740157483"/>
  <pageSetup paperSize="9" firstPageNumber="13" orientation="landscape" useFirstPageNumber="1" r:id="rId1"/>
  <headerFooter scaleWithDoc="0" alignWithMargins="0">
    <oddFooter>&amp;C&amp;"ＭＳ ゴシック,標準"&amp;P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24EA-F86E-4834-81FC-B5AA0164FF22}">
  <dimension ref="A1:K1948"/>
  <sheetViews>
    <sheetView view="pageBreakPreview" topLeftCell="B1788" zoomScaleNormal="100" zoomScaleSheetLayoutView="100" workbookViewId="0">
      <selection activeCell="C29" sqref="C29:L29"/>
    </sheetView>
  </sheetViews>
  <sheetFormatPr defaultRowHeight="13.5" x14ac:dyDescent="0.15"/>
  <cols>
    <col min="1" max="1" width="0" style="454" hidden="1" customWidth="1"/>
    <col min="2" max="2" width="8.25" style="441" customWidth="1"/>
    <col min="3" max="3" width="21.75" style="441" customWidth="1"/>
    <col min="4" max="4" width="23.125" style="441" customWidth="1"/>
    <col min="5" max="6" width="10.625" style="441" customWidth="1"/>
    <col min="7" max="7" width="14.875" style="442" customWidth="1"/>
    <col min="8" max="8" width="4.125" style="443" customWidth="1"/>
    <col min="9" max="9" width="8" style="441" bestFit="1" customWidth="1"/>
    <col min="10" max="10" width="15.5" style="441" customWidth="1"/>
    <col min="11" max="11" width="20.75" style="441" customWidth="1"/>
    <col min="12" max="13" width="9" style="441"/>
    <col min="14" max="14" width="31" style="441" customWidth="1"/>
    <col min="15" max="16384" width="9" style="441"/>
  </cols>
  <sheetData>
    <row r="1" spans="2:11" ht="20.100000000000001" customHeight="1" x14ac:dyDescent="0.15">
      <c r="B1" s="440" t="s">
        <v>6416</v>
      </c>
    </row>
    <row r="2" spans="2:11" ht="9" customHeight="1" x14ac:dyDescent="0.15">
      <c r="B2" s="440"/>
    </row>
    <row r="3" spans="2:11" ht="20.100000000000001" customHeight="1" thickBot="1" x14ac:dyDescent="0.2">
      <c r="B3" s="179" t="s">
        <v>623</v>
      </c>
    </row>
    <row r="4" spans="2:11" x14ac:dyDescent="0.15">
      <c r="B4" s="1549" t="s">
        <v>624</v>
      </c>
      <c r="C4" s="1535" t="s">
        <v>625</v>
      </c>
      <c r="D4" s="1535" t="s">
        <v>626</v>
      </c>
      <c r="E4" s="1551" t="s">
        <v>627</v>
      </c>
      <c r="F4" s="1552"/>
      <c r="G4" s="1553" t="s">
        <v>628</v>
      </c>
      <c r="H4" s="1554"/>
      <c r="I4" s="1535" t="s">
        <v>629</v>
      </c>
      <c r="J4" s="1535" t="s">
        <v>630</v>
      </c>
      <c r="K4" s="1561" t="s">
        <v>631</v>
      </c>
    </row>
    <row r="5" spans="2:11" ht="14.25" thickBot="1" x14ac:dyDescent="0.2">
      <c r="B5" s="1550"/>
      <c r="C5" s="1530"/>
      <c r="D5" s="1530"/>
      <c r="E5" s="444" t="s">
        <v>632</v>
      </c>
      <c r="F5" s="444" t="s">
        <v>633</v>
      </c>
      <c r="G5" s="1555"/>
      <c r="H5" s="1556"/>
      <c r="I5" s="1530"/>
      <c r="J5" s="1530"/>
      <c r="K5" s="1562"/>
    </row>
    <row r="6" spans="2:11" ht="25.5" customHeight="1" x14ac:dyDescent="0.15">
      <c r="B6" s="1533" t="s">
        <v>634</v>
      </c>
      <c r="C6" s="1557" t="s">
        <v>635</v>
      </c>
      <c r="D6" s="1170" t="s">
        <v>171</v>
      </c>
      <c r="E6" s="1171">
        <v>26116</v>
      </c>
      <c r="F6" s="1172">
        <v>42454</v>
      </c>
      <c r="G6" s="1173">
        <v>18253</v>
      </c>
      <c r="H6" s="1174" t="s">
        <v>549</v>
      </c>
      <c r="I6" s="1557" t="s">
        <v>636</v>
      </c>
      <c r="J6" s="1557" t="s">
        <v>637</v>
      </c>
      <c r="K6" s="1563" t="s">
        <v>638</v>
      </c>
    </row>
    <row r="7" spans="2:11" ht="25.5" customHeight="1" x14ac:dyDescent="0.15">
      <c r="B7" s="1531"/>
      <c r="C7" s="1537"/>
      <c r="D7" s="446" t="s">
        <v>639</v>
      </c>
      <c r="E7" s="1141">
        <v>13528</v>
      </c>
      <c r="F7" s="447">
        <v>42454</v>
      </c>
      <c r="G7" s="448">
        <v>11222</v>
      </c>
      <c r="H7" s="449" t="s">
        <v>549</v>
      </c>
      <c r="I7" s="1537"/>
      <c r="J7" s="1537"/>
      <c r="K7" s="1559"/>
    </row>
    <row r="8" spans="2:11" ht="25.5" customHeight="1" x14ac:dyDescent="0.15">
      <c r="B8" s="1531"/>
      <c r="C8" s="1558" t="s">
        <v>640</v>
      </c>
      <c r="D8" s="446" t="s">
        <v>171</v>
      </c>
      <c r="E8" s="1564">
        <v>28045</v>
      </c>
      <c r="F8" s="447">
        <v>42454</v>
      </c>
      <c r="G8" s="450" t="s">
        <v>641</v>
      </c>
      <c r="H8" s="451" t="s">
        <v>549</v>
      </c>
      <c r="I8" s="1537" t="s">
        <v>636</v>
      </c>
      <c r="J8" s="1537" t="s">
        <v>637</v>
      </c>
      <c r="K8" s="1559" t="s">
        <v>638</v>
      </c>
    </row>
    <row r="9" spans="2:11" ht="25.5" customHeight="1" x14ac:dyDescent="0.15">
      <c r="B9" s="1531"/>
      <c r="C9" s="1558"/>
      <c r="D9" s="446" t="s">
        <v>639</v>
      </c>
      <c r="E9" s="1564"/>
      <c r="F9" s="447">
        <v>42454</v>
      </c>
      <c r="G9" s="450" t="s">
        <v>642</v>
      </c>
      <c r="H9" s="449" t="s">
        <v>549</v>
      </c>
      <c r="I9" s="1537"/>
      <c r="J9" s="1537"/>
      <c r="K9" s="1559"/>
    </row>
    <row r="10" spans="2:11" ht="11.25" customHeight="1" x14ac:dyDescent="0.15">
      <c r="B10" s="1531"/>
      <c r="C10" s="1511" t="s">
        <v>643</v>
      </c>
      <c r="D10" s="1538" t="s">
        <v>644</v>
      </c>
      <c r="E10" s="1560">
        <v>25058</v>
      </c>
      <c r="F10" s="1560">
        <v>43903</v>
      </c>
      <c r="G10" s="1539">
        <v>619.20000000000005</v>
      </c>
      <c r="H10" s="1516" t="s">
        <v>549</v>
      </c>
      <c r="I10" s="1537" t="s">
        <v>636</v>
      </c>
      <c r="J10" s="1511" t="s">
        <v>637</v>
      </c>
      <c r="K10" s="452"/>
    </row>
    <row r="11" spans="2:11" ht="11.25" customHeight="1" x14ac:dyDescent="0.15">
      <c r="B11" s="1531"/>
      <c r="C11" s="1512"/>
      <c r="D11" s="1538"/>
      <c r="E11" s="1560"/>
      <c r="F11" s="1560"/>
      <c r="G11" s="1539"/>
      <c r="H11" s="1516"/>
      <c r="I11" s="1537"/>
      <c r="J11" s="1512"/>
      <c r="K11" s="453"/>
    </row>
    <row r="12" spans="2:11" ht="11.25" customHeight="1" x14ac:dyDescent="0.15">
      <c r="B12" s="1531"/>
      <c r="C12" s="1512"/>
      <c r="D12" s="1538" t="s">
        <v>645</v>
      </c>
      <c r="E12" s="1560"/>
      <c r="F12" s="1560"/>
      <c r="G12" s="1515">
        <v>17.899999999999999</v>
      </c>
      <c r="H12" s="1516" t="s">
        <v>549</v>
      </c>
      <c r="I12" s="1537"/>
      <c r="J12" s="1512"/>
      <c r="K12" s="452"/>
    </row>
    <row r="13" spans="2:11" ht="11.25" customHeight="1" x14ac:dyDescent="0.15">
      <c r="B13" s="1531"/>
      <c r="C13" s="1512"/>
      <c r="D13" s="1538"/>
      <c r="E13" s="1560"/>
      <c r="F13" s="1560"/>
      <c r="G13" s="1515"/>
      <c r="H13" s="1516"/>
      <c r="I13" s="1537"/>
      <c r="J13" s="1512"/>
      <c r="K13" s="453"/>
    </row>
    <row r="14" spans="2:11" ht="11.25" customHeight="1" x14ac:dyDescent="0.15">
      <c r="B14" s="1531"/>
      <c r="C14" s="1512"/>
      <c r="D14" s="1538" t="s">
        <v>646</v>
      </c>
      <c r="E14" s="1560"/>
      <c r="F14" s="1560"/>
      <c r="G14" s="1515">
        <v>382.2</v>
      </c>
      <c r="H14" s="1516" t="s">
        <v>549</v>
      </c>
      <c r="I14" s="1537"/>
      <c r="J14" s="1512"/>
      <c r="K14" s="452"/>
    </row>
    <row r="15" spans="2:11" ht="11.25" customHeight="1" x14ac:dyDescent="0.15">
      <c r="B15" s="1531"/>
      <c r="C15" s="1512"/>
      <c r="D15" s="1538"/>
      <c r="E15" s="1560"/>
      <c r="F15" s="1560"/>
      <c r="G15" s="1515"/>
      <c r="H15" s="1516"/>
      <c r="I15" s="1537"/>
      <c r="J15" s="1512"/>
      <c r="K15" s="453"/>
    </row>
    <row r="16" spans="2:11" ht="11.25" customHeight="1" x14ac:dyDescent="0.15">
      <c r="B16" s="1531"/>
      <c r="C16" s="1512"/>
      <c r="D16" s="1538" t="s">
        <v>647</v>
      </c>
      <c r="E16" s="1560"/>
      <c r="F16" s="1560"/>
      <c r="G16" s="1515">
        <v>602.79999999999995</v>
      </c>
      <c r="H16" s="1516" t="s">
        <v>549</v>
      </c>
      <c r="I16" s="1537"/>
      <c r="J16" s="1512"/>
      <c r="K16" s="452"/>
    </row>
    <row r="17" spans="2:11" ht="11.25" customHeight="1" x14ac:dyDescent="0.15">
      <c r="B17" s="1531"/>
      <c r="C17" s="1512"/>
      <c r="D17" s="1538"/>
      <c r="E17" s="1560"/>
      <c r="F17" s="1560"/>
      <c r="G17" s="1515"/>
      <c r="H17" s="1516"/>
      <c r="I17" s="1537"/>
      <c r="J17" s="1512"/>
      <c r="K17" s="453"/>
    </row>
    <row r="18" spans="2:11" ht="11.25" customHeight="1" x14ac:dyDescent="0.15">
      <c r="B18" s="1531"/>
      <c r="C18" s="1512"/>
      <c r="D18" s="1514" t="s">
        <v>648</v>
      </c>
      <c r="E18" s="1560"/>
      <c r="F18" s="1560"/>
      <c r="G18" s="1515">
        <v>701.7</v>
      </c>
      <c r="H18" s="1516" t="s">
        <v>549</v>
      </c>
      <c r="I18" s="1537"/>
      <c r="J18" s="1512"/>
      <c r="K18" s="452"/>
    </row>
    <row r="19" spans="2:11" ht="11.25" customHeight="1" x14ac:dyDescent="0.15">
      <c r="B19" s="1531"/>
      <c r="C19" s="1512"/>
      <c r="D19" s="1514"/>
      <c r="E19" s="1560"/>
      <c r="F19" s="1560"/>
      <c r="G19" s="1515"/>
      <c r="H19" s="1516"/>
      <c r="I19" s="1537"/>
      <c r="J19" s="1512"/>
      <c r="K19" s="453"/>
    </row>
    <row r="20" spans="2:11" ht="11.25" customHeight="1" x14ac:dyDescent="0.15">
      <c r="B20" s="1531"/>
      <c r="C20" s="1512"/>
      <c r="D20" s="1514" t="s">
        <v>649</v>
      </c>
      <c r="E20" s="1560"/>
      <c r="F20" s="1560"/>
      <c r="G20" s="1515">
        <v>284</v>
      </c>
      <c r="H20" s="1516" t="s">
        <v>549</v>
      </c>
      <c r="I20" s="1537"/>
      <c r="J20" s="1512"/>
      <c r="K20" s="452"/>
    </row>
    <row r="21" spans="2:11" ht="11.25" customHeight="1" x14ac:dyDescent="0.15">
      <c r="B21" s="1531"/>
      <c r="C21" s="1512"/>
      <c r="D21" s="1514"/>
      <c r="E21" s="1560"/>
      <c r="F21" s="1560"/>
      <c r="G21" s="1515"/>
      <c r="H21" s="1516"/>
      <c r="I21" s="1537"/>
      <c r="J21" s="1512"/>
      <c r="K21" s="453"/>
    </row>
    <row r="22" spans="2:11" ht="11.25" customHeight="1" x14ac:dyDescent="0.15">
      <c r="B22" s="1531"/>
      <c r="C22" s="1512"/>
      <c r="D22" s="1514" t="s">
        <v>650</v>
      </c>
      <c r="E22" s="1560"/>
      <c r="F22" s="1560"/>
      <c r="G22" s="1515">
        <v>98.7</v>
      </c>
      <c r="H22" s="1516" t="s">
        <v>549</v>
      </c>
      <c r="I22" s="1537"/>
      <c r="J22" s="1512"/>
      <c r="K22" s="452"/>
    </row>
    <row r="23" spans="2:11" ht="11.25" customHeight="1" x14ac:dyDescent="0.15">
      <c r="B23" s="1531"/>
      <c r="C23" s="1512"/>
      <c r="D23" s="1514"/>
      <c r="E23" s="1560"/>
      <c r="F23" s="1560"/>
      <c r="G23" s="1515"/>
      <c r="H23" s="1516"/>
      <c r="I23" s="1537"/>
      <c r="J23" s="1512"/>
      <c r="K23" s="453"/>
    </row>
    <row r="24" spans="2:11" ht="11.25" customHeight="1" x14ac:dyDescent="0.15">
      <c r="B24" s="1531"/>
      <c r="C24" s="1512"/>
      <c r="D24" s="1514" t="s">
        <v>651</v>
      </c>
      <c r="E24" s="1560"/>
      <c r="F24" s="1560"/>
      <c r="G24" s="1515">
        <v>143.19999999999999</v>
      </c>
      <c r="H24" s="1516" t="s">
        <v>549</v>
      </c>
      <c r="I24" s="1537"/>
      <c r="J24" s="1512"/>
      <c r="K24" s="452"/>
    </row>
    <row r="25" spans="2:11" ht="11.25" customHeight="1" x14ac:dyDescent="0.15">
      <c r="B25" s="1531"/>
      <c r="C25" s="1512"/>
      <c r="D25" s="1514"/>
      <c r="E25" s="1560"/>
      <c r="F25" s="1560"/>
      <c r="G25" s="1515"/>
      <c r="H25" s="1516"/>
      <c r="I25" s="1537"/>
      <c r="J25" s="1512"/>
      <c r="K25" s="453"/>
    </row>
    <row r="26" spans="2:11" ht="11.25" customHeight="1" x14ac:dyDescent="0.15">
      <c r="B26" s="1531"/>
      <c r="C26" s="1512"/>
      <c r="D26" s="1514" t="s">
        <v>652</v>
      </c>
      <c r="E26" s="1560"/>
      <c r="F26" s="1560"/>
      <c r="G26" s="1515">
        <v>106.5</v>
      </c>
      <c r="H26" s="1516" t="s">
        <v>549</v>
      </c>
      <c r="I26" s="1537"/>
      <c r="J26" s="1512"/>
      <c r="K26" s="452"/>
    </row>
    <row r="27" spans="2:11" ht="11.25" customHeight="1" x14ac:dyDescent="0.15">
      <c r="B27" s="1531"/>
      <c r="C27" s="1512"/>
      <c r="D27" s="1514"/>
      <c r="E27" s="1560"/>
      <c r="F27" s="1560"/>
      <c r="G27" s="1515"/>
      <c r="H27" s="1516"/>
      <c r="I27" s="1537"/>
      <c r="J27" s="1512"/>
      <c r="K27" s="453"/>
    </row>
    <row r="28" spans="2:11" ht="11.25" customHeight="1" x14ac:dyDescent="0.15">
      <c r="B28" s="1531"/>
      <c r="C28" s="1512"/>
      <c r="D28" s="1514" t="s">
        <v>653</v>
      </c>
      <c r="E28" s="1560"/>
      <c r="F28" s="1560"/>
      <c r="G28" s="1515">
        <v>582.5</v>
      </c>
      <c r="H28" s="1516" t="s">
        <v>549</v>
      </c>
      <c r="I28" s="1537"/>
      <c r="J28" s="1512"/>
      <c r="K28" s="452"/>
    </row>
    <row r="29" spans="2:11" ht="11.25" customHeight="1" x14ac:dyDescent="0.15">
      <c r="B29" s="1531"/>
      <c r="C29" s="1512"/>
      <c r="D29" s="1514"/>
      <c r="E29" s="1560"/>
      <c r="F29" s="1560"/>
      <c r="G29" s="1515"/>
      <c r="H29" s="1516"/>
      <c r="I29" s="1537"/>
      <c r="J29" s="1512"/>
      <c r="K29" s="453"/>
    </row>
    <row r="30" spans="2:11" ht="11.25" customHeight="1" x14ac:dyDescent="0.15">
      <c r="B30" s="1531"/>
      <c r="C30" s="1512"/>
      <c r="D30" s="1514" t="s">
        <v>654</v>
      </c>
      <c r="E30" s="1560"/>
      <c r="F30" s="1560"/>
      <c r="G30" s="1515">
        <v>317</v>
      </c>
      <c r="H30" s="1516" t="s">
        <v>549</v>
      </c>
      <c r="I30" s="1537"/>
      <c r="J30" s="1512"/>
      <c r="K30" s="452"/>
    </row>
    <row r="31" spans="2:11" ht="11.25" customHeight="1" x14ac:dyDescent="0.15">
      <c r="B31" s="1531"/>
      <c r="C31" s="1512"/>
      <c r="D31" s="1514"/>
      <c r="E31" s="1560"/>
      <c r="F31" s="1560"/>
      <c r="G31" s="1515"/>
      <c r="H31" s="1516"/>
      <c r="I31" s="1537"/>
      <c r="J31" s="1512"/>
      <c r="K31" s="453"/>
    </row>
    <row r="32" spans="2:11" ht="11.25" customHeight="1" x14ac:dyDescent="0.15">
      <c r="B32" s="1531"/>
      <c r="C32" s="1512"/>
      <c r="D32" s="1514" t="s">
        <v>655</v>
      </c>
      <c r="E32" s="1560"/>
      <c r="F32" s="1560"/>
      <c r="G32" s="1515">
        <v>304.10000000000002</v>
      </c>
      <c r="H32" s="1516" t="s">
        <v>549</v>
      </c>
      <c r="I32" s="1537"/>
      <c r="J32" s="1512"/>
      <c r="K32" s="452"/>
    </row>
    <row r="33" spans="2:11" ht="11.25" customHeight="1" x14ac:dyDescent="0.15">
      <c r="B33" s="1531"/>
      <c r="C33" s="1512"/>
      <c r="D33" s="1514"/>
      <c r="E33" s="1560"/>
      <c r="F33" s="1560"/>
      <c r="G33" s="1515"/>
      <c r="H33" s="1516"/>
      <c r="I33" s="1537"/>
      <c r="J33" s="1512"/>
      <c r="K33" s="453"/>
    </row>
    <row r="34" spans="2:11" ht="11.25" customHeight="1" x14ac:dyDescent="0.15">
      <c r="B34" s="1531"/>
      <c r="C34" s="1512"/>
      <c r="D34" s="1514" t="s">
        <v>430</v>
      </c>
      <c r="E34" s="1560"/>
      <c r="F34" s="1560"/>
      <c r="G34" s="1515">
        <f>G10+G12+G14+G16+G18+G20+G22+G24+G26+G28+G30+G32</f>
        <v>4159.8</v>
      </c>
      <c r="H34" s="1516" t="s">
        <v>549</v>
      </c>
      <c r="I34" s="1537"/>
      <c r="J34" s="1512"/>
      <c r="K34" s="452"/>
    </row>
    <row r="35" spans="2:11" ht="11.25" customHeight="1" x14ac:dyDescent="0.15">
      <c r="B35" s="1531"/>
      <c r="C35" s="1512"/>
      <c r="D35" s="1514"/>
      <c r="E35" s="1560"/>
      <c r="F35" s="1560"/>
      <c r="G35" s="1515"/>
      <c r="H35" s="1516"/>
      <c r="I35" s="1537"/>
      <c r="J35" s="1512"/>
      <c r="K35" s="453"/>
    </row>
    <row r="36" spans="2:11" ht="11.25" customHeight="1" x14ac:dyDescent="0.15">
      <c r="B36" s="1531"/>
      <c r="C36" s="1512"/>
      <c r="D36" s="1538" t="s">
        <v>644</v>
      </c>
      <c r="E36" s="1541">
        <v>25058</v>
      </c>
      <c r="F36" s="1541">
        <v>43903</v>
      </c>
      <c r="G36" s="1539">
        <v>383.2</v>
      </c>
      <c r="H36" s="1516" t="s">
        <v>549</v>
      </c>
      <c r="I36" s="1511" t="s">
        <v>657</v>
      </c>
      <c r="J36" s="1512"/>
      <c r="K36" s="452"/>
    </row>
    <row r="37" spans="2:11" ht="11.25" customHeight="1" x14ac:dyDescent="0.15">
      <c r="B37" s="1531"/>
      <c r="C37" s="1512"/>
      <c r="D37" s="1538"/>
      <c r="E37" s="1542"/>
      <c r="F37" s="1542"/>
      <c r="G37" s="1539"/>
      <c r="H37" s="1516"/>
      <c r="I37" s="1512"/>
      <c r="J37" s="1512"/>
      <c r="K37" s="453"/>
    </row>
    <row r="38" spans="2:11" ht="11.25" customHeight="1" x14ac:dyDescent="0.15">
      <c r="B38" s="1531"/>
      <c r="C38" s="1512"/>
      <c r="D38" s="1538" t="s">
        <v>645</v>
      </c>
      <c r="E38" s="1542"/>
      <c r="F38" s="1542"/>
      <c r="G38" s="1515">
        <v>17.899999999999999</v>
      </c>
      <c r="H38" s="1516" t="s">
        <v>549</v>
      </c>
      <c r="I38" s="1512"/>
      <c r="J38" s="1512"/>
      <c r="K38" s="452"/>
    </row>
    <row r="39" spans="2:11" ht="11.25" customHeight="1" x14ac:dyDescent="0.15">
      <c r="B39" s="1531"/>
      <c r="C39" s="1512"/>
      <c r="D39" s="1538"/>
      <c r="E39" s="1542"/>
      <c r="F39" s="1542"/>
      <c r="G39" s="1515"/>
      <c r="H39" s="1516"/>
      <c r="I39" s="1512"/>
      <c r="J39" s="1512"/>
      <c r="K39" s="453"/>
    </row>
    <row r="40" spans="2:11" ht="11.25" customHeight="1" x14ac:dyDescent="0.15">
      <c r="B40" s="1531"/>
      <c r="C40" s="1512"/>
      <c r="D40" s="1538" t="s">
        <v>646</v>
      </c>
      <c r="E40" s="1542"/>
      <c r="F40" s="1542"/>
      <c r="G40" s="1515">
        <v>150.19999999999999</v>
      </c>
      <c r="H40" s="1516" t="s">
        <v>549</v>
      </c>
      <c r="I40" s="1512"/>
      <c r="J40" s="1512"/>
      <c r="K40" s="452"/>
    </row>
    <row r="41" spans="2:11" ht="11.25" customHeight="1" x14ac:dyDescent="0.15">
      <c r="B41" s="1531"/>
      <c r="C41" s="1512"/>
      <c r="D41" s="1538"/>
      <c r="E41" s="1542"/>
      <c r="F41" s="1542"/>
      <c r="G41" s="1515"/>
      <c r="H41" s="1516"/>
      <c r="I41" s="1512"/>
      <c r="J41" s="1512"/>
      <c r="K41" s="453"/>
    </row>
    <row r="42" spans="2:11" ht="11.25" customHeight="1" x14ac:dyDescent="0.15">
      <c r="B42" s="1531"/>
      <c r="C42" s="1512"/>
      <c r="D42" s="1538" t="s">
        <v>647</v>
      </c>
      <c r="E42" s="1542"/>
      <c r="F42" s="1542"/>
      <c r="G42" s="1515">
        <v>445.1</v>
      </c>
      <c r="H42" s="1516" t="s">
        <v>549</v>
      </c>
      <c r="I42" s="1512"/>
      <c r="J42" s="1512"/>
      <c r="K42" s="452"/>
    </row>
    <row r="43" spans="2:11" ht="11.25" customHeight="1" x14ac:dyDescent="0.15">
      <c r="B43" s="1531"/>
      <c r="C43" s="1512"/>
      <c r="D43" s="1538"/>
      <c r="E43" s="1542"/>
      <c r="F43" s="1542"/>
      <c r="G43" s="1515"/>
      <c r="H43" s="1516"/>
      <c r="I43" s="1512"/>
      <c r="J43" s="1512"/>
      <c r="K43" s="453"/>
    </row>
    <row r="44" spans="2:11" ht="11.25" customHeight="1" x14ac:dyDescent="0.15">
      <c r="B44" s="1531"/>
      <c r="C44" s="1512"/>
      <c r="D44" s="1514" t="s">
        <v>648</v>
      </c>
      <c r="E44" s="1542"/>
      <c r="F44" s="1542"/>
      <c r="G44" s="1515">
        <v>256.8</v>
      </c>
      <c r="H44" s="1516" t="s">
        <v>549</v>
      </c>
      <c r="I44" s="1512"/>
      <c r="J44" s="1512"/>
      <c r="K44" s="452"/>
    </row>
    <row r="45" spans="2:11" ht="11.25" customHeight="1" thickBot="1" x14ac:dyDescent="0.2">
      <c r="B45" s="1534"/>
      <c r="C45" s="1530"/>
      <c r="D45" s="1540"/>
      <c r="E45" s="1543"/>
      <c r="F45" s="1543"/>
      <c r="G45" s="1548"/>
      <c r="H45" s="1517"/>
      <c r="I45" s="1530"/>
      <c r="J45" s="1530"/>
      <c r="K45" s="1175"/>
    </row>
    <row r="46" spans="2:11" ht="11.25" customHeight="1" x14ac:dyDescent="0.15">
      <c r="B46" s="1533" t="s">
        <v>656</v>
      </c>
      <c r="C46" s="1535" t="s">
        <v>643</v>
      </c>
      <c r="D46" s="1518" t="s">
        <v>649</v>
      </c>
      <c r="E46" s="1544">
        <v>25058</v>
      </c>
      <c r="F46" s="1544">
        <v>43903</v>
      </c>
      <c r="G46" s="1546">
        <v>120</v>
      </c>
      <c r="H46" s="1547" t="s">
        <v>549</v>
      </c>
      <c r="I46" s="1535" t="s">
        <v>657</v>
      </c>
      <c r="J46" s="1535" t="s">
        <v>637</v>
      </c>
      <c r="K46" s="1181"/>
    </row>
    <row r="47" spans="2:11" ht="11.25" customHeight="1" x14ac:dyDescent="0.15">
      <c r="B47" s="1531"/>
      <c r="C47" s="1512"/>
      <c r="D47" s="1514"/>
      <c r="E47" s="1542"/>
      <c r="F47" s="1542"/>
      <c r="G47" s="1515"/>
      <c r="H47" s="1516"/>
      <c r="I47" s="1512"/>
      <c r="J47" s="1512"/>
      <c r="K47" s="453"/>
    </row>
    <row r="48" spans="2:11" ht="11.25" customHeight="1" x14ac:dyDescent="0.15">
      <c r="B48" s="1531"/>
      <c r="C48" s="1512"/>
      <c r="D48" s="1514" t="s">
        <v>650</v>
      </c>
      <c r="E48" s="1542"/>
      <c r="F48" s="1542"/>
      <c r="G48" s="1515">
        <v>88.8</v>
      </c>
      <c r="H48" s="1516" t="s">
        <v>549</v>
      </c>
      <c r="I48" s="1512"/>
      <c r="J48" s="1512"/>
      <c r="K48" s="452"/>
    </row>
    <row r="49" spans="2:11" ht="11.25" customHeight="1" x14ac:dyDescent="0.15">
      <c r="B49" s="1531"/>
      <c r="C49" s="1512"/>
      <c r="D49" s="1514"/>
      <c r="E49" s="1542"/>
      <c r="F49" s="1542"/>
      <c r="G49" s="1515"/>
      <c r="H49" s="1516"/>
      <c r="I49" s="1512"/>
      <c r="J49" s="1512"/>
      <c r="K49" s="453"/>
    </row>
    <row r="50" spans="2:11" ht="11.25" customHeight="1" x14ac:dyDescent="0.15">
      <c r="B50" s="1531"/>
      <c r="C50" s="1512"/>
      <c r="D50" s="1514" t="s">
        <v>651</v>
      </c>
      <c r="E50" s="1542"/>
      <c r="F50" s="1542"/>
      <c r="G50" s="1515">
        <v>93.9</v>
      </c>
      <c r="H50" s="1516" t="s">
        <v>549</v>
      </c>
      <c r="I50" s="1512"/>
      <c r="J50" s="1512"/>
      <c r="K50" s="452"/>
    </row>
    <row r="51" spans="2:11" ht="11.25" customHeight="1" x14ac:dyDescent="0.15">
      <c r="B51" s="1531"/>
      <c r="C51" s="1512"/>
      <c r="D51" s="1514"/>
      <c r="E51" s="1542"/>
      <c r="F51" s="1542"/>
      <c r="G51" s="1515"/>
      <c r="H51" s="1516"/>
      <c r="I51" s="1512"/>
      <c r="J51" s="1512"/>
      <c r="K51" s="453"/>
    </row>
    <row r="52" spans="2:11" ht="11.25" customHeight="1" x14ac:dyDescent="0.15">
      <c r="B52" s="1531"/>
      <c r="C52" s="1512"/>
      <c r="D52" s="1514" t="s">
        <v>652</v>
      </c>
      <c r="E52" s="1542"/>
      <c r="F52" s="1542"/>
      <c r="G52" s="1515">
        <v>52.9</v>
      </c>
      <c r="H52" s="1516" t="s">
        <v>549</v>
      </c>
      <c r="I52" s="1512"/>
      <c r="J52" s="1512"/>
      <c r="K52" s="452"/>
    </row>
    <row r="53" spans="2:11" ht="11.25" customHeight="1" x14ac:dyDescent="0.15">
      <c r="B53" s="1531"/>
      <c r="C53" s="1512"/>
      <c r="D53" s="1514"/>
      <c r="E53" s="1542"/>
      <c r="F53" s="1542"/>
      <c r="G53" s="1515"/>
      <c r="H53" s="1516"/>
      <c r="I53" s="1512"/>
      <c r="J53" s="1512"/>
      <c r="K53" s="453"/>
    </row>
    <row r="54" spans="2:11" ht="11.25" customHeight="1" x14ac:dyDescent="0.15">
      <c r="B54" s="1531"/>
      <c r="C54" s="1512"/>
      <c r="D54" s="1514" t="s">
        <v>653</v>
      </c>
      <c r="E54" s="1542"/>
      <c r="F54" s="1542"/>
      <c r="G54" s="1515">
        <v>199.1</v>
      </c>
      <c r="H54" s="1516" t="s">
        <v>549</v>
      </c>
      <c r="I54" s="1512"/>
      <c r="J54" s="1512"/>
      <c r="K54" s="452"/>
    </row>
    <row r="55" spans="2:11" ht="11.25" customHeight="1" x14ac:dyDescent="0.15">
      <c r="B55" s="1531"/>
      <c r="C55" s="1512"/>
      <c r="D55" s="1514"/>
      <c r="E55" s="1542"/>
      <c r="F55" s="1542"/>
      <c r="G55" s="1515"/>
      <c r="H55" s="1516"/>
      <c r="I55" s="1512"/>
      <c r="J55" s="1512"/>
      <c r="K55" s="453"/>
    </row>
    <row r="56" spans="2:11" ht="11.25" customHeight="1" x14ac:dyDescent="0.15">
      <c r="B56" s="1531"/>
      <c r="C56" s="1512"/>
      <c r="D56" s="1514" t="s">
        <v>654</v>
      </c>
      <c r="E56" s="1542"/>
      <c r="F56" s="1542"/>
      <c r="G56" s="1515">
        <v>66.5</v>
      </c>
      <c r="H56" s="1516" t="s">
        <v>549</v>
      </c>
      <c r="I56" s="1512"/>
      <c r="J56" s="1512"/>
      <c r="K56" s="452"/>
    </row>
    <row r="57" spans="2:11" ht="11.25" customHeight="1" x14ac:dyDescent="0.15">
      <c r="B57" s="1531"/>
      <c r="C57" s="1512"/>
      <c r="D57" s="1514"/>
      <c r="E57" s="1542"/>
      <c r="F57" s="1542"/>
      <c r="G57" s="1515"/>
      <c r="H57" s="1516"/>
      <c r="I57" s="1512"/>
      <c r="J57" s="1512"/>
      <c r="K57" s="453"/>
    </row>
    <row r="58" spans="2:11" ht="11.25" customHeight="1" x14ac:dyDescent="0.15">
      <c r="B58" s="1531"/>
      <c r="C58" s="1512"/>
      <c r="D58" s="1514" t="s">
        <v>655</v>
      </c>
      <c r="E58" s="1542"/>
      <c r="F58" s="1542"/>
      <c r="G58" s="1515">
        <v>164.5</v>
      </c>
      <c r="H58" s="1516" t="s">
        <v>549</v>
      </c>
      <c r="I58" s="1512"/>
      <c r="J58" s="1512"/>
      <c r="K58" s="452"/>
    </row>
    <row r="59" spans="2:11" ht="11.25" customHeight="1" x14ac:dyDescent="0.15">
      <c r="B59" s="1531"/>
      <c r="C59" s="1512"/>
      <c r="D59" s="1514"/>
      <c r="E59" s="1542"/>
      <c r="F59" s="1542"/>
      <c r="G59" s="1515"/>
      <c r="H59" s="1516"/>
      <c r="I59" s="1512"/>
      <c r="J59" s="1512"/>
      <c r="K59" s="453"/>
    </row>
    <row r="60" spans="2:11" ht="11.25" customHeight="1" x14ac:dyDescent="0.15">
      <c r="B60" s="1531"/>
      <c r="C60" s="1512"/>
      <c r="D60" s="1514" t="s">
        <v>430</v>
      </c>
      <c r="E60" s="1542"/>
      <c r="F60" s="1542"/>
      <c r="G60" s="1515">
        <f>G36+G38+G40+G42+G44+G46+G48+G50+G52+G54+G56+G58</f>
        <v>2038.9</v>
      </c>
      <c r="H60" s="1516" t="s">
        <v>549</v>
      </c>
      <c r="I60" s="1512"/>
      <c r="J60" s="1512"/>
      <c r="K60" s="452"/>
    </row>
    <row r="61" spans="2:11" ht="11.25" customHeight="1" x14ac:dyDescent="0.15">
      <c r="B61" s="1531"/>
      <c r="C61" s="1513"/>
      <c r="D61" s="1514"/>
      <c r="E61" s="1545"/>
      <c r="F61" s="1545"/>
      <c r="G61" s="1515"/>
      <c r="H61" s="1516"/>
      <c r="I61" s="1512"/>
      <c r="J61" s="1513"/>
      <c r="K61" s="453"/>
    </row>
    <row r="62" spans="2:11" ht="19.5" customHeight="1" x14ac:dyDescent="0.15">
      <c r="B62" s="1531"/>
      <c r="C62" s="1537" t="s">
        <v>658</v>
      </c>
      <c r="D62" s="1144" t="s">
        <v>659</v>
      </c>
      <c r="E62" s="456">
        <v>27039</v>
      </c>
      <c r="F62" s="1142">
        <v>43087</v>
      </c>
      <c r="G62" s="458">
        <v>11</v>
      </c>
      <c r="H62" s="1143" t="s">
        <v>549</v>
      </c>
      <c r="I62" s="1512"/>
      <c r="J62" s="1511" t="s">
        <v>637</v>
      </c>
      <c r="K62" s="460"/>
    </row>
    <row r="63" spans="2:11" ht="19.5" customHeight="1" x14ac:dyDescent="0.15">
      <c r="B63" s="1531"/>
      <c r="C63" s="1537"/>
      <c r="D63" s="1144" t="s">
        <v>660</v>
      </c>
      <c r="E63" s="456">
        <v>34981</v>
      </c>
      <c r="F63" s="1142">
        <v>43087</v>
      </c>
      <c r="G63" s="458">
        <v>7.5</v>
      </c>
      <c r="H63" s="1143" t="s">
        <v>549</v>
      </c>
      <c r="I63" s="1512"/>
      <c r="J63" s="1512"/>
      <c r="K63" s="460"/>
    </row>
    <row r="64" spans="2:11" ht="19.5" customHeight="1" x14ac:dyDescent="0.15">
      <c r="B64" s="1531"/>
      <c r="C64" s="1537"/>
      <c r="D64" s="1144" t="s">
        <v>661</v>
      </c>
      <c r="E64" s="456">
        <v>39437</v>
      </c>
      <c r="F64" s="1142">
        <v>43087</v>
      </c>
      <c r="G64" s="458">
        <v>172</v>
      </c>
      <c r="H64" s="1143" t="s">
        <v>549</v>
      </c>
      <c r="I64" s="1512"/>
      <c r="J64" s="1512"/>
      <c r="K64" s="460"/>
    </row>
    <row r="65" spans="2:11" ht="19.5" customHeight="1" x14ac:dyDescent="0.15">
      <c r="B65" s="1531"/>
      <c r="C65" s="1537"/>
      <c r="D65" s="1144" t="s">
        <v>662</v>
      </c>
      <c r="E65" s="456">
        <v>39814</v>
      </c>
      <c r="F65" s="1142">
        <v>43087</v>
      </c>
      <c r="G65" s="458">
        <v>27</v>
      </c>
      <c r="H65" s="1143" t="s">
        <v>549</v>
      </c>
      <c r="I65" s="1512"/>
      <c r="J65" s="1512"/>
      <c r="K65" s="460"/>
    </row>
    <row r="66" spans="2:11" ht="19.5" customHeight="1" x14ac:dyDescent="0.15">
      <c r="B66" s="1531"/>
      <c r="C66" s="1140" t="s">
        <v>663</v>
      </c>
      <c r="D66" s="462" t="s">
        <v>664</v>
      </c>
      <c r="E66" s="456">
        <v>25058</v>
      </c>
      <c r="F66" s="1142">
        <v>43903</v>
      </c>
      <c r="G66" s="458">
        <v>215.5</v>
      </c>
      <c r="H66" s="1143" t="s">
        <v>549</v>
      </c>
      <c r="I66" s="1512"/>
      <c r="J66" s="1512"/>
      <c r="K66" s="460"/>
    </row>
    <row r="67" spans="2:11" ht="19.5" customHeight="1" x14ac:dyDescent="0.15">
      <c r="B67" s="1531"/>
      <c r="C67" s="1511" t="s">
        <v>375</v>
      </c>
      <c r="D67" s="462" t="s">
        <v>665</v>
      </c>
      <c r="E67" s="456">
        <v>33963</v>
      </c>
      <c r="F67" s="1142">
        <v>39219</v>
      </c>
      <c r="G67" s="458">
        <v>3.6</v>
      </c>
      <c r="H67" s="1143" t="s">
        <v>549</v>
      </c>
      <c r="I67" s="1512"/>
      <c r="J67" s="1512"/>
      <c r="K67" s="460"/>
    </row>
    <row r="68" spans="2:11" ht="19.5" customHeight="1" x14ac:dyDescent="0.15">
      <c r="B68" s="1531"/>
      <c r="C68" s="1512"/>
      <c r="D68" s="462" t="s">
        <v>666</v>
      </c>
      <c r="E68" s="456">
        <v>34325</v>
      </c>
      <c r="F68" s="1142">
        <v>43805</v>
      </c>
      <c r="G68" s="458">
        <v>35.700000000000003</v>
      </c>
      <c r="H68" s="1143" t="s">
        <v>549</v>
      </c>
      <c r="I68" s="1512"/>
      <c r="J68" s="1512"/>
      <c r="K68" s="460"/>
    </row>
    <row r="69" spans="2:11" ht="19.5" customHeight="1" x14ac:dyDescent="0.15">
      <c r="B69" s="1531"/>
      <c r="C69" s="1512"/>
      <c r="D69" s="462" t="s">
        <v>667</v>
      </c>
      <c r="E69" s="456">
        <v>34325</v>
      </c>
      <c r="F69" s="1142">
        <v>43805</v>
      </c>
      <c r="G69" s="458">
        <v>30.2</v>
      </c>
      <c r="H69" s="1143" t="s">
        <v>549</v>
      </c>
      <c r="I69" s="1512"/>
      <c r="J69" s="1512"/>
      <c r="K69" s="460"/>
    </row>
    <row r="70" spans="2:11" ht="18" customHeight="1" x14ac:dyDescent="0.15">
      <c r="B70" s="1531"/>
      <c r="C70" s="1512"/>
      <c r="D70" s="462" t="s">
        <v>668</v>
      </c>
      <c r="E70" s="456">
        <v>34981</v>
      </c>
      <c r="F70" s="1142">
        <v>43805</v>
      </c>
      <c r="G70" s="458">
        <v>46</v>
      </c>
      <c r="H70" s="1143" t="s">
        <v>549</v>
      </c>
      <c r="I70" s="1512"/>
      <c r="J70" s="1512"/>
      <c r="K70" s="460"/>
    </row>
    <row r="71" spans="2:11" ht="18" customHeight="1" x14ac:dyDescent="0.15">
      <c r="B71" s="1531"/>
      <c r="C71" s="1512"/>
      <c r="D71" s="462" t="s">
        <v>669</v>
      </c>
      <c r="E71" s="456">
        <v>35520</v>
      </c>
      <c r="F71" s="1142">
        <v>43903</v>
      </c>
      <c r="G71" s="458">
        <v>77.2</v>
      </c>
      <c r="H71" s="1143" t="s">
        <v>549</v>
      </c>
      <c r="I71" s="1512"/>
      <c r="J71" s="1512"/>
      <c r="K71" s="460"/>
    </row>
    <row r="72" spans="2:11" ht="18" customHeight="1" x14ac:dyDescent="0.15">
      <c r="B72" s="1531"/>
      <c r="C72" s="1512"/>
      <c r="D72" s="462" t="s">
        <v>670</v>
      </c>
      <c r="E72" s="456">
        <v>36049</v>
      </c>
      <c r="F72" s="1142">
        <v>39219</v>
      </c>
      <c r="G72" s="458">
        <v>2.2999999999999998</v>
      </c>
      <c r="H72" s="1143" t="s">
        <v>549</v>
      </c>
      <c r="I72" s="1512"/>
      <c r="J72" s="1512"/>
      <c r="K72" s="460"/>
    </row>
    <row r="73" spans="2:11" ht="18" customHeight="1" x14ac:dyDescent="0.15">
      <c r="B73" s="1531"/>
      <c r="C73" s="1512"/>
      <c r="D73" s="462" t="s">
        <v>671</v>
      </c>
      <c r="E73" s="456">
        <v>36809</v>
      </c>
      <c r="F73" s="1142">
        <v>43805</v>
      </c>
      <c r="G73" s="458">
        <v>22.4</v>
      </c>
      <c r="H73" s="1143" t="s">
        <v>549</v>
      </c>
      <c r="I73" s="1512"/>
      <c r="J73" s="1512"/>
      <c r="K73" s="463"/>
    </row>
    <row r="74" spans="2:11" ht="18" customHeight="1" x14ac:dyDescent="0.15">
      <c r="B74" s="1531"/>
      <c r="C74" s="1512"/>
      <c r="D74" s="462" t="s">
        <v>672</v>
      </c>
      <c r="E74" s="456">
        <v>37186</v>
      </c>
      <c r="F74" s="1142">
        <v>39219</v>
      </c>
      <c r="G74" s="458">
        <v>4.3</v>
      </c>
      <c r="H74" s="1143" t="s">
        <v>549</v>
      </c>
      <c r="I74" s="1512"/>
      <c r="J74" s="1512"/>
      <c r="K74" s="460"/>
    </row>
    <row r="75" spans="2:11" ht="22.5" customHeight="1" x14ac:dyDescent="0.15">
      <c r="B75" s="1531"/>
      <c r="C75" s="1512"/>
      <c r="D75" s="462" t="s">
        <v>673</v>
      </c>
      <c r="E75" s="456">
        <v>37186</v>
      </c>
      <c r="F75" s="1142">
        <v>39219</v>
      </c>
      <c r="G75" s="458">
        <v>15.3</v>
      </c>
      <c r="H75" s="1143" t="s">
        <v>549</v>
      </c>
      <c r="I75" s="1512"/>
      <c r="J75" s="1512"/>
      <c r="K75" s="460"/>
    </row>
    <row r="76" spans="2:11" ht="22.5" customHeight="1" x14ac:dyDescent="0.15">
      <c r="B76" s="1531"/>
      <c r="C76" s="1512"/>
      <c r="D76" s="462" t="s">
        <v>674</v>
      </c>
      <c r="E76" s="456">
        <v>38037</v>
      </c>
      <c r="F76" s="1142">
        <v>39219</v>
      </c>
      <c r="G76" s="458">
        <v>5.2</v>
      </c>
      <c r="H76" s="1143" t="s">
        <v>549</v>
      </c>
      <c r="I76" s="1512"/>
      <c r="J76" s="1512"/>
      <c r="K76" s="460"/>
    </row>
    <row r="77" spans="2:11" ht="22.5" customHeight="1" thickBot="1" x14ac:dyDescent="0.2">
      <c r="B77" s="1534"/>
      <c r="C77" s="1530"/>
      <c r="D77" s="1182" t="s">
        <v>675</v>
      </c>
      <c r="E77" s="1183">
        <v>31498</v>
      </c>
      <c r="F77" s="518">
        <v>39814</v>
      </c>
      <c r="G77" s="1184">
        <v>7.6</v>
      </c>
      <c r="H77" s="1185" t="s">
        <v>548</v>
      </c>
      <c r="I77" s="1530"/>
      <c r="J77" s="1530"/>
      <c r="K77" s="1186"/>
    </row>
    <row r="78" spans="2:11" ht="22.5" customHeight="1" x14ac:dyDescent="0.15">
      <c r="B78" s="1531" t="s">
        <v>656</v>
      </c>
      <c r="C78" s="1512" t="s">
        <v>375</v>
      </c>
      <c r="D78" s="1176" t="s">
        <v>676</v>
      </c>
      <c r="E78" s="1177">
        <v>40912</v>
      </c>
      <c r="F78" s="1159" t="s">
        <v>423</v>
      </c>
      <c r="G78" s="1178">
        <v>11.4</v>
      </c>
      <c r="H78" s="1179" t="s">
        <v>548</v>
      </c>
      <c r="I78" s="1512" t="s">
        <v>657</v>
      </c>
      <c r="J78" s="1512" t="s">
        <v>637</v>
      </c>
      <c r="K78" s="1180"/>
    </row>
    <row r="79" spans="2:11" ht="22.5" customHeight="1" x14ac:dyDescent="0.15">
      <c r="B79" s="1531"/>
      <c r="C79" s="1512"/>
      <c r="D79" s="462" t="s">
        <v>677</v>
      </c>
      <c r="E79" s="456">
        <v>41346</v>
      </c>
      <c r="F79" s="457">
        <v>43805</v>
      </c>
      <c r="G79" s="458">
        <v>1.2</v>
      </c>
      <c r="H79" s="459" t="s">
        <v>548</v>
      </c>
      <c r="I79" s="1512"/>
      <c r="J79" s="1512"/>
      <c r="K79" s="460"/>
    </row>
    <row r="80" spans="2:11" ht="22.5" customHeight="1" x14ac:dyDescent="0.15">
      <c r="B80" s="1531"/>
      <c r="C80" s="1513"/>
      <c r="D80" s="464" t="s">
        <v>678</v>
      </c>
      <c r="E80" s="456">
        <v>43903</v>
      </c>
      <c r="F80" s="456"/>
      <c r="G80" s="465">
        <v>7</v>
      </c>
      <c r="H80" s="459" t="s">
        <v>548</v>
      </c>
      <c r="I80" s="1512"/>
      <c r="J80" s="1512"/>
      <c r="K80" s="460"/>
    </row>
    <row r="81" spans="1:11" ht="22.5" customHeight="1" x14ac:dyDescent="0.15">
      <c r="B81" s="1531"/>
      <c r="C81" s="1511" t="s">
        <v>679</v>
      </c>
      <c r="D81" s="464" t="s">
        <v>680</v>
      </c>
      <c r="E81" s="456">
        <v>34981</v>
      </c>
      <c r="F81" s="456">
        <v>37186</v>
      </c>
      <c r="G81" s="465">
        <v>536</v>
      </c>
      <c r="H81" s="459" t="s">
        <v>548</v>
      </c>
      <c r="I81" s="1512"/>
      <c r="J81" s="1512"/>
      <c r="K81" s="460"/>
    </row>
    <row r="82" spans="1:11" ht="22.5" customHeight="1" x14ac:dyDescent="0.15">
      <c r="B82" s="1532"/>
      <c r="C82" s="1536"/>
      <c r="D82" s="464" t="s">
        <v>681</v>
      </c>
      <c r="E82" s="456">
        <v>34981</v>
      </c>
      <c r="F82" s="456">
        <v>39814</v>
      </c>
      <c r="G82" s="465">
        <v>13.1</v>
      </c>
      <c r="H82" s="459" t="s">
        <v>548</v>
      </c>
      <c r="I82" s="1512"/>
      <c r="J82" s="1513"/>
      <c r="K82" s="460"/>
    </row>
    <row r="83" spans="1:11" ht="22.5" customHeight="1" x14ac:dyDescent="0.15">
      <c r="B83" s="466" t="s">
        <v>371</v>
      </c>
      <c r="C83" s="461" t="s">
        <v>682</v>
      </c>
      <c r="D83" s="467" t="s">
        <v>683</v>
      </c>
      <c r="E83" s="457">
        <v>27146</v>
      </c>
      <c r="F83" s="457" t="s">
        <v>684</v>
      </c>
      <c r="G83" s="468">
        <v>17127</v>
      </c>
      <c r="H83" s="469" t="s">
        <v>549</v>
      </c>
      <c r="I83" s="1512"/>
      <c r="J83" s="1511" t="s">
        <v>686</v>
      </c>
      <c r="K83" s="470" t="s">
        <v>687</v>
      </c>
    </row>
    <row r="84" spans="1:11" ht="22.5" customHeight="1" x14ac:dyDescent="0.15">
      <c r="B84" s="466" t="s">
        <v>371</v>
      </c>
      <c r="C84" s="461" t="s">
        <v>682</v>
      </c>
      <c r="D84" s="467" t="s">
        <v>688</v>
      </c>
      <c r="E84" s="457">
        <v>27146</v>
      </c>
      <c r="F84" s="457" t="s">
        <v>684</v>
      </c>
      <c r="G84" s="468">
        <v>8646</v>
      </c>
      <c r="H84" s="469" t="s">
        <v>549</v>
      </c>
      <c r="I84" s="1512"/>
      <c r="J84" s="1512"/>
      <c r="K84" s="470" t="s">
        <v>687</v>
      </c>
    </row>
    <row r="85" spans="1:11" ht="22.5" customHeight="1" x14ac:dyDescent="0.15">
      <c r="B85" s="466" t="s">
        <v>371</v>
      </c>
      <c r="C85" s="461" t="s">
        <v>689</v>
      </c>
      <c r="D85" s="467" t="s">
        <v>683</v>
      </c>
      <c r="E85" s="457">
        <v>27146</v>
      </c>
      <c r="F85" s="457" t="s">
        <v>684</v>
      </c>
      <c r="G85" s="468">
        <v>3226</v>
      </c>
      <c r="H85" s="469" t="s">
        <v>549</v>
      </c>
      <c r="I85" s="1512"/>
      <c r="J85" s="1512"/>
      <c r="K85" s="470" t="s">
        <v>687</v>
      </c>
    </row>
    <row r="86" spans="1:11" ht="22.5" customHeight="1" x14ac:dyDescent="0.15">
      <c r="B86" s="466" t="s">
        <v>371</v>
      </c>
      <c r="C86" s="461" t="s">
        <v>689</v>
      </c>
      <c r="D86" s="467" t="s">
        <v>688</v>
      </c>
      <c r="E86" s="457">
        <v>27146</v>
      </c>
      <c r="F86" s="457" t="s">
        <v>684</v>
      </c>
      <c r="G86" s="468">
        <v>1871</v>
      </c>
      <c r="H86" s="469" t="s">
        <v>549</v>
      </c>
      <c r="I86" s="1513"/>
      <c r="J86" s="1513"/>
      <c r="K86" s="470" t="s">
        <v>687</v>
      </c>
    </row>
    <row r="87" spans="1:11" ht="22.5" customHeight="1" x14ac:dyDescent="0.15">
      <c r="A87" s="454" t="s">
        <v>690</v>
      </c>
      <c r="B87" s="471" t="s">
        <v>371</v>
      </c>
      <c r="C87" s="464" t="s">
        <v>691</v>
      </c>
      <c r="D87" s="472" t="s">
        <v>657</v>
      </c>
      <c r="E87" s="473">
        <v>40269</v>
      </c>
      <c r="F87" s="473">
        <v>43922</v>
      </c>
      <c r="G87" s="474">
        <v>9205.1200000000008</v>
      </c>
      <c r="H87" s="475" t="s">
        <v>549</v>
      </c>
      <c r="I87" s="476" t="s">
        <v>692</v>
      </c>
      <c r="J87" s="476" t="s">
        <v>693</v>
      </c>
      <c r="K87" s="477"/>
    </row>
    <row r="88" spans="1:11" ht="22.5" customHeight="1" x14ac:dyDescent="0.15">
      <c r="A88" s="454" t="s">
        <v>690</v>
      </c>
      <c r="B88" s="471" t="s">
        <v>371</v>
      </c>
      <c r="C88" s="464" t="s">
        <v>691</v>
      </c>
      <c r="D88" s="472" t="s">
        <v>657</v>
      </c>
      <c r="E88" s="473">
        <v>40269</v>
      </c>
      <c r="F88" s="478" t="s">
        <v>694</v>
      </c>
      <c r="G88" s="474">
        <v>3348.61</v>
      </c>
      <c r="H88" s="475" t="s">
        <v>549</v>
      </c>
      <c r="I88" s="476" t="s">
        <v>692</v>
      </c>
      <c r="J88" s="476" t="s">
        <v>693</v>
      </c>
      <c r="K88" s="477"/>
    </row>
    <row r="89" spans="1:11" ht="22.5" customHeight="1" x14ac:dyDescent="0.15">
      <c r="B89" s="479" t="s">
        <v>695</v>
      </c>
      <c r="C89" s="461" t="s">
        <v>696</v>
      </c>
      <c r="D89" s="446" t="s">
        <v>697</v>
      </c>
      <c r="E89" s="456">
        <v>27484</v>
      </c>
      <c r="F89" s="457" t="s">
        <v>371</v>
      </c>
      <c r="G89" s="480">
        <v>25500</v>
      </c>
      <c r="H89" s="481" t="s">
        <v>698</v>
      </c>
      <c r="I89" s="461" t="s">
        <v>337</v>
      </c>
      <c r="J89" s="482" t="s">
        <v>699</v>
      </c>
      <c r="K89" s="483" t="s">
        <v>700</v>
      </c>
    </row>
    <row r="90" spans="1:11" ht="22.5" customHeight="1" x14ac:dyDescent="0.15">
      <c r="B90" s="479" t="s">
        <v>701</v>
      </c>
      <c r="C90" s="461" t="s">
        <v>696</v>
      </c>
      <c r="D90" s="472" t="s">
        <v>702</v>
      </c>
      <c r="E90" s="456">
        <v>10837</v>
      </c>
      <c r="F90" s="457">
        <v>26024</v>
      </c>
      <c r="G90" s="480">
        <v>5300</v>
      </c>
      <c r="H90" s="481" t="s">
        <v>698</v>
      </c>
      <c r="I90" s="461" t="s">
        <v>337</v>
      </c>
      <c r="J90" s="482" t="s">
        <v>699</v>
      </c>
      <c r="K90" s="484" t="s">
        <v>703</v>
      </c>
    </row>
    <row r="91" spans="1:11" ht="22.5" customHeight="1" x14ac:dyDescent="0.15">
      <c r="B91" s="479" t="s">
        <v>704</v>
      </c>
      <c r="C91" s="461" t="s">
        <v>696</v>
      </c>
      <c r="D91" s="472" t="s">
        <v>705</v>
      </c>
      <c r="E91" s="456">
        <v>26543</v>
      </c>
      <c r="F91" s="457" t="s">
        <v>371</v>
      </c>
      <c r="G91" s="480">
        <v>2110</v>
      </c>
      <c r="H91" s="481" t="s">
        <v>698</v>
      </c>
      <c r="I91" s="461" t="s">
        <v>337</v>
      </c>
      <c r="J91" s="482" t="s">
        <v>699</v>
      </c>
      <c r="K91" s="485" t="s">
        <v>706</v>
      </c>
    </row>
    <row r="92" spans="1:11" ht="22.5" customHeight="1" x14ac:dyDescent="0.15">
      <c r="B92" s="479" t="s">
        <v>707</v>
      </c>
      <c r="C92" s="461" t="s">
        <v>696</v>
      </c>
      <c r="D92" s="472" t="s">
        <v>708</v>
      </c>
      <c r="E92" s="456">
        <v>23831</v>
      </c>
      <c r="F92" s="457">
        <v>26024</v>
      </c>
      <c r="G92" s="480">
        <v>1200</v>
      </c>
      <c r="H92" s="481" t="s">
        <v>698</v>
      </c>
      <c r="I92" s="461" t="s">
        <v>337</v>
      </c>
      <c r="J92" s="482" t="s">
        <v>699</v>
      </c>
      <c r="K92" s="484" t="s">
        <v>703</v>
      </c>
    </row>
    <row r="93" spans="1:11" ht="22.5" customHeight="1" x14ac:dyDescent="0.15">
      <c r="B93" s="479" t="s">
        <v>709</v>
      </c>
      <c r="C93" s="461" t="s">
        <v>696</v>
      </c>
      <c r="D93" s="472" t="s">
        <v>710</v>
      </c>
      <c r="E93" s="456">
        <v>28177</v>
      </c>
      <c r="F93" s="457" t="s">
        <v>371</v>
      </c>
      <c r="G93" s="480">
        <v>1200</v>
      </c>
      <c r="H93" s="481" t="s">
        <v>698</v>
      </c>
      <c r="I93" s="461" t="s">
        <v>217</v>
      </c>
      <c r="J93" s="482" t="s">
        <v>699</v>
      </c>
      <c r="K93" s="484" t="s">
        <v>711</v>
      </c>
    </row>
    <row r="94" spans="1:11" ht="22.5" customHeight="1" x14ac:dyDescent="0.15">
      <c r="B94" s="479" t="s">
        <v>712</v>
      </c>
      <c r="C94" s="461" t="s">
        <v>696</v>
      </c>
      <c r="D94" s="472" t="s">
        <v>713</v>
      </c>
      <c r="E94" s="456">
        <v>28177</v>
      </c>
      <c r="F94" s="457" t="s">
        <v>371</v>
      </c>
      <c r="G94" s="480">
        <v>1760</v>
      </c>
      <c r="H94" s="481" t="s">
        <v>698</v>
      </c>
      <c r="I94" s="461" t="s">
        <v>217</v>
      </c>
      <c r="J94" s="482" t="s">
        <v>699</v>
      </c>
      <c r="K94" s="484" t="s">
        <v>711</v>
      </c>
    </row>
    <row r="95" spans="1:11" ht="22.5" customHeight="1" x14ac:dyDescent="0.15">
      <c r="B95" s="479" t="s">
        <v>714</v>
      </c>
      <c r="C95" s="461" t="s">
        <v>696</v>
      </c>
      <c r="D95" s="472" t="s">
        <v>715</v>
      </c>
      <c r="E95" s="456">
        <v>28177</v>
      </c>
      <c r="F95" s="457" t="s">
        <v>371</v>
      </c>
      <c r="G95" s="480">
        <v>1200</v>
      </c>
      <c r="H95" s="481" t="s">
        <v>698</v>
      </c>
      <c r="I95" s="461" t="s">
        <v>217</v>
      </c>
      <c r="J95" s="482" t="s">
        <v>699</v>
      </c>
      <c r="K95" s="484" t="s">
        <v>711</v>
      </c>
    </row>
    <row r="96" spans="1:11" ht="22.5" customHeight="1" x14ac:dyDescent="0.15">
      <c r="B96" s="479" t="s">
        <v>716</v>
      </c>
      <c r="C96" s="461" t="s">
        <v>696</v>
      </c>
      <c r="D96" s="472" t="s">
        <v>717</v>
      </c>
      <c r="E96" s="456">
        <v>28177</v>
      </c>
      <c r="F96" s="457" t="s">
        <v>371</v>
      </c>
      <c r="G96" s="480">
        <v>450</v>
      </c>
      <c r="H96" s="481" t="s">
        <v>698</v>
      </c>
      <c r="I96" s="461" t="s">
        <v>217</v>
      </c>
      <c r="J96" s="482" t="s">
        <v>699</v>
      </c>
      <c r="K96" s="484" t="s">
        <v>711</v>
      </c>
    </row>
    <row r="97" spans="2:11" ht="22.5" customHeight="1" x14ac:dyDescent="0.15">
      <c r="B97" s="479" t="s">
        <v>718</v>
      </c>
      <c r="C97" s="461" t="s">
        <v>696</v>
      </c>
      <c r="D97" s="472" t="s">
        <v>719</v>
      </c>
      <c r="E97" s="456">
        <v>28177</v>
      </c>
      <c r="F97" s="457" t="s">
        <v>371</v>
      </c>
      <c r="G97" s="480">
        <v>900</v>
      </c>
      <c r="H97" s="481" t="s">
        <v>698</v>
      </c>
      <c r="I97" s="461" t="s">
        <v>217</v>
      </c>
      <c r="J97" s="482" t="s">
        <v>699</v>
      </c>
      <c r="K97" s="484" t="s">
        <v>711</v>
      </c>
    </row>
    <row r="98" spans="2:11" ht="22.5" customHeight="1" x14ac:dyDescent="0.15">
      <c r="B98" s="479" t="s">
        <v>720</v>
      </c>
      <c r="C98" s="461" t="s">
        <v>696</v>
      </c>
      <c r="D98" s="472" t="s">
        <v>721</v>
      </c>
      <c r="E98" s="456">
        <v>28177</v>
      </c>
      <c r="F98" s="457" t="s">
        <v>371</v>
      </c>
      <c r="G98" s="480">
        <v>1110</v>
      </c>
      <c r="H98" s="481" t="s">
        <v>698</v>
      </c>
      <c r="I98" s="461" t="s">
        <v>217</v>
      </c>
      <c r="J98" s="482" t="s">
        <v>699</v>
      </c>
      <c r="K98" s="484" t="s">
        <v>711</v>
      </c>
    </row>
    <row r="99" spans="2:11" ht="22.5" customHeight="1" thickBot="1" x14ac:dyDescent="0.2">
      <c r="B99" s="1192" t="s">
        <v>722</v>
      </c>
      <c r="C99" s="444" t="s">
        <v>696</v>
      </c>
      <c r="D99" s="1193" t="s">
        <v>723</v>
      </c>
      <c r="E99" s="1183">
        <v>28177</v>
      </c>
      <c r="F99" s="518" t="s">
        <v>371</v>
      </c>
      <c r="G99" s="1194">
        <v>1100</v>
      </c>
      <c r="H99" s="1195" t="s">
        <v>698</v>
      </c>
      <c r="I99" s="444" t="s">
        <v>217</v>
      </c>
      <c r="J99" s="1196" t="s">
        <v>699</v>
      </c>
      <c r="K99" s="1197" t="s">
        <v>711</v>
      </c>
    </row>
    <row r="100" spans="2:11" ht="22.5" customHeight="1" x14ac:dyDescent="0.15">
      <c r="B100" s="1145" t="s">
        <v>724</v>
      </c>
      <c r="C100" s="1139" t="s">
        <v>696</v>
      </c>
      <c r="D100" s="1187" t="s">
        <v>725</v>
      </c>
      <c r="E100" s="1177">
        <v>28177</v>
      </c>
      <c r="F100" s="1159" t="s">
        <v>371</v>
      </c>
      <c r="G100" s="1188">
        <v>1470</v>
      </c>
      <c r="H100" s="1189" t="s">
        <v>698</v>
      </c>
      <c r="I100" s="1139" t="s">
        <v>217</v>
      </c>
      <c r="J100" s="1190" t="s">
        <v>699</v>
      </c>
      <c r="K100" s="1191" t="s">
        <v>711</v>
      </c>
    </row>
    <row r="101" spans="2:11" ht="22.5" customHeight="1" x14ac:dyDescent="0.15">
      <c r="B101" s="479" t="s">
        <v>726</v>
      </c>
      <c r="C101" s="461" t="s">
        <v>696</v>
      </c>
      <c r="D101" s="472" t="s">
        <v>727</v>
      </c>
      <c r="E101" s="456">
        <v>28177</v>
      </c>
      <c r="F101" s="457" t="s">
        <v>371</v>
      </c>
      <c r="G101" s="480">
        <v>600</v>
      </c>
      <c r="H101" s="481" t="s">
        <v>698</v>
      </c>
      <c r="I101" s="461" t="s">
        <v>217</v>
      </c>
      <c r="J101" s="482" t="s">
        <v>699</v>
      </c>
      <c r="K101" s="484" t="s">
        <v>711</v>
      </c>
    </row>
    <row r="102" spans="2:11" ht="22.5" customHeight="1" x14ac:dyDescent="0.15">
      <c r="B102" s="479" t="s">
        <v>728</v>
      </c>
      <c r="C102" s="461" t="s">
        <v>696</v>
      </c>
      <c r="D102" s="472" t="s">
        <v>729</v>
      </c>
      <c r="E102" s="456">
        <v>28177</v>
      </c>
      <c r="F102" s="457" t="s">
        <v>371</v>
      </c>
      <c r="G102" s="480">
        <v>700</v>
      </c>
      <c r="H102" s="481" t="s">
        <v>698</v>
      </c>
      <c r="I102" s="461" t="s">
        <v>217</v>
      </c>
      <c r="J102" s="482" t="s">
        <v>699</v>
      </c>
      <c r="K102" s="484" t="s">
        <v>711</v>
      </c>
    </row>
    <row r="103" spans="2:11" ht="22.5" customHeight="1" x14ac:dyDescent="0.15">
      <c r="B103" s="479" t="s">
        <v>730</v>
      </c>
      <c r="C103" s="461" t="s">
        <v>696</v>
      </c>
      <c r="D103" s="472" t="s">
        <v>731</v>
      </c>
      <c r="E103" s="456">
        <v>28177</v>
      </c>
      <c r="F103" s="457" t="s">
        <v>371</v>
      </c>
      <c r="G103" s="480">
        <v>1300</v>
      </c>
      <c r="H103" s="481" t="s">
        <v>698</v>
      </c>
      <c r="I103" s="461" t="s">
        <v>217</v>
      </c>
      <c r="J103" s="482" t="s">
        <v>699</v>
      </c>
      <c r="K103" s="484" t="s">
        <v>711</v>
      </c>
    </row>
    <row r="104" spans="2:11" ht="22.5" customHeight="1" x14ac:dyDescent="0.15">
      <c r="B104" s="479" t="s">
        <v>732</v>
      </c>
      <c r="C104" s="461" t="s">
        <v>696</v>
      </c>
      <c r="D104" s="472" t="s">
        <v>733</v>
      </c>
      <c r="E104" s="456">
        <v>28177</v>
      </c>
      <c r="F104" s="457" t="s">
        <v>371</v>
      </c>
      <c r="G104" s="480">
        <v>1180</v>
      </c>
      <c r="H104" s="481" t="s">
        <v>698</v>
      </c>
      <c r="I104" s="461" t="s">
        <v>217</v>
      </c>
      <c r="J104" s="482" t="s">
        <v>699</v>
      </c>
      <c r="K104" s="484" t="s">
        <v>711</v>
      </c>
    </row>
    <row r="105" spans="2:11" ht="22.5" customHeight="1" x14ac:dyDescent="0.15">
      <c r="B105" s="479" t="s">
        <v>734</v>
      </c>
      <c r="C105" s="461" t="s">
        <v>696</v>
      </c>
      <c r="D105" s="446" t="s">
        <v>735</v>
      </c>
      <c r="E105" s="457">
        <v>28674</v>
      </c>
      <c r="F105" s="457" t="s">
        <v>371</v>
      </c>
      <c r="G105" s="480">
        <v>290</v>
      </c>
      <c r="H105" s="481" t="s">
        <v>698</v>
      </c>
      <c r="I105" s="461" t="s">
        <v>217</v>
      </c>
      <c r="J105" s="482" t="s">
        <v>699</v>
      </c>
      <c r="K105" s="483" t="s">
        <v>711</v>
      </c>
    </row>
    <row r="106" spans="2:11" ht="22.5" customHeight="1" x14ac:dyDescent="0.15">
      <c r="B106" s="479" t="s">
        <v>736</v>
      </c>
      <c r="C106" s="461" t="s">
        <v>696</v>
      </c>
      <c r="D106" s="446" t="s">
        <v>737</v>
      </c>
      <c r="E106" s="456">
        <v>27082</v>
      </c>
      <c r="F106" s="457" t="s">
        <v>371</v>
      </c>
      <c r="G106" s="480">
        <v>2780</v>
      </c>
      <c r="H106" s="481" t="s">
        <v>698</v>
      </c>
      <c r="I106" s="461" t="s">
        <v>217</v>
      </c>
      <c r="J106" s="482" t="s">
        <v>699</v>
      </c>
      <c r="K106" s="483" t="s">
        <v>711</v>
      </c>
    </row>
    <row r="107" spans="2:11" ht="22.5" customHeight="1" x14ac:dyDescent="0.15">
      <c r="B107" s="479" t="s">
        <v>738</v>
      </c>
      <c r="C107" s="461" t="s">
        <v>696</v>
      </c>
      <c r="D107" s="446" t="s">
        <v>739</v>
      </c>
      <c r="E107" s="456">
        <v>27082</v>
      </c>
      <c r="F107" s="457" t="s">
        <v>371</v>
      </c>
      <c r="G107" s="480">
        <v>2050</v>
      </c>
      <c r="H107" s="481" t="s">
        <v>698</v>
      </c>
      <c r="I107" s="461" t="s">
        <v>217</v>
      </c>
      <c r="J107" s="482" t="s">
        <v>699</v>
      </c>
      <c r="K107" s="483" t="s">
        <v>711</v>
      </c>
    </row>
    <row r="108" spans="2:11" ht="22.5" customHeight="1" x14ac:dyDescent="0.15">
      <c r="B108" s="479" t="s">
        <v>740</v>
      </c>
      <c r="C108" s="461" t="s">
        <v>696</v>
      </c>
      <c r="D108" s="446" t="s">
        <v>741</v>
      </c>
      <c r="E108" s="456">
        <v>27082</v>
      </c>
      <c r="F108" s="457" t="s">
        <v>371</v>
      </c>
      <c r="G108" s="480">
        <v>3510</v>
      </c>
      <c r="H108" s="481" t="s">
        <v>698</v>
      </c>
      <c r="I108" s="461" t="s">
        <v>217</v>
      </c>
      <c r="J108" s="482" t="s">
        <v>699</v>
      </c>
      <c r="K108" s="483" t="s">
        <v>711</v>
      </c>
    </row>
    <row r="109" spans="2:11" ht="22.5" customHeight="1" x14ac:dyDescent="0.15">
      <c r="B109" s="479" t="s">
        <v>742</v>
      </c>
      <c r="C109" s="461" t="s">
        <v>696</v>
      </c>
      <c r="D109" s="446" t="s">
        <v>743</v>
      </c>
      <c r="E109" s="456">
        <v>27082</v>
      </c>
      <c r="F109" s="457" t="s">
        <v>371</v>
      </c>
      <c r="G109" s="480">
        <v>1350</v>
      </c>
      <c r="H109" s="481" t="s">
        <v>698</v>
      </c>
      <c r="I109" s="461" t="s">
        <v>217</v>
      </c>
      <c r="J109" s="482" t="s">
        <v>699</v>
      </c>
      <c r="K109" s="483" t="s">
        <v>711</v>
      </c>
    </row>
    <row r="110" spans="2:11" ht="22.5" customHeight="1" x14ac:dyDescent="0.15">
      <c r="B110" s="479" t="s">
        <v>744</v>
      </c>
      <c r="C110" s="461" t="s">
        <v>696</v>
      </c>
      <c r="D110" s="446" t="s">
        <v>745</v>
      </c>
      <c r="E110" s="457">
        <v>35310</v>
      </c>
      <c r="F110" s="457" t="s">
        <v>371</v>
      </c>
      <c r="G110" s="480">
        <v>1127</v>
      </c>
      <c r="H110" s="481" t="s">
        <v>698</v>
      </c>
      <c r="I110" s="461" t="s">
        <v>217</v>
      </c>
      <c r="J110" s="482" t="s">
        <v>699</v>
      </c>
      <c r="K110" s="483" t="s">
        <v>711</v>
      </c>
    </row>
    <row r="111" spans="2:11" ht="22.5" customHeight="1" x14ac:dyDescent="0.15">
      <c r="B111" s="479" t="s">
        <v>746</v>
      </c>
      <c r="C111" s="461" t="s">
        <v>696</v>
      </c>
      <c r="D111" s="446" t="s">
        <v>747</v>
      </c>
      <c r="E111" s="456">
        <v>27082</v>
      </c>
      <c r="F111" s="457" t="s">
        <v>371</v>
      </c>
      <c r="G111" s="480">
        <v>2200</v>
      </c>
      <c r="H111" s="481" t="s">
        <v>698</v>
      </c>
      <c r="I111" s="461" t="s">
        <v>217</v>
      </c>
      <c r="J111" s="482" t="s">
        <v>699</v>
      </c>
      <c r="K111" s="483" t="s">
        <v>711</v>
      </c>
    </row>
    <row r="112" spans="2:11" ht="22.5" customHeight="1" x14ac:dyDescent="0.15">
      <c r="B112" s="479" t="s">
        <v>748</v>
      </c>
      <c r="C112" s="461" t="s">
        <v>696</v>
      </c>
      <c r="D112" s="446" t="s">
        <v>749</v>
      </c>
      <c r="E112" s="456">
        <v>27082</v>
      </c>
      <c r="F112" s="457" t="s">
        <v>371</v>
      </c>
      <c r="G112" s="480">
        <v>940</v>
      </c>
      <c r="H112" s="481" t="s">
        <v>698</v>
      </c>
      <c r="I112" s="461" t="s">
        <v>217</v>
      </c>
      <c r="J112" s="482" t="s">
        <v>699</v>
      </c>
      <c r="K112" s="483" t="s">
        <v>750</v>
      </c>
    </row>
    <row r="113" spans="2:11" ht="22.5" customHeight="1" x14ac:dyDescent="0.15">
      <c r="B113" s="479" t="s">
        <v>751</v>
      </c>
      <c r="C113" s="461" t="s">
        <v>696</v>
      </c>
      <c r="D113" s="446" t="s">
        <v>752</v>
      </c>
      <c r="E113" s="456">
        <v>27082</v>
      </c>
      <c r="F113" s="457" t="s">
        <v>371</v>
      </c>
      <c r="G113" s="480">
        <v>2450</v>
      </c>
      <c r="H113" s="481" t="s">
        <v>698</v>
      </c>
      <c r="I113" s="461" t="s">
        <v>217</v>
      </c>
      <c r="J113" s="482" t="s">
        <v>699</v>
      </c>
      <c r="K113" s="483" t="s">
        <v>711</v>
      </c>
    </row>
    <row r="114" spans="2:11" ht="22.5" customHeight="1" x14ac:dyDescent="0.15">
      <c r="B114" s="479" t="s">
        <v>753</v>
      </c>
      <c r="C114" s="461" t="s">
        <v>696</v>
      </c>
      <c r="D114" s="446" t="s">
        <v>754</v>
      </c>
      <c r="E114" s="456">
        <v>27484</v>
      </c>
      <c r="F114" s="457" t="s">
        <v>371</v>
      </c>
      <c r="G114" s="480">
        <v>1160</v>
      </c>
      <c r="H114" s="481" t="s">
        <v>698</v>
      </c>
      <c r="I114" s="461" t="s">
        <v>337</v>
      </c>
      <c r="J114" s="482" t="s">
        <v>699</v>
      </c>
      <c r="K114" s="483" t="s">
        <v>700</v>
      </c>
    </row>
    <row r="115" spans="2:11" ht="22.5" customHeight="1" x14ac:dyDescent="0.15">
      <c r="B115" s="479" t="s">
        <v>755</v>
      </c>
      <c r="C115" s="461" t="s">
        <v>696</v>
      </c>
      <c r="D115" s="446" t="s">
        <v>754</v>
      </c>
      <c r="E115" s="456">
        <v>27082</v>
      </c>
      <c r="F115" s="457" t="s">
        <v>371</v>
      </c>
      <c r="G115" s="480">
        <v>1350</v>
      </c>
      <c r="H115" s="481" t="s">
        <v>698</v>
      </c>
      <c r="I115" s="461" t="s">
        <v>217</v>
      </c>
      <c r="J115" s="482" t="s">
        <v>699</v>
      </c>
      <c r="K115" s="483" t="s">
        <v>711</v>
      </c>
    </row>
    <row r="116" spans="2:11" ht="22.5" customHeight="1" x14ac:dyDescent="0.15">
      <c r="B116" s="479" t="s">
        <v>756</v>
      </c>
      <c r="C116" s="461" t="s">
        <v>696</v>
      </c>
      <c r="D116" s="446" t="s">
        <v>757</v>
      </c>
      <c r="E116" s="457">
        <v>32482</v>
      </c>
      <c r="F116" s="457" t="s">
        <v>371</v>
      </c>
      <c r="G116" s="480">
        <v>1311</v>
      </c>
      <c r="H116" s="481" t="s">
        <v>698</v>
      </c>
      <c r="I116" s="461" t="s">
        <v>217</v>
      </c>
      <c r="J116" s="482" t="s">
        <v>699</v>
      </c>
      <c r="K116" s="483" t="s">
        <v>711</v>
      </c>
    </row>
    <row r="117" spans="2:11" ht="22.5" customHeight="1" x14ac:dyDescent="0.15">
      <c r="B117" s="479" t="s">
        <v>758</v>
      </c>
      <c r="C117" s="461" t="s">
        <v>696</v>
      </c>
      <c r="D117" s="446" t="s">
        <v>759</v>
      </c>
      <c r="E117" s="456">
        <v>27082</v>
      </c>
      <c r="F117" s="457" t="s">
        <v>371</v>
      </c>
      <c r="G117" s="480">
        <v>2310</v>
      </c>
      <c r="H117" s="481" t="s">
        <v>698</v>
      </c>
      <c r="I117" s="461" t="s">
        <v>217</v>
      </c>
      <c r="J117" s="482" t="s">
        <v>699</v>
      </c>
      <c r="K117" s="483" t="s">
        <v>711</v>
      </c>
    </row>
    <row r="118" spans="2:11" ht="22.5" customHeight="1" x14ac:dyDescent="0.15">
      <c r="B118" s="479" t="s">
        <v>760</v>
      </c>
      <c r="C118" s="461" t="s">
        <v>696</v>
      </c>
      <c r="D118" s="446" t="s">
        <v>761</v>
      </c>
      <c r="E118" s="456">
        <v>27082</v>
      </c>
      <c r="F118" s="457" t="s">
        <v>371</v>
      </c>
      <c r="G118" s="480">
        <v>1220</v>
      </c>
      <c r="H118" s="481" t="s">
        <v>698</v>
      </c>
      <c r="I118" s="461" t="s">
        <v>217</v>
      </c>
      <c r="J118" s="482" t="s">
        <v>699</v>
      </c>
      <c r="K118" s="483" t="s">
        <v>750</v>
      </c>
    </row>
    <row r="119" spans="2:11" ht="22.5" customHeight="1" x14ac:dyDescent="0.15">
      <c r="B119" s="479" t="s">
        <v>762</v>
      </c>
      <c r="C119" s="461" t="s">
        <v>696</v>
      </c>
      <c r="D119" s="446" t="s">
        <v>763</v>
      </c>
      <c r="E119" s="456">
        <v>27484</v>
      </c>
      <c r="F119" s="457" t="s">
        <v>371</v>
      </c>
      <c r="G119" s="480">
        <v>26380</v>
      </c>
      <c r="H119" s="481" t="s">
        <v>698</v>
      </c>
      <c r="I119" s="461" t="s">
        <v>337</v>
      </c>
      <c r="J119" s="482" t="s">
        <v>699</v>
      </c>
      <c r="K119" s="483" t="s">
        <v>700</v>
      </c>
    </row>
    <row r="120" spans="2:11" ht="22.5" customHeight="1" x14ac:dyDescent="0.15">
      <c r="B120" s="479" t="s">
        <v>764</v>
      </c>
      <c r="C120" s="461" t="s">
        <v>696</v>
      </c>
      <c r="D120" s="446" t="s">
        <v>765</v>
      </c>
      <c r="E120" s="456">
        <v>27082</v>
      </c>
      <c r="F120" s="457" t="s">
        <v>371</v>
      </c>
      <c r="G120" s="480">
        <v>450</v>
      </c>
      <c r="H120" s="481" t="s">
        <v>698</v>
      </c>
      <c r="I120" s="461" t="s">
        <v>217</v>
      </c>
      <c r="J120" s="482" t="s">
        <v>699</v>
      </c>
      <c r="K120" s="483" t="s">
        <v>711</v>
      </c>
    </row>
    <row r="121" spans="2:11" ht="22.5" customHeight="1" thickBot="1" x14ac:dyDescent="0.2">
      <c r="B121" s="1192" t="s">
        <v>766</v>
      </c>
      <c r="C121" s="444" t="s">
        <v>696</v>
      </c>
      <c r="D121" s="1199" t="s">
        <v>767</v>
      </c>
      <c r="E121" s="1183">
        <v>27082</v>
      </c>
      <c r="F121" s="518" t="s">
        <v>371</v>
      </c>
      <c r="G121" s="1200">
        <v>680</v>
      </c>
      <c r="H121" s="1195" t="s">
        <v>698</v>
      </c>
      <c r="I121" s="444" t="s">
        <v>217</v>
      </c>
      <c r="J121" s="1196" t="s">
        <v>699</v>
      </c>
      <c r="K121" s="1201" t="s">
        <v>711</v>
      </c>
    </row>
    <row r="122" spans="2:11" ht="22.5" customHeight="1" x14ac:dyDescent="0.15">
      <c r="B122" s="1145" t="s">
        <v>768</v>
      </c>
      <c r="C122" s="1139" t="s">
        <v>696</v>
      </c>
      <c r="D122" s="445" t="s">
        <v>769</v>
      </c>
      <c r="E122" s="1177">
        <v>27082</v>
      </c>
      <c r="F122" s="1159" t="s">
        <v>371</v>
      </c>
      <c r="G122" s="1188">
        <v>1400</v>
      </c>
      <c r="H122" s="1189" t="s">
        <v>698</v>
      </c>
      <c r="I122" s="1139" t="s">
        <v>217</v>
      </c>
      <c r="J122" s="1190" t="s">
        <v>699</v>
      </c>
      <c r="K122" s="1198" t="s">
        <v>711</v>
      </c>
    </row>
    <row r="123" spans="2:11" ht="22.5" customHeight="1" x14ac:dyDescent="0.15">
      <c r="B123" s="479" t="s">
        <v>770</v>
      </c>
      <c r="C123" s="461" t="s">
        <v>696</v>
      </c>
      <c r="D123" s="446" t="s">
        <v>771</v>
      </c>
      <c r="E123" s="456">
        <v>27082</v>
      </c>
      <c r="F123" s="457" t="s">
        <v>371</v>
      </c>
      <c r="G123" s="480">
        <v>1320</v>
      </c>
      <c r="H123" s="481" t="s">
        <v>698</v>
      </c>
      <c r="I123" s="461" t="s">
        <v>217</v>
      </c>
      <c r="J123" s="482" t="s">
        <v>699</v>
      </c>
      <c r="K123" s="483" t="s">
        <v>711</v>
      </c>
    </row>
    <row r="124" spans="2:11" ht="22.5" customHeight="1" x14ac:dyDescent="0.15">
      <c r="B124" s="479" t="s">
        <v>772</v>
      </c>
      <c r="C124" s="461" t="s">
        <v>696</v>
      </c>
      <c r="D124" s="446" t="s">
        <v>773</v>
      </c>
      <c r="E124" s="456">
        <v>27082</v>
      </c>
      <c r="F124" s="457" t="s">
        <v>371</v>
      </c>
      <c r="G124" s="480">
        <v>2050</v>
      </c>
      <c r="H124" s="481" t="s">
        <v>698</v>
      </c>
      <c r="I124" s="461" t="s">
        <v>217</v>
      </c>
      <c r="J124" s="482" t="s">
        <v>699</v>
      </c>
      <c r="K124" s="483" t="s">
        <v>711</v>
      </c>
    </row>
    <row r="125" spans="2:11" ht="22.5" customHeight="1" x14ac:dyDescent="0.15">
      <c r="B125" s="479" t="s">
        <v>774</v>
      </c>
      <c r="C125" s="461" t="s">
        <v>696</v>
      </c>
      <c r="D125" s="446" t="s">
        <v>775</v>
      </c>
      <c r="E125" s="486">
        <v>27082</v>
      </c>
      <c r="F125" s="457" t="s">
        <v>371</v>
      </c>
      <c r="G125" s="480">
        <v>3370</v>
      </c>
      <c r="H125" s="481" t="s">
        <v>698</v>
      </c>
      <c r="I125" s="461" t="s">
        <v>217</v>
      </c>
      <c r="J125" s="482" t="s">
        <v>699</v>
      </c>
      <c r="K125" s="483" t="s">
        <v>711</v>
      </c>
    </row>
    <row r="126" spans="2:11" ht="22.5" customHeight="1" x14ac:dyDescent="0.15">
      <c r="B126" s="479" t="s">
        <v>776</v>
      </c>
      <c r="C126" s="461" t="s">
        <v>696</v>
      </c>
      <c r="D126" s="446" t="s">
        <v>777</v>
      </c>
      <c r="E126" s="456">
        <v>27484</v>
      </c>
      <c r="F126" s="457" t="s">
        <v>371</v>
      </c>
      <c r="G126" s="480">
        <v>5210</v>
      </c>
      <c r="H126" s="481" t="s">
        <v>698</v>
      </c>
      <c r="I126" s="461" t="s">
        <v>337</v>
      </c>
      <c r="J126" s="482" t="s">
        <v>699</v>
      </c>
      <c r="K126" s="483" t="s">
        <v>700</v>
      </c>
    </row>
    <row r="127" spans="2:11" ht="22.5" customHeight="1" x14ac:dyDescent="0.15">
      <c r="B127" s="479" t="s">
        <v>778</v>
      </c>
      <c r="C127" s="461" t="s">
        <v>696</v>
      </c>
      <c r="D127" s="446" t="s">
        <v>779</v>
      </c>
      <c r="E127" s="456">
        <v>27484</v>
      </c>
      <c r="F127" s="457" t="s">
        <v>371</v>
      </c>
      <c r="G127" s="480">
        <v>3150</v>
      </c>
      <c r="H127" s="481" t="s">
        <v>698</v>
      </c>
      <c r="I127" s="461" t="s">
        <v>337</v>
      </c>
      <c r="J127" s="482" t="s">
        <v>699</v>
      </c>
      <c r="K127" s="483" t="s">
        <v>700</v>
      </c>
    </row>
    <row r="128" spans="2:11" ht="22.5" customHeight="1" x14ac:dyDescent="0.15">
      <c r="B128" s="479" t="s">
        <v>780</v>
      </c>
      <c r="C128" s="461" t="s">
        <v>696</v>
      </c>
      <c r="D128" s="446" t="s">
        <v>781</v>
      </c>
      <c r="E128" s="456">
        <v>27484</v>
      </c>
      <c r="F128" s="457" t="s">
        <v>371</v>
      </c>
      <c r="G128" s="480">
        <v>3400</v>
      </c>
      <c r="H128" s="481" t="s">
        <v>698</v>
      </c>
      <c r="I128" s="461" t="s">
        <v>337</v>
      </c>
      <c r="J128" s="482" t="s">
        <v>699</v>
      </c>
      <c r="K128" s="483" t="s">
        <v>700</v>
      </c>
    </row>
    <row r="129" spans="2:11" ht="22.5" customHeight="1" x14ac:dyDescent="0.15">
      <c r="B129" s="479" t="s">
        <v>782</v>
      </c>
      <c r="C129" s="461" t="s">
        <v>696</v>
      </c>
      <c r="D129" s="446" t="s">
        <v>781</v>
      </c>
      <c r="E129" s="456">
        <v>27082</v>
      </c>
      <c r="F129" s="457" t="s">
        <v>371</v>
      </c>
      <c r="G129" s="480">
        <v>2000</v>
      </c>
      <c r="H129" s="481" t="s">
        <v>698</v>
      </c>
      <c r="I129" s="461" t="s">
        <v>217</v>
      </c>
      <c r="J129" s="482" t="s">
        <v>699</v>
      </c>
      <c r="K129" s="483" t="s">
        <v>711</v>
      </c>
    </row>
    <row r="130" spans="2:11" ht="22.5" customHeight="1" x14ac:dyDescent="0.15">
      <c r="B130" s="479" t="s">
        <v>783</v>
      </c>
      <c r="C130" s="461" t="s">
        <v>696</v>
      </c>
      <c r="D130" s="446" t="s">
        <v>784</v>
      </c>
      <c r="E130" s="456">
        <v>27082</v>
      </c>
      <c r="F130" s="457" t="s">
        <v>371</v>
      </c>
      <c r="G130" s="480">
        <v>1310</v>
      </c>
      <c r="H130" s="481" t="s">
        <v>698</v>
      </c>
      <c r="I130" s="461" t="s">
        <v>217</v>
      </c>
      <c r="J130" s="482" t="s">
        <v>699</v>
      </c>
      <c r="K130" s="483" t="s">
        <v>711</v>
      </c>
    </row>
    <row r="131" spans="2:11" ht="22.5" customHeight="1" x14ac:dyDescent="0.15">
      <c r="B131" s="479" t="s">
        <v>785</v>
      </c>
      <c r="C131" s="461" t="s">
        <v>696</v>
      </c>
      <c r="D131" s="446" t="s">
        <v>786</v>
      </c>
      <c r="E131" s="456">
        <v>27082</v>
      </c>
      <c r="F131" s="457" t="s">
        <v>371</v>
      </c>
      <c r="G131" s="480">
        <v>720</v>
      </c>
      <c r="H131" s="481" t="s">
        <v>698</v>
      </c>
      <c r="I131" s="461" t="s">
        <v>217</v>
      </c>
      <c r="J131" s="482" t="s">
        <v>699</v>
      </c>
      <c r="K131" s="483" t="s">
        <v>750</v>
      </c>
    </row>
    <row r="132" spans="2:11" ht="22.5" customHeight="1" x14ac:dyDescent="0.15">
      <c r="B132" s="479" t="s">
        <v>787</v>
      </c>
      <c r="C132" s="461" t="s">
        <v>696</v>
      </c>
      <c r="D132" s="446" t="s">
        <v>788</v>
      </c>
      <c r="E132" s="456">
        <v>27484</v>
      </c>
      <c r="F132" s="457" t="s">
        <v>371</v>
      </c>
      <c r="G132" s="480">
        <v>6150</v>
      </c>
      <c r="H132" s="481" t="s">
        <v>698</v>
      </c>
      <c r="I132" s="461" t="s">
        <v>337</v>
      </c>
      <c r="J132" s="482" t="s">
        <v>699</v>
      </c>
      <c r="K132" s="483" t="s">
        <v>700</v>
      </c>
    </row>
    <row r="133" spans="2:11" ht="22.5" customHeight="1" x14ac:dyDescent="0.15">
      <c r="B133" s="479" t="s">
        <v>789</v>
      </c>
      <c r="C133" s="461" t="s">
        <v>696</v>
      </c>
      <c r="D133" s="446" t="s">
        <v>790</v>
      </c>
      <c r="E133" s="456">
        <v>27692</v>
      </c>
      <c r="F133" s="457" t="s">
        <v>371</v>
      </c>
      <c r="G133" s="480">
        <v>860</v>
      </c>
      <c r="H133" s="481" t="s">
        <v>698</v>
      </c>
      <c r="I133" s="461" t="s">
        <v>217</v>
      </c>
      <c r="J133" s="482" t="s">
        <v>699</v>
      </c>
      <c r="K133" s="483" t="s">
        <v>711</v>
      </c>
    </row>
    <row r="134" spans="2:11" ht="22.5" customHeight="1" x14ac:dyDescent="0.15">
      <c r="B134" s="479" t="s">
        <v>791</v>
      </c>
      <c r="C134" s="461" t="s">
        <v>696</v>
      </c>
      <c r="D134" s="446" t="s">
        <v>792</v>
      </c>
      <c r="E134" s="456">
        <v>27484</v>
      </c>
      <c r="F134" s="457" t="s">
        <v>371</v>
      </c>
      <c r="G134" s="480">
        <v>13600</v>
      </c>
      <c r="H134" s="481" t="s">
        <v>698</v>
      </c>
      <c r="I134" s="461" t="s">
        <v>337</v>
      </c>
      <c r="J134" s="482" t="s">
        <v>699</v>
      </c>
      <c r="K134" s="483" t="s">
        <v>700</v>
      </c>
    </row>
    <row r="135" spans="2:11" ht="22.5" customHeight="1" x14ac:dyDescent="0.15">
      <c r="B135" s="479" t="s">
        <v>793</v>
      </c>
      <c r="C135" s="461" t="s">
        <v>696</v>
      </c>
      <c r="D135" s="446" t="s">
        <v>794</v>
      </c>
      <c r="E135" s="456">
        <v>27484</v>
      </c>
      <c r="F135" s="457" t="s">
        <v>371</v>
      </c>
      <c r="G135" s="480">
        <v>6100</v>
      </c>
      <c r="H135" s="481" t="s">
        <v>698</v>
      </c>
      <c r="I135" s="461" t="s">
        <v>337</v>
      </c>
      <c r="J135" s="482" t="s">
        <v>699</v>
      </c>
      <c r="K135" s="483" t="s">
        <v>700</v>
      </c>
    </row>
    <row r="136" spans="2:11" ht="22.5" customHeight="1" x14ac:dyDescent="0.15">
      <c r="B136" s="479" t="s">
        <v>795</v>
      </c>
      <c r="C136" s="461" t="s">
        <v>696</v>
      </c>
      <c r="D136" s="446" t="s">
        <v>796</v>
      </c>
      <c r="E136" s="457">
        <v>36829</v>
      </c>
      <c r="F136" s="457" t="s">
        <v>371</v>
      </c>
      <c r="G136" s="480">
        <v>976</v>
      </c>
      <c r="H136" s="481" t="s">
        <v>698</v>
      </c>
      <c r="I136" s="461" t="s">
        <v>217</v>
      </c>
      <c r="J136" s="482" t="s">
        <v>699</v>
      </c>
      <c r="K136" s="483" t="s">
        <v>711</v>
      </c>
    </row>
    <row r="137" spans="2:11" ht="22.5" customHeight="1" x14ac:dyDescent="0.15">
      <c r="B137" s="479" t="s">
        <v>797</v>
      </c>
      <c r="C137" s="461" t="s">
        <v>696</v>
      </c>
      <c r="D137" s="446" t="s">
        <v>798</v>
      </c>
      <c r="E137" s="456">
        <v>27082</v>
      </c>
      <c r="F137" s="457" t="s">
        <v>371</v>
      </c>
      <c r="G137" s="480">
        <v>1010</v>
      </c>
      <c r="H137" s="481" t="s">
        <v>698</v>
      </c>
      <c r="I137" s="461" t="s">
        <v>217</v>
      </c>
      <c r="J137" s="482" t="s">
        <v>699</v>
      </c>
      <c r="K137" s="483" t="s">
        <v>711</v>
      </c>
    </row>
    <row r="138" spans="2:11" ht="22.5" customHeight="1" x14ac:dyDescent="0.15">
      <c r="B138" s="479" t="s">
        <v>799</v>
      </c>
      <c r="C138" s="461" t="s">
        <v>696</v>
      </c>
      <c r="D138" s="446" t="s">
        <v>800</v>
      </c>
      <c r="E138" s="456">
        <v>27082</v>
      </c>
      <c r="F138" s="457" t="s">
        <v>371</v>
      </c>
      <c r="G138" s="480">
        <v>1310</v>
      </c>
      <c r="H138" s="481" t="s">
        <v>698</v>
      </c>
      <c r="I138" s="461" t="s">
        <v>217</v>
      </c>
      <c r="J138" s="482" t="s">
        <v>699</v>
      </c>
      <c r="K138" s="483" t="s">
        <v>711</v>
      </c>
    </row>
    <row r="139" spans="2:11" ht="22.5" customHeight="1" x14ac:dyDescent="0.15">
      <c r="B139" s="479" t="s">
        <v>801</v>
      </c>
      <c r="C139" s="461" t="s">
        <v>696</v>
      </c>
      <c r="D139" s="446" t="s">
        <v>802</v>
      </c>
      <c r="E139" s="456">
        <v>27082</v>
      </c>
      <c r="F139" s="457" t="s">
        <v>371</v>
      </c>
      <c r="G139" s="480">
        <v>1090</v>
      </c>
      <c r="H139" s="481" t="s">
        <v>698</v>
      </c>
      <c r="I139" s="461" t="s">
        <v>217</v>
      </c>
      <c r="J139" s="482" t="s">
        <v>699</v>
      </c>
      <c r="K139" s="483" t="s">
        <v>711</v>
      </c>
    </row>
    <row r="140" spans="2:11" ht="22.5" customHeight="1" x14ac:dyDescent="0.15">
      <c r="B140" s="479" t="s">
        <v>803</v>
      </c>
      <c r="C140" s="461" t="s">
        <v>696</v>
      </c>
      <c r="D140" s="446" t="s">
        <v>804</v>
      </c>
      <c r="E140" s="456">
        <v>27082</v>
      </c>
      <c r="F140" s="457" t="s">
        <v>371</v>
      </c>
      <c r="G140" s="480">
        <v>800</v>
      </c>
      <c r="H140" s="481" t="s">
        <v>698</v>
      </c>
      <c r="I140" s="461" t="s">
        <v>217</v>
      </c>
      <c r="J140" s="482" t="s">
        <v>699</v>
      </c>
      <c r="K140" s="483" t="s">
        <v>711</v>
      </c>
    </row>
    <row r="141" spans="2:11" ht="22.5" customHeight="1" x14ac:dyDescent="0.15">
      <c r="B141" s="479" t="s">
        <v>805</v>
      </c>
      <c r="C141" s="461" t="s">
        <v>696</v>
      </c>
      <c r="D141" s="446" t="s">
        <v>806</v>
      </c>
      <c r="E141" s="456">
        <v>27082</v>
      </c>
      <c r="F141" s="457" t="s">
        <v>371</v>
      </c>
      <c r="G141" s="480">
        <v>1535</v>
      </c>
      <c r="H141" s="481" t="s">
        <v>698</v>
      </c>
      <c r="I141" s="461" t="s">
        <v>217</v>
      </c>
      <c r="J141" s="482" t="s">
        <v>699</v>
      </c>
      <c r="K141" s="483" t="s">
        <v>711</v>
      </c>
    </row>
    <row r="142" spans="2:11" ht="22.5" customHeight="1" x14ac:dyDescent="0.15">
      <c r="B142" s="479" t="s">
        <v>807</v>
      </c>
      <c r="C142" s="461" t="s">
        <v>696</v>
      </c>
      <c r="D142" s="446" t="s">
        <v>808</v>
      </c>
      <c r="E142" s="456">
        <v>27082</v>
      </c>
      <c r="F142" s="457" t="s">
        <v>371</v>
      </c>
      <c r="G142" s="480">
        <v>2630</v>
      </c>
      <c r="H142" s="481" t="s">
        <v>698</v>
      </c>
      <c r="I142" s="461" t="s">
        <v>217</v>
      </c>
      <c r="J142" s="482" t="s">
        <v>699</v>
      </c>
      <c r="K142" s="483" t="s">
        <v>711</v>
      </c>
    </row>
    <row r="143" spans="2:11" ht="22.5" customHeight="1" thickBot="1" x14ac:dyDescent="0.2">
      <c r="B143" s="1192" t="s">
        <v>809</v>
      </c>
      <c r="C143" s="444" t="s">
        <v>696</v>
      </c>
      <c r="D143" s="1199" t="s">
        <v>810</v>
      </c>
      <c r="E143" s="1183">
        <v>27082</v>
      </c>
      <c r="F143" s="518" t="s">
        <v>371</v>
      </c>
      <c r="G143" s="1200">
        <v>720</v>
      </c>
      <c r="H143" s="1195" t="s">
        <v>698</v>
      </c>
      <c r="I143" s="444" t="s">
        <v>217</v>
      </c>
      <c r="J143" s="1196" t="s">
        <v>699</v>
      </c>
      <c r="K143" s="1201" t="s">
        <v>711</v>
      </c>
    </row>
    <row r="144" spans="2:11" ht="22.5" customHeight="1" x14ac:dyDescent="0.15">
      <c r="B144" s="1145" t="s">
        <v>811</v>
      </c>
      <c r="C144" s="1139" t="s">
        <v>696</v>
      </c>
      <c r="D144" s="445" t="s">
        <v>812</v>
      </c>
      <c r="E144" s="1177">
        <v>27484</v>
      </c>
      <c r="F144" s="1159" t="s">
        <v>371</v>
      </c>
      <c r="G144" s="1188">
        <v>10000</v>
      </c>
      <c r="H144" s="1189" t="s">
        <v>698</v>
      </c>
      <c r="I144" s="1139" t="s">
        <v>337</v>
      </c>
      <c r="J144" s="1190" t="s">
        <v>699</v>
      </c>
      <c r="K144" s="1198" t="s">
        <v>700</v>
      </c>
    </row>
    <row r="145" spans="2:11" ht="22.5" customHeight="1" x14ac:dyDescent="0.15">
      <c r="B145" s="479" t="s">
        <v>813</v>
      </c>
      <c r="C145" s="461" t="s">
        <v>696</v>
      </c>
      <c r="D145" s="446" t="s">
        <v>814</v>
      </c>
      <c r="E145" s="456">
        <v>27082</v>
      </c>
      <c r="F145" s="457" t="s">
        <v>371</v>
      </c>
      <c r="G145" s="480">
        <v>2200</v>
      </c>
      <c r="H145" s="481" t="s">
        <v>698</v>
      </c>
      <c r="I145" s="461" t="s">
        <v>217</v>
      </c>
      <c r="J145" s="482" t="s">
        <v>699</v>
      </c>
      <c r="K145" s="483" t="s">
        <v>711</v>
      </c>
    </row>
    <row r="146" spans="2:11" ht="22.5" customHeight="1" x14ac:dyDescent="0.15">
      <c r="B146" s="479" t="s">
        <v>815</v>
      </c>
      <c r="C146" s="461" t="s">
        <v>696</v>
      </c>
      <c r="D146" s="446" t="s">
        <v>816</v>
      </c>
      <c r="E146" s="456">
        <v>27082</v>
      </c>
      <c r="F146" s="457" t="s">
        <v>371</v>
      </c>
      <c r="G146" s="480">
        <v>2850</v>
      </c>
      <c r="H146" s="481" t="s">
        <v>698</v>
      </c>
      <c r="I146" s="461" t="s">
        <v>217</v>
      </c>
      <c r="J146" s="482" t="s">
        <v>699</v>
      </c>
      <c r="K146" s="483" t="s">
        <v>711</v>
      </c>
    </row>
    <row r="147" spans="2:11" ht="22.5" customHeight="1" x14ac:dyDescent="0.15">
      <c r="B147" s="479" t="s">
        <v>817</v>
      </c>
      <c r="C147" s="461" t="s">
        <v>696</v>
      </c>
      <c r="D147" s="446" t="s">
        <v>818</v>
      </c>
      <c r="E147" s="456">
        <v>27484</v>
      </c>
      <c r="F147" s="457" t="s">
        <v>371</v>
      </c>
      <c r="G147" s="480">
        <v>13100</v>
      </c>
      <c r="H147" s="481" t="s">
        <v>698</v>
      </c>
      <c r="I147" s="461" t="s">
        <v>337</v>
      </c>
      <c r="J147" s="482" t="s">
        <v>699</v>
      </c>
      <c r="K147" s="483" t="s">
        <v>700</v>
      </c>
    </row>
    <row r="148" spans="2:11" ht="22.5" customHeight="1" x14ac:dyDescent="0.15">
      <c r="B148" s="479" t="s">
        <v>819</v>
      </c>
      <c r="C148" s="461" t="s">
        <v>696</v>
      </c>
      <c r="D148" s="446" t="s">
        <v>820</v>
      </c>
      <c r="E148" s="486">
        <v>37194</v>
      </c>
      <c r="F148" s="457" t="s">
        <v>371</v>
      </c>
      <c r="G148" s="480">
        <v>1543</v>
      </c>
      <c r="H148" s="481" t="s">
        <v>698</v>
      </c>
      <c r="I148" s="461" t="s">
        <v>217</v>
      </c>
      <c r="J148" s="482" t="s">
        <v>699</v>
      </c>
      <c r="K148" s="483" t="s">
        <v>711</v>
      </c>
    </row>
    <row r="149" spans="2:11" ht="22.5" customHeight="1" x14ac:dyDescent="0.15">
      <c r="B149" s="479" t="s">
        <v>821</v>
      </c>
      <c r="C149" s="461" t="s">
        <v>696</v>
      </c>
      <c r="D149" s="446" t="s">
        <v>822</v>
      </c>
      <c r="E149" s="456">
        <v>27082</v>
      </c>
      <c r="F149" s="457" t="s">
        <v>371</v>
      </c>
      <c r="G149" s="480">
        <v>3150</v>
      </c>
      <c r="H149" s="481" t="s">
        <v>698</v>
      </c>
      <c r="I149" s="461" t="s">
        <v>217</v>
      </c>
      <c r="J149" s="482" t="s">
        <v>699</v>
      </c>
      <c r="K149" s="483" t="s">
        <v>711</v>
      </c>
    </row>
    <row r="150" spans="2:11" ht="22.5" customHeight="1" x14ac:dyDescent="0.15">
      <c r="B150" s="479" t="s">
        <v>823</v>
      </c>
      <c r="C150" s="461" t="s">
        <v>696</v>
      </c>
      <c r="D150" s="455" t="s">
        <v>824</v>
      </c>
      <c r="E150" s="456">
        <v>27484</v>
      </c>
      <c r="F150" s="461" t="s">
        <v>371</v>
      </c>
      <c r="G150" s="480">
        <v>168290</v>
      </c>
      <c r="H150" s="481" t="s">
        <v>698</v>
      </c>
      <c r="I150" s="461" t="s">
        <v>825</v>
      </c>
      <c r="J150" s="482" t="s">
        <v>699</v>
      </c>
      <c r="K150" s="483" t="s">
        <v>826</v>
      </c>
    </row>
    <row r="151" spans="2:11" ht="22.5" customHeight="1" x14ac:dyDescent="0.15">
      <c r="B151" s="487" t="s">
        <v>827</v>
      </c>
      <c r="C151" s="461" t="s">
        <v>828</v>
      </c>
      <c r="D151" s="455" t="s">
        <v>829</v>
      </c>
      <c r="E151" s="456"/>
      <c r="F151" s="478" t="s">
        <v>694</v>
      </c>
      <c r="G151" s="488">
        <v>9.15</v>
      </c>
      <c r="H151" s="489" t="s">
        <v>549</v>
      </c>
      <c r="I151" s="461" t="s">
        <v>337</v>
      </c>
      <c r="J151" s="476" t="s">
        <v>693</v>
      </c>
      <c r="K151" s="484" t="s">
        <v>830</v>
      </c>
    </row>
    <row r="152" spans="2:11" ht="22.5" customHeight="1" x14ac:dyDescent="0.15">
      <c r="B152" s="487" t="s">
        <v>831</v>
      </c>
      <c r="C152" s="461" t="s">
        <v>828</v>
      </c>
      <c r="D152" s="455" t="s">
        <v>829</v>
      </c>
      <c r="E152" s="456"/>
      <c r="F152" s="478" t="s">
        <v>694</v>
      </c>
      <c r="G152" s="488">
        <v>0.56999999999999995</v>
      </c>
      <c r="H152" s="489" t="s">
        <v>549</v>
      </c>
      <c r="I152" s="461" t="s">
        <v>337</v>
      </c>
      <c r="J152" s="476" t="s">
        <v>693</v>
      </c>
      <c r="K152" s="484" t="s">
        <v>830</v>
      </c>
    </row>
    <row r="153" spans="2:11" ht="22.5" customHeight="1" x14ac:dyDescent="0.15">
      <c r="B153" s="487" t="s">
        <v>832</v>
      </c>
      <c r="C153" s="461" t="s">
        <v>828</v>
      </c>
      <c r="D153" s="455" t="s">
        <v>829</v>
      </c>
      <c r="E153" s="456"/>
      <c r="F153" s="478" t="s">
        <v>694</v>
      </c>
      <c r="G153" s="488">
        <v>1.05</v>
      </c>
      <c r="H153" s="489" t="s">
        <v>549</v>
      </c>
      <c r="I153" s="461" t="s">
        <v>337</v>
      </c>
      <c r="J153" s="476" t="s">
        <v>693</v>
      </c>
      <c r="K153" s="484" t="s">
        <v>830</v>
      </c>
    </row>
    <row r="154" spans="2:11" ht="22.5" customHeight="1" x14ac:dyDescent="0.15">
      <c r="B154" s="487" t="s">
        <v>833</v>
      </c>
      <c r="C154" s="461" t="s">
        <v>828</v>
      </c>
      <c r="D154" s="455" t="s">
        <v>829</v>
      </c>
      <c r="E154" s="456"/>
      <c r="F154" s="478" t="s">
        <v>694</v>
      </c>
      <c r="G154" s="488">
        <v>0.76</v>
      </c>
      <c r="H154" s="489" t="s">
        <v>549</v>
      </c>
      <c r="I154" s="461" t="s">
        <v>337</v>
      </c>
      <c r="J154" s="476" t="s">
        <v>693</v>
      </c>
      <c r="K154" s="484" t="s">
        <v>830</v>
      </c>
    </row>
    <row r="155" spans="2:11" ht="22.5" customHeight="1" x14ac:dyDescent="0.15">
      <c r="B155" s="487" t="s">
        <v>834</v>
      </c>
      <c r="C155" s="461" t="s">
        <v>828</v>
      </c>
      <c r="D155" s="455" t="s">
        <v>829</v>
      </c>
      <c r="E155" s="456"/>
      <c r="F155" s="478" t="s">
        <v>694</v>
      </c>
      <c r="G155" s="488">
        <v>0.8</v>
      </c>
      <c r="H155" s="489" t="s">
        <v>549</v>
      </c>
      <c r="I155" s="461" t="s">
        <v>337</v>
      </c>
      <c r="J155" s="476" t="s">
        <v>693</v>
      </c>
      <c r="K155" s="484" t="s">
        <v>830</v>
      </c>
    </row>
    <row r="156" spans="2:11" ht="22.5" customHeight="1" x14ac:dyDescent="0.15">
      <c r="B156" s="487" t="s">
        <v>835</v>
      </c>
      <c r="C156" s="461" t="s">
        <v>828</v>
      </c>
      <c r="D156" s="455" t="s">
        <v>829</v>
      </c>
      <c r="E156" s="456"/>
      <c r="F156" s="478" t="s">
        <v>694</v>
      </c>
      <c r="G156" s="488">
        <v>2.88</v>
      </c>
      <c r="H156" s="489" t="s">
        <v>549</v>
      </c>
      <c r="I156" s="461" t="s">
        <v>337</v>
      </c>
      <c r="J156" s="476" t="s">
        <v>693</v>
      </c>
      <c r="K156" s="484" t="s">
        <v>830</v>
      </c>
    </row>
    <row r="157" spans="2:11" ht="22.5" customHeight="1" x14ac:dyDescent="0.15">
      <c r="B157" s="487" t="s">
        <v>836</v>
      </c>
      <c r="C157" s="461" t="s">
        <v>828</v>
      </c>
      <c r="D157" s="455" t="s">
        <v>829</v>
      </c>
      <c r="E157" s="456"/>
      <c r="F157" s="478" t="s">
        <v>694</v>
      </c>
      <c r="G157" s="488">
        <v>0.41</v>
      </c>
      <c r="H157" s="489" t="s">
        <v>549</v>
      </c>
      <c r="I157" s="461" t="s">
        <v>337</v>
      </c>
      <c r="J157" s="476" t="s">
        <v>693</v>
      </c>
      <c r="K157" s="484" t="s">
        <v>830</v>
      </c>
    </row>
    <row r="158" spans="2:11" ht="22.5" customHeight="1" x14ac:dyDescent="0.15">
      <c r="B158" s="487" t="s">
        <v>837</v>
      </c>
      <c r="C158" s="461" t="s">
        <v>828</v>
      </c>
      <c r="D158" s="455" t="s">
        <v>829</v>
      </c>
      <c r="E158" s="456"/>
      <c r="F158" s="478" t="s">
        <v>694</v>
      </c>
      <c r="G158" s="488">
        <v>2.97</v>
      </c>
      <c r="H158" s="489" t="s">
        <v>549</v>
      </c>
      <c r="I158" s="461" t="s">
        <v>337</v>
      </c>
      <c r="J158" s="476" t="s">
        <v>693</v>
      </c>
      <c r="K158" s="484" t="s">
        <v>830</v>
      </c>
    </row>
    <row r="159" spans="2:11" ht="22.5" customHeight="1" x14ac:dyDescent="0.15">
      <c r="B159" s="487" t="s">
        <v>838</v>
      </c>
      <c r="C159" s="461" t="s">
        <v>828</v>
      </c>
      <c r="D159" s="455" t="s">
        <v>829</v>
      </c>
      <c r="E159" s="456"/>
      <c r="F159" s="478" t="s">
        <v>694</v>
      </c>
      <c r="G159" s="488">
        <v>1.35</v>
      </c>
      <c r="H159" s="489" t="s">
        <v>549</v>
      </c>
      <c r="I159" s="461" t="s">
        <v>337</v>
      </c>
      <c r="J159" s="476" t="s">
        <v>693</v>
      </c>
      <c r="K159" s="484" t="s">
        <v>830</v>
      </c>
    </row>
    <row r="160" spans="2:11" ht="22.5" customHeight="1" x14ac:dyDescent="0.15">
      <c r="B160" s="487" t="s">
        <v>839</v>
      </c>
      <c r="C160" s="461" t="s">
        <v>828</v>
      </c>
      <c r="D160" s="455" t="s">
        <v>840</v>
      </c>
      <c r="E160" s="456"/>
      <c r="F160" s="478" t="s">
        <v>694</v>
      </c>
      <c r="G160" s="488">
        <v>0.27</v>
      </c>
      <c r="H160" s="489" t="s">
        <v>549</v>
      </c>
      <c r="I160" s="461" t="s">
        <v>337</v>
      </c>
      <c r="J160" s="476" t="s">
        <v>693</v>
      </c>
      <c r="K160" s="484" t="s">
        <v>830</v>
      </c>
    </row>
    <row r="161" spans="2:11" ht="22.5" customHeight="1" x14ac:dyDescent="0.15">
      <c r="B161" s="487" t="s">
        <v>841</v>
      </c>
      <c r="C161" s="461" t="s">
        <v>828</v>
      </c>
      <c r="D161" s="455" t="s">
        <v>840</v>
      </c>
      <c r="E161" s="456"/>
      <c r="F161" s="478" t="s">
        <v>694</v>
      </c>
      <c r="G161" s="488">
        <v>2</v>
      </c>
      <c r="H161" s="489" t="s">
        <v>549</v>
      </c>
      <c r="I161" s="461" t="s">
        <v>337</v>
      </c>
      <c r="J161" s="476" t="s">
        <v>693</v>
      </c>
      <c r="K161" s="484" t="s">
        <v>830</v>
      </c>
    </row>
    <row r="162" spans="2:11" ht="22.5" customHeight="1" x14ac:dyDescent="0.15">
      <c r="B162" s="487" t="s">
        <v>842</v>
      </c>
      <c r="C162" s="461" t="s">
        <v>828</v>
      </c>
      <c r="D162" s="455" t="s">
        <v>840</v>
      </c>
      <c r="E162" s="456"/>
      <c r="F162" s="478" t="s">
        <v>694</v>
      </c>
      <c r="G162" s="488">
        <v>1.78</v>
      </c>
      <c r="H162" s="489" t="s">
        <v>549</v>
      </c>
      <c r="I162" s="461" t="s">
        <v>337</v>
      </c>
      <c r="J162" s="476" t="s">
        <v>693</v>
      </c>
      <c r="K162" s="484" t="s">
        <v>830</v>
      </c>
    </row>
    <row r="163" spans="2:11" ht="22.5" customHeight="1" x14ac:dyDescent="0.15">
      <c r="B163" s="487" t="s">
        <v>843</v>
      </c>
      <c r="C163" s="461" t="s">
        <v>828</v>
      </c>
      <c r="D163" s="455" t="s">
        <v>840</v>
      </c>
      <c r="E163" s="456"/>
      <c r="F163" s="478" t="s">
        <v>694</v>
      </c>
      <c r="G163" s="488">
        <v>0.76</v>
      </c>
      <c r="H163" s="489" t="s">
        <v>549</v>
      </c>
      <c r="I163" s="461" t="s">
        <v>337</v>
      </c>
      <c r="J163" s="476" t="s">
        <v>693</v>
      </c>
      <c r="K163" s="484" t="s">
        <v>830</v>
      </c>
    </row>
    <row r="164" spans="2:11" ht="22.5" customHeight="1" x14ac:dyDescent="0.15">
      <c r="B164" s="487" t="s">
        <v>844</v>
      </c>
      <c r="C164" s="461" t="s">
        <v>828</v>
      </c>
      <c r="D164" s="455" t="s">
        <v>845</v>
      </c>
      <c r="E164" s="456"/>
      <c r="F164" s="478" t="s">
        <v>694</v>
      </c>
      <c r="G164" s="488">
        <v>0.21</v>
      </c>
      <c r="H164" s="489" t="s">
        <v>549</v>
      </c>
      <c r="I164" s="461" t="s">
        <v>337</v>
      </c>
      <c r="J164" s="476" t="s">
        <v>693</v>
      </c>
      <c r="K164" s="484" t="s">
        <v>830</v>
      </c>
    </row>
    <row r="165" spans="2:11" ht="22.5" customHeight="1" thickBot="1" x14ac:dyDescent="0.2">
      <c r="B165" s="1208" t="s">
        <v>846</v>
      </c>
      <c r="C165" s="444" t="s">
        <v>828</v>
      </c>
      <c r="D165" s="516" t="s">
        <v>840</v>
      </c>
      <c r="E165" s="1209"/>
      <c r="F165" s="1209" t="s">
        <v>694</v>
      </c>
      <c r="G165" s="1210">
        <v>0.27</v>
      </c>
      <c r="H165" s="1211" t="s">
        <v>549</v>
      </c>
      <c r="I165" s="444" t="s">
        <v>337</v>
      </c>
      <c r="J165" s="1212" t="s">
        <v>693</v>
      </c>
      <c r="K165" s="1197" t="s">
        <v>830</v>
      </c>
    </row>
    <row r="166" spans="2:11" ht="22.5" customHeight="1" x14ac:dyDescent="0.15">
      <c r="B166" s="1202" t="s">
        <v>847</v>
      </c>
      <c r="C166" s="1139" t="s">
        <v>828</v>
      </c>
      <c r="D166" s="1203" t="s">
        <v>840</v>
      </c>
      <c r="E166" s="1204"/>
      <c r="F166" s="1204" t="s">
        <v>694</v>
      </c>
      <c r="G166" s="1205">
        <v>0.46</v>
      </c>
      <c r="H166" s="1206" t="s">
        <v>549</v>
      </c>
      <c r="I166" s="1139" t="s">
        <v>337</v>
      </c>
      <c r="J166" s="1207" t="s">
        <v>693</v>
      </c>
      <c r="K166" s="1191" t="s">
        <v>830</v>
      </c>
    </row>
    <row r="167" spans="2:11" ht="22.5" customHeight="1" x14ac:dyDescent="0.15">
      <c r="B167" s="487" t="s">
        <v>848</v>
      </c>
      <c r="C167" s="461" t="s">
        <v>828</v>
      </c>
      <c r="D167" s="455" t="s">
        <v>840</v>
      </c>
      <c r="E167" s="456"/>
      <c r="F167" s="478" t="s">
        <v>694</v>
      </c>
      <c r="G167" s="488">
        <v>0.35</v>
      </c>
      <c r="H167" s="489" t="s">
        <v>549</v>
      </c>
      <c r="I167" s="461" t="s">
        <v>337</v>
      </c>
      <c r="J167" s="476" t="s">
        <v>693</v>
      </c>
      <c r="K167" s="484" t="s">
        <v>830</v>
      </c>
    </row>
    <row r="168" spans="2:11" ht="22.5" customHeight="1" x14ac:dyDescent="0.15">
      <c r="B168" s="487" t="s">
        <v>849</v>
      </c>
      <c r="C168" s="461" t="s">
        <v>828</v>
      </c>
      <c r="D168" s="455" t="s">
        <v>840</v>
      </c>
      <c r="E168" s="456"/>
      <c r="F168" s="478" t="s">
        <v>694</v>
      </c>
      <c r="G168" s="488">
        <v>0.09</v>
      </c>
      <c r="H168" s="489" t="s">
        <v>549</v>
      </c>
      <c r="I168" s="461" t="s">
        <v>337</v>
      </c>
      <c r="J168" s="476" t="s">
        <v>693</v>
      </c>
      <c r="K168" s="484" t="s">
        <v>830</v>
      </c>
    </row>
    <row r="169" spans="2:11" ht="22.5" customHeight="1" x14ac:dyDescent="0.15">
      <c r="B169" s="487" t="s">
        <v>850</v>
      </c>
      <c r="C169" s="461" t="s">
        <v>828</v>
      </c>
      <c r="D169" s="455" t="s">
        <v>840</v>
      </c>
      <c r="E169" s="456"/>
      <c r="F169" s="478" t="s">
        <v>694</v>
      </c>
      <c r="G169" s="488">
        <v>0.28000000000000003</v>
      </c>
      <c r="H169" s="489" t="s">
        <v>549</v>
      </c>
      <c r="I169" s="461" t="s">
        <v>337</v>
      </c>
      <c r="J169" s="476" t="s">
        <v>693</v>
      </c>
      <c r="K169" s="484" t="s">
        <v>830</v>
      </c>
    </row>
    <row r="170" spans="2:11" ht="22.5" customHeight="1" x14ac:dyDescent="0.15">
      <c r="B170" s="487" t="s">
        <v>851</v>
      </c>
      <c r="C170" s="461" t="s">
        <v>828</v>
      </c>
      <c r="D170" s="455" t="s">
        <v>840</v>
      </c>
      <c r="E170" s="456"/>
      <c r="F170" s="478" t="s">
        <v>694</v>
      </c>
      <c r="G170" s="488">
        <v>0.15</v>
      </c>
      <c r="H170" s="489" t="s">
        <v>549</v>
      </c>
      <c r="I170" s="461" t="s">
        <v>337</v>
      </c>
      <c r="J170" s="476" t="s">
        <v>693</v>
      </c>
      <c r="K170" s="484" t="s">
        <v>830</v>
      </c>
    </row>
    <row r="171" spans="2:11" ht="22.5" customHeight="1" x14ac:dyDescent="0.15">
      <c r="B171" s="487" t="s">
        <v>852</v>
      </c>
      <c r="C171" s="461" t="s">
        <v>828</v>
      </c>
      <c r="D171" s="455" t="s">
        <v>840</v>
      </c>
      <c r="E171" s="456"/>
      <c r="F171" s="478" t="s">
        <v>694</v>
      </c>
      <c r="G171" s="488">
        <v>8.76</v>
      </c>
      <c r="H171" s="489" t="s">
        <v>549</v>
      </c>
      <c r="I171" s="461" t="s">
        <v>337</v>
      </c>
      <c r="J171" s="476" t="s">
        <v>693</v>
      </c>
      <c r="K171" s="484" t="s">
        <v>830</v>
      </c>
    </row>
    <row r="172" spans="2:11" ht="22.5" customHeight="1" x14ac:dyDescent="0.15">
      <c r="B172" s="487" t="s">
        <v>853</v>
      </c>
      <c r="C172" s="461" t="s">
        <v>828</v>
      </c>
      <c r="D172" s="455" t="s">
        <v>840</v>
      </c>
      <c r="E172" s="456"/>
      <c r="F172" s="478" t="s">
        <v>694</v>
      </c>
      <c r="G172" s="488">
        <v>0.28999999999999998</v>
      </c>
      <c r="H172" s="489" t="s">
        <v>549</v>
      </c>
      <c r="I172" s="461" t="s">
        <v>337</v>
      </c>
      <c r="J172" s="476" t="s">
        <v>693</v>
      </c>
      <c r="K172" s="484" t="s">
        <v>830</v>
      </c>
    </row>
    <row r="173" spans="2:11" ht="22.5" customHeight="1" x14ac:dyDescent="0.15">
      <c r="B173" s="487" t="s">
        <v>854</v>
      </c>
      <c r="C173" s="461" t="s">
        <v>828</v>
      </c>
      <c r="D173" s="455" t="s">
        <v>840</v>
      </c>
      <c r="E173" s="456"/>
      <c r="F173" s="478" t="s">
        <v>694</v>
      </c>
      <c r="G173" s="488">
        <v>2.61</v>
      </c>
      <c r="H173" s="489" t="s">
        <v>549</v>
      </c>
      <c r="I173" s="461" t="s">
        <v>337</v>
      </c>
      <c r="J173" s="476" t="s">
        <v>693</v>
      </c>
      <c r="K173" s="484" t="s">
        <v>830</v>
      </c>
    </row>
    <row r="174" spans="2:11" ht="22.5" customHeight="1" x14ac:dyDescent="0.15">
      <c r="B174" s="487" t="s">
        <v>855</v>
      </c>
      <c r="C174" s="461" t="s">
        <v>828</v>
      </c>
      <c r="D174" s="455" t="s">
        <v>840</v>
      </c>
      <c r="E174" s="456"/>
      <c r="F174" s="478" t="s">
        <v>694</v>
      </c>
      <c r="G174" s="488">
        <v>0.47</v>
      </c>
      <c r="H174" s="489" t="s">
        <v>549</v>
      </c>
      <c r="I174" s="461" t="s">
        <v>337</v>
      </c>
      <c r="J174" s="476" t="s">
        <v>693</v>
      </c>
      <c r="K174" s="484" t="s">
        <v>830</v>
      </c>
    </row>
    <row r="175" spans="2:11" ht="22.5" customHeight="1" x14ac:dyDescent="0.15">
      <c r="B175" s="487" t="s">
        <v>856</v>
      </c>
      <c r="C175" s="461" t="s">
        <v>828</v>
      </c>
      <c r="D175" s="455" t="s">
        <v>840</v>
      </c>
      <c r="E175" s="456"/>
      <c r="F175" s="478" t="s">
        <v>694</v>
      </c>
      <c r="G175" s="488">
        <v>0.5</v>
      </c>
      <c r="H175" s="489" t="s">
        <v>549</v>
      </c>
      <c r="I175" s="461" t="s">
        <v>337</v>
      </c>
      <c r="J175" s="476" t="s">
        <v>693</v>
      </c>
      <c r="K175" s="484" t="s">
        <v>830</v>
      </c>
    </row>
    <row r="176" spans="2:11" ht="22.5" customHeight="1" x14ac:dyDescent="0.15">
      <c r="B176" s="487" t="s">
        <v>857</v>
      </c>
      <c r="C176" s="461" t="s">
        <v>828</v>
      </c>
      <c r="D176" s="490" t="s">
        <v>840</v>
      </c>
      <c r="E176" s="478"/>
      <c r="F176" s="478" t="s">
        <v>694</v>
      </c>
      <c r="G176" s="488">
        <v>0.16</v>
      </c>
      <c r="H176" s="489" t="s">
        <v>549</v>
      </c>
      <c r="I176" s="461" t="s">
        <v>337</v>
      </c>
      <c r="J176" s="476" t="s">
        <v>693</v>
      </c>
      <c r="K176" s="484" t="s">
        <v>830</v>
      </c>
    </row>
    <row r="177" spans="2:11" ht="22.5" customHeight="1" x14ac:dyDescent="0.15">
      <c r="B177" s="487" t="s">
        <v>858</v>
      </c>
      <c r="C177" s="461" t="s">
        <v>828</v>
      </c>
      <c r="D177" s="455" t="s">
        <v>840</v>
      </c>
      <c r="E177" s="456"/>
      <c r="F177" s="478" t="s">
        <v>694</v>
      </c>
      <c r="G177" s="488">
        <v>0.04</v>
      </c>
      <c r="H177" s="489" t="s">
        <v>549</v>
      </c>
      <c r="I177" s="461" t="s">
        <v>337</v>
      </c>
      <c r="J177" s="476" t="s">
        <v>693</v>
      </c>
      <c r="K177" s="484" t="s">
        <v>830</v>
      </c>
    </row>
    <row r="178" spans="2:11" ht="22.5" customHeight="1" x14ac:dyDescent="0.15">
      <c r="B178" s="487" t="s">
        <v>859</v>
      </c>
      <c r="C178" s="461" t="s">
        <v>828</v>
      </c>
      <c r="D178" s="455" t="s">
        <v>840</v>
      </c>
      <c r="E178" s="456"/>
      <c r="F178" s="478" t="s">
        <v>694</v>
      </c>
      <c r="G178" s="488">
        <v>0.46</v>
      </c>
      <c r="H178" s="489" t="s">
        <v>549</v>
      </c>
      <c r="I178" s="461" t="s">
        <v>337</v>
      </c>
      <c r="J178" s="476" t="s">
        <v>693</v>
      </c>
      <c r="K178" s="485" t="s">
        <v>830</v>
      </c>
    </row>
    <row r="179" spans="2:11" ht="22.5" customHeight="1" x14ac:dyDescent="0.15">
      <c r="B179" s="487" t="s">
        <v>860</v>
      </c>
      <c r="C179" s="461" t="s">
        <v>828</v>
      </c>
      <c r="D179" s="455" t="s">
        <v>840</v>
      </c>
      <c r="E179" s="456"/>
      <c r="F179" s="478" t="s">
        <v>694</v>
      </c>
      <c r="G179" s="488">
        <v>0.31</v>
      </c>
      <c r="H179" s="489" t="s">
        <v>549</v>
      </c>
      <c r="I179" s="461" t="s">
        <v>337</v>
      </c>
      <c r="J179" s="476" t="s">
        <v>693</v>
      </c>
      <c r="K179" s="484" t="s">
        <v>830</v>
      </c>
    </row>
    <row r="180" spans="2:11" ht="22.5" customHeight="1" x14ac:dyDescent="0.15">
      <c r="B180" s="487" t="s">
        <v>861</v>
      </c>
      <c r="C180" s="461" t="s">
        <v>828</v>
      </c>
      <c r="D180" s="455" t="s">
        <v>840</v>
      </c>
      <c r="E180" s="456"/>
      <c r="F180" s="478" t="s">
        <v>694</v>
      </c>
      <c r="G180" s="488">
        <v>0.16</v>
      </c>
      <c r="H180" s="489" t="s">
        <v>549</v>
      </c>
      <c r="I180" s="461" t="s">
        <v>337</v>
      </c>
      <c r="J180" s="476" t="s">
        <v>693</v>
      </c>
      <c r="K180" s="484" t="s">
        <v>830</v>
      </c>
    </row>
    <row r="181" spans="2:11" ht="22.5" customHeight="1" x14ac:dyDescent="0.15">
      <c r="B181" s="487" t="s">
        <v>862</v>
      </c>
      <c r="C181" s="461" t="s">
        <v>828</v>
      </c>
      <c r="D181" s="455" t="s">
        <v>840</v>
      </c>
      <c r="E181" s="456"/>
      <c r="F181" s="478" t="s">
        <v>694</v>
      </c>
      <c r="G181" s="488">
        <v>0.21</v>
      </c>
      <c r="H181" s="489" t="s">
        <v>549</v>
      </c>
      <c r="I181" s="461" t="s">
        <v>337</v>
      </c>
      <c r="J181" s="476" t="s">
        <v>693</v>
      </c>
      <c r="K181" s="484" t="s">
        <v>830</v>
      </c>
    </row>
    <row r="182" spans="2:11" ht="22.5" customHeight="1" x14ac:dyDescent="0.15">
      <c r="B182" s="487" t="s">
        <v>863</v>
      </c>
      <c r="C182" s="461" t="s">
        <v>828</v>
      </c>
      <c r="D182" s="455" t="s">
        <v>840</v>
      </c>
      <c r="E182" s="456"/>
      <c r="F182" s="478" t="s">
        <v>694</v>
      </c>
      <c r="G182" s="488">
        <v>0.15</v>
      </c>
      <c r="H182" s="489" t="s">
        <v>549</v>
      </c>
      <c r="I182" s="461" t="s">
        <v>337</v>
      </c>
      <c r="J182" s="476" t="s">
        <v>693</v>
      </c>
      <c r="K182" s="484" t="s">
        <v>830</v>
      </c>
    </row>
    <row r="183" spans="2:11" ht="22.5" customHeight="1" x14ac:dyDescent="0.15">
      <c r="B183" s="487" t="s">
        <v>864</v>
      </c>
      <c r="C183" s="461" t="s">
        <v>828</v>
      </c>
      <c r="D183" s="455" t="s">
        <v>840</v>
      </c>
      <c r="E183" s="456"/>
      <c r="F183" s="478" t="s">
        <v>694</v>
      </c>
      <c r="G183" s="488">
        <v>0.06</v>
      </c>
      <c r="H183" s="489" t="s">
        <v>549</v>
      </c>
      <c r="I183" s="461" t="s">
        <v>337</v>
      </c>
      <c r="J183" s="476" t="s">
        <v>693</v>
      </c>
      <c r="K183" s="484" t="s">
        <v>830</v>
      </c>
    </row>
    <row r="184" spans="2:11" ht="22.5" customHeight="1" x14ac:dyDescent="0.15">
      <c r="B184" s="487" t="s">
        <v>865</v>
      </c>
      <c r="C184" s="461" t="s">
        <v>828</v>
      </c>
      <c r="D184" s="455" t="s">
        <v>840</v>
      </c>
      <c r="E184" s="456"/>
      <c r="F184" s="478" t="s">
        <v>694</v>
      </c>
      <c r="G184" s="488">
        <v>2.0699999999999998</v>
      </c>
      <c r="H184" s="489" t="s">
        <v>549</v>
      </c>
      <c r="I184" s="461" t="s">
        <v>337</v>
      </c>
      <c r="J184" s="476" t="s">
        <v>693</v>
      </c>
      <c r="K184" s="484" t="s">
        <v>830</v>
      </c>
    </row>
    <row r="185" spans="2:11" ht="22.5" customHeight="1" x14ac:dyDescent="0.15">
      <c r="B185" s="487" t="s">
        <v>866</v>
      </c>
      <c r="C185" s="461" t="s">
        <v>828</v>
      </c>
      <c r="D185" s="455" t="s">
        <v>840</v>
      </c>
      <c r="E185" s="456"/>
      <c r="F185" s="478" t="s">
        <v>694</v>
      </c>
      <c r="G185" s="488">
        <v>0.04</v>
      </c>
      <c r="H185" s="489" t="s">
        <v>549</v>
      </c>
      <c r="I185" s="461" t="s">
        <v>337</v>
      </c>
      <c r="J185" s="476" t="s">
        <v>693</v>
      </c>
      <c r="K185" s="484" t="s">
        <v>830</v>
      </c>
    </row>
    <row r="186" spans="2:11" ht="22.5" customHeight="1" x14ac:dyDescent="0.15">
      <c r="B186" s="487" t="s">
        <v>867</v>
      </c>
      <c r="C186" s="461" t="s">
        <v>828</v>
      </c>
      <c r="D186" s="455" t="s">
        <v>840</v>
      </c>
      <c r="E186" s="456"/>
      <c r="F186" s="478" t="s">
        <v>694</v>
      </c>
      <c r="G186" s="488">
        <v>0.63</v>
      </c>
      <c r="H186" s="489" t="s">
        <v>549</v>
      </c>
      <c r="I186" s="461" t="s">
        <v>337</v>
      </c>
      <c r="J186" s="476" t="s">
        <v>693</v>
      </c>
      <c r="K186" s="484" t="s">
        <v>830</v>
      </c>
    </row>
    <row r="187" spans="2:11" ht="22.5" customHeight="1" thickBot="1" x14ac:dyDescent="0.2">
      <c r="B187" s="1208" t="s">
        <v>868</v>
      </c>
      <c r="C187" s="444" t="s">
        <v>828</v>
      </c>
      <c r="D187" s="516" t="s">
        <v>840</v>
      </c>
      <c r="E187" s="1183"/>
      <c r="F187" s="1209" t="s">
        <v>694</v>
      </c>
      <c r="G187" s="1210">
        <v>1.74</v>
      </c>
      <c r="H187" s="1211" t="s">
        <v>549</v>
      </c>
      <c r="I187" s="444" t="s">
        <v>337</v>
      </c>
      <c r="J187" s="1212" t="s">
        <v>693</v>
      </c>
      <c r="K187" s="1197" t="s">
        <v>830</v>
      </c>
    </row>
    <row r="188" spans="2:11" ht="22.5" customHeight="1" x14ac:dyDescent="0.15">
      <c r="B188" s="1202" t="s">
        <v>869</v>
      </c>
      <c r="C188" s="1139" t="s">
        <v>828</v>
      </c>
      <c r="D188" s="1203" t="s">
        <v>870</v>
      </c>
      <c r="E188" s="1177"/>
      <c r="F188" s="1204" t="s">
        <v>694</v>
      </c>
      <c r="G188" s="1205">
        <v>0.59</v>
      </c>
      <c r="H188" s="1206" t="s">
        <v>549</v>
      </c>
      <c r="I188" s="1139" t="s">
        <v>337</v>
      </c>
      <c r="J188" s="1207" t="s">
        <v>693</v>
      </c>
      <c r="K188" s="1191" t="s">
        <v>830</v>
      </c>
    </row>
    <row r="189" spans="2:11" ht="22.5" customHeight="1" x14ac:dyDescent="0.15">
      <c r="B189" s="487" t="s">
        <v>871</v>
      </c>
      <c r="C189" s="461" t="s">
        <v>828</v>
      </c>
      <c r="D189" s="455" t="s">
        <v>870</v>
      </c>
      <c r="E189" s="456"/>
      <c r="F189" s="478" t="s">
        <v>694</v>
      </c>
      <c r="G189" s="488">
        <v>0.83</v>
      </c>
      <c r="H189" s="489" t="s">
        <v>549</v>
      </c>
      <c r="I189" s="461" t="s">
        <v>337</v>
      </c>
      <c r="J189" s="476" t="s">
        <v>693</v>
      </c>
      <c r="K189" s="484" t="s">
        <v>830</v>
      </c>
    </row>
    <row r="190" spans="2:11" ht="22.5" customHeight="1" x14ac:dyDescent="0.15">
      <c r="B190" s="487" t="s">
        <v>872</v>
      </c>
      <c r="C190" s="461" t="s">
        <v>828</v>
      </c>
      <c r="D190" s="455" t="s">
        <v>870</v>
      </c>
      <c r="E190" s="456"/>
      <c r="F190" s="478" t="s">
        <v>694</v>
      </c>
      <c r="G190" s="488">
        <v>1.1299999999999999</v>
      </c>
      <c r="H190" s="489" t="s">
        <v>549</v>
      </c>
      <c r="I190" s="461" t="s">
        <v>337</v>
      </c>
      <c r="J190" s="476" t="s">
        <v>693</v>
      </c>
      <c r="K190" s="484" t="s">
        <v>830</v>
      </c>
    </row>
    <row r="191" spans="2:11" ht="22.5" customHeight="1" x14ac:dyDescent="0.15">
      <c r="B191" s="487" t="s">
        <v>873</v>
      </c>
      <c r="C191" s="461" t="s">
        <v>828</v>
      </c>
      <c r="D191" s="455" t="s">
        <v>870</v>
      </c>
      <c r="E191" s="456"/>
      <c r="F191" s="478" t="s">
        <v>694</v>
      </c>
      <c r="G191" s="488">
        <v>0.28999999999999998</v>
      </c>
      <c r="H191" s="489" t="s">
        <v>549</v>
      </c>
      <c r="I191" s="461" t="s">
        <v>337</v>
      </c>
      <c r="J191" s="476" t="s">
        <v>693</v>
      </c>
      <c r="K191" s="484" t="s">
        <v>830</v>
      </c>
    </row>
    <row r="192" spans="2:11" ht="22.5" customHeight="1" x14ac:dyDescent="0.15">
      <c r="B192" s="487" t="s">
        <v>874</v>
      </c>
      <c r="C192" s="461" t="s">
        <v>828</v>
      </c>
      <c r="D192" s="455" t="s">
        <v>870</v>
      </c>
      <c r="E192" s="456"/>
      <c r="F192" s="478" t="s">
        <v>694</v>
      </c>
      <c r="G192" s="488">
        <v>7.93</v>
      </c>
      <c r="H192" s="489" t="s">
        <v>549</v>
      </c>
      <c r="I192" s="461" t="s">
        <v>337</v>
      </c>
      <c r="J192" s="476" t="s">
        <v>693</v>
      </c>
      <c r="K192" s="484" t="s">
        <v>830</v>
      </c>
    </row>
    <row r="193" spans="2:11" ht="22.5" customHeight="1" x14ac:dyDescent="0.15">
      <c r="B193" s="487" t="s">
        <v>875</v>
      </c>
      <c r="C193" s="461" t="s">
        <v>828</v>
      </c>
      <c r="D193" s="455" t="s">
        <v>870</v>
      </c>
      <c r="E193" s="456"/>
      <c r="F193" s="478" t="s">
        <v>694</v>
      </c>
      <c r="G193" s="488">
        <v>1.07</v>
      </c>
      <c r="H193" s="489" t="s">
        <v>549</v>
      </c>
      <c r="I193" s="461" t="s">
        <v>337</v>
      </c>
      <c r="J193" s="476" t="s">
        <v>693</v>
      </c>
      <c r="K193" s="485" t="s">
        <v>830</v>
      </c>
    </row>
    <row r="194" spans="2:11" ht="22.5" customHeight="1" x14ac:dyDescent="0.15">
      <c r="B194" s="487" t="s">
        <v>876</v>
      </c>
      <c r="C194" s="461" t="s">
        <v>828</v>
      </c>
      <c r="D194" s="455" t="s">
        <v>870</v>
      </c>
      <c r="E194" s="478"/>
      <c r="F194" s="478" t="s">
        <v>694</v>
      </c>
      <c r="G194" s="488">
        <v>0.27</v>
      </c>
      <c r="H194" s="489" t="s">
        <v>549</v>
      </c>
      <c r="I194" s="461" t="s">
        <v>337</v>
      </c>
      <c r="J194" s="476" t="s">
        <v>693</v>
      </c>
      <c r="K194" s="484" t="s">
        <v>830</v>
      </c>
    </row>
    <row r="195" spans="2:11" ht="22.5" customHeight="1" x14ac:dyDescent="0.15">
      <c r="B195" s="487" t="s">
        <v>877</v>
      </c>
      <c r="C195" s="461" t="s">
        <v>828</v>
      </c>
      <c r="D195" s="455" t="s">
        <v>870</v>
      </c>
      <c r="E195" s="456"/>
      <c r="F195" s="478" t="s">
        <v>694</v>
      </c>
      <c r="G195" s="488">
        <v>0.56000000000000005</v>
      </c>
      <c r="H195" s="489" t="s">
        <v>549</v>
      </c>
      <c r="I195" s="461" t="s">
        <v>337</v>
      </c>
      <c r="J195" s="476" t="s">
        <v>693</v>
      </c>
      <c r="K195" s="484" t="s">
        <v>830</v>
      </c>
    </row>
    <row r="196" spans="2:11" ht="22.5" customHeight="1" x14ac:dyDescent="0.15">
      <c r="B196" s="487" t="s">
        <v>878</v>
      </c>
      <c r="C196" s="461" t="s">
        <v>828</v>
      </c>
      <c r="D196" s="455" t="s">
        <v>870</v>
      </c>
      <c r="E196" s="456"/>
      <c r="F196" s="478" t="s">
        <v>694</v>
      </c>
      <c r="G196" s="488">
        <v>0.97</v>
      </c>
      <c r="H196" s="489" t="s">
        <v>549</v>
      </c>
      <c r="I196" s="461" t="s">
        <v>337</v>
      </c>
      <c r="J196" s="476" t="s">
        <v>693</v>
      </c>
      <c r="K196" s="484" t="s">
        <v>830</v>
      </c>
    </row>
    <row r="197" spans="2:11" ht="22.5" customHeight="1" x14ac:dyDescent="0.15">
      <c r="B197" s="487" t="s">
        <v>879</v>
      </c>
      <c r="C197" s="461" t="s">
        <v>828</v>
      </c>
      <c r="D197" s="455" t="s">
        <v>870</v>
      </c>
      <c r="E197" s="456"/>
      <c r="F197" s="478" t="s">
        <v>694</v>
      </c>
      <c r="G197" s="488">
        <v>1.56</v>
      </c>
      <c r="H197" s="489" t="s">
        <v>549</v>
      </c>
      <c r="I197" s="461" t="s">
        <v>337</v>
      </c>
      <c r="J197" s="476" t="s">
        <v>693</v>
      </c>
      <c r="K197" s="484" t="s">
        <v>830</v>
      </c>
    </row>
    <row r="198" spans="2:11" ht="22.5" customHeight="1" x14ac:dyDescent="0.15">
      <c r="B198" s="487" t="s">
        <v>880</v>
      </c>
      <c r="C198" s="461" t="s">
        <v>828</v>
      </c>
      <c r="D198" s="455" t="s">
        <v>870</v>
      </c>
      <c r="E198" s="456"/>
      <c r="F198" s="478" t="s">
        <v>694</v>
      </c>
      <c r="G198" s="488">
        <v>5.19</v>
      </c>
      <c r="H198" s="489" t="s">
        <v>549</v>
      </c>
      <c r="I198" s="461" t="s">
        <v>337</v>
      </c>
      <c r="J198" s="476" t="s">
        <v>693</v>
      </c>
      <c r="K198" s="484" t="s">
        <v>830</v>
      </c>
    </row>
    <row r="199" spans="2:11" ht="22.5" customHeight="1" x14ac:dyDescent="0.15">
      <c r="B199" s="487" t="s">
        <v>881</v>
      </c>
      <c r="C199" s="461" t="s">
        <v>828</v>
      </c>
      <c r="D199" s="455" t="s">
        <v>870</v>
      </c>
      <c r="E199" s="456"/>
      <c r="F199" s="478" t="s">
        <v>694</v>
      </c>
      <c r="G199" s="488">
        <v>4.0999999999999996</v>
      </c>
      <c r="H199" s="489" t="s">
        <v>549</v>
      </c>
      <c r="I199" s="461" t="s">
        <v>337</v>
      </c>
      <c r="J199" s="476" t="s">
        <v>693</v>
      </c>
      <c r="K199" s="484" t="s">
        <v>830</v>
      </c>
    </row>
    <row r="200" spans="2:11" ht="22.5" customHeight="1" x14ac:dyDescent="0.15">
      <c r="B200" s="487" t="s">
        <v>882</v>
      </c>
      <c r="C200" s="461" t="s">
        <v>828</v>
      </c>
      <c r="D200" s="455" t="s">
        <v>870</v>
      </c>
      <c r="E200" s="456"/>
      <c r="F200" s="478" t="s">
        <v>694</v>
      </c>
      <c r="G200" s="488">
        <v>1.17</v>
      </c>
      <c r="H200" s="489" t="s">
        <v>549</v>
      </c>
      <c r="I200" s="461" t="s">
        <v>337</v>
      </c>
      <c r="J200" s="476" t="s">
        <v>693</v>
      </c>
      <c r="K200" s="484" t="s">
        <v>830</v>
      </c>
    </row>
    <row r="201" spans="2:11" ht="22.5" customHeight="1" x14ac:dyDescent="0.15">
      <c r="B201" s="487" t="s">
        <v>883</v>
      </c>
      <c r="C201" s="461" t="s">
        <v>828</v>
      </c>
      <c r="D201" s="455" t="s">
        <v>870</v>
      </c>
      <c r="E201" s="456"/>
      <c r="F201" s="478" t="s">
        <v>694</v>
      </c>
      <c r="G201" s="488">
        <v>1.27</v>
      </c>
      <c r="H201" s="489" t="s">
        <v>549</v>
      </c>
      <c r="I201" s="461" t="s">
        <v>337</v>
      </c>
      <c r="J201" s="476" t="s">
        <v>693</v>
      </c>
      <c r="K201" s="484" t="s">
        <v>830</v>
      </c>
    </row>
    <row r="202" spans="2:11" ht="22.5" customHeight="1" x14ac:dyDescent="0.15">
      <c r="B202" s="487" t="s">
        <v>884</v>
      </c>
      <c r="C202" s="461" t="s">
        <v>828</v>
      </c>
      <c r="D202" s="455" t="s">
        <v>870</v>
      </c>
      <c r="E202" s="456"/>
      <c r="F202" s="478" t="s">
        <v>694</v>
      </c>
      <c r="G202" s="488">
        <v>1.26</v>
      </c>
      <c r="H202" s="489" t="s">
        <v>549</v>
      </c>
      <c r="I202" s="461" t="s">
        <v>337</v>
      </c>
      <c r="J202" s="476" t="s">
        <v>693</v>
      </c>
      <c r="K202" s="484" t="s">
        <v>830</v>
      </c>
    </row>
    <row r="203" spans="2:11" ht="22.5" customHeight="1" x14ac:dyDescent="0.15">
      <c r="B203" s="487" t="s">
        <v>885</v>
      </c>
      <c r="C203" s="461" t="s">
        <v>828</v>
      </c>
      <c r="D203" s="455" t="s">
        <v>870</v>
      </c>
      <c r="E203" s="456"/>
      <c r="F203" s="478" t="s">
        <v>694</v>
      </c>
      <c r="G203" s="488">
        <v>0.23</v>
      </c>
      <c r="H203" s="489" t="s">
        <v>549</v>
      </c>
      <c r="I203" s="461" t="s">
        <v>337</v>
      </c>
      <c r="J203" s="476" t="s">
        <v>693</v>
      </c>
      <c r="K203" s="484" t="s">
        <v>830</v>
      </c>
    </row>
    <row r="204" spans="2:11" ht="22.5" customHeight="1" x14ac:dyDescent="0.15">
      <c r="B204" s="487" t="s">
        <v>886</v>
      </c>
      <c r="C204" s="461" t="s">
        <v>828</v>
      </c>
      <c r="D204" s="455" t="s">
        <v>870</v>
      </c>
      <c r="E204" s="456"/>
      <c r="F204" s="478" t="s">
        <v>694</v>
      </c>
      <c r="G204" s="488">
        <v>0.26</v>
      </c>
      <c r="H204" s="489" t="s">
        <v>549</v>
      </c>
      <c r="I204" s="461" t="s">
        <v>337</v>
      </c>
      <c r="J204" s="476" t="s">
        <v>693</v>
      </c>
      <c r="K204" s="484" t="s">
        <v>830</v>
      </c>
    </row>
    <row r="205" spans="2:11" ht="22.5" customHeight="1" x14ac:dyDescent="0.15">
      <c r="B205" s="487" t="s">
        <v>887</v>
      </c>
      <c r="C205" s="461" t="s">
        <v>828</v>
      </c>
      <c r="D205" s="455" t="s">
        <v>870</v>
      </c>
      <c r="E205" s="456"/>
      <c r="F205" s="478" t="s">
        <v>694</v>
      </c>
      <c r="G205" s="488">
        <v>0.36</v>
      </c>
      <c r="H205" s="489" t="s">
        <v>549</v>
      </c>
      <c r="I205" s="461" t="s">
        <v>337</v>
      </c>
      <c r="J205" s="476" t="s">
        <v>693</v>
      </c>
      <c r="K205" s="484" t="s">
        <v>830</v>
      </c>
    </row>
    <row r="206" spans="2:11" ht="22.5" customHeight="1" x14ac:dyDescent="0.15">
      <c r="B206" s="487" t="s">
        <v>888</v>
      </c>
      <c r="C206" s="461" t="s">
        <v>828</v>
      </c>
      <c r="D206" s="455" t="s">
        <v>870</v>
      </c>
      <c r="E206" s="456"/>
      <c r="F206" s="478" t="s">
        <v>694</v>
      </c>
      <c r="G206" s="488">
        <v>0.06</v>
      </c>
      <c r="H206" s="489" t="s">
        <v>549</v>
      </c>
      <c r="I206" s="461" t="s">
        <v>337</v>
      </c>
      <c r="J206" s="476" t="s">
        <v>693</v>
      </c>
      <c r="K206" s="484" t="s">
        <v>830</v>
      </c>
    </row>
    <row r="207" spans="2:11" ht="22.5" customHeight="1" x14ac:dyDescent="0.15">
      <c r="B207" s="487" t="s">
        <v>889</v>
      </c>
      <c r="C207" s="461" t="s">
        <v>828</v>
      </c>
      <c r="D207" s="455" t="s">
        <v>870</v>
      </c>
      <c r="E207" s="456"/>
      <c r="F207" s="478" t="s">
        <v>694</v>
      </c>
      <c r="G207" s="488">
        <v>0.05</v>
      </c>
      <c r="H207" s="489" t="s">
        <v>549</v>
      </c>
      <c r="I207" s="461" t="s">
        <v>337</v>
      </c>
      <c r="J207" s="476" t="s">
        <v>693</v>
      </c>
      <c r="K207" s="484" t="s">
        <v>830</v>
      </c>
    </row>
    <row r="208" spans="2:11" ht="22.5" customHeight="1" x14ac:dyDescent="0.15">
      <c r="B208" s="487" t="s">
        <v>890</v>
      </c>
      <c r="C208" s="461" t="s">
        <v>828</v>
      </c>
      <c r="D208" s="455" t="s">
        <v>870</v>
      </c>
      <c r="E208" s="456"/>
      <c r="F208" s="478" t="s">
        <v>694</v>
      </c>
      <c r="G208" s="488">
        <v>7.0000000000000007E-2</v>
      </c>
      <c r="H208" s="489" t="s">
        <v>549</v>
      </c>
      <c r="I208" s="461" t="s">
        <v>337</v>
      </c>
      <c r="J208" s="476" t="s">
        <v>693</v>
      </c>
      <c r="K208" s="484" t="s">
        <v>830</v>
      </c>
    </row>
    <row r="209" spans="2:11" ht="22.5" customHeight="1" thickBot="1" x14ac:dyDescent="0.2">
      <c r="B209" s="1208" t="s">
        <v>891</v>
      </c>
      <c r="C209" s="444" t="s">
        <v>828</v>
      </c>
      <c r="D209" s="516" t="s">
        <v>870</v>
      </c>
      <c r="E209" s="1183"/>
      <c r="F209" s="1209" t="s">
        <v>694</v>
      </c>
      <c r="G209" s="1210">
        <v>0.11</v>
      </c>
      <c r="H209" s="1211" t="s">
        <v>549</v>
      </c>
      <c r="I209" s="444" t="s">
        <v>337</v>
      </c>
      <c r="J209" s="1212" t="s">
        <v>693</v>
      </c>
      <c r="K209" s="1197" t="s">
        <v>830</v>
      </c>
    </row>
    <row r="210" spans="2:11" ht="22.5" customHeight="1" x14ac:dyDescent="0.15">
      <c r="B210" s="1202" t="s">
        <v>892</v>
      </c>
      <c r="C210" s="1139" t="s">
        <v>828</v>
      </c>
      <c r="D210" s="1203" t="s">
        <v>870</v>
      </c>
      <c r="E210" s="1177"/>
      <c r="F210" s="1204" t="s">
        <v>694</v>
      </c>
      <c r="G210" s="1205">
        <v>0.21</v>
      </c>
      <c r="H210" s="1206" t="s">
        <v>549</v>
      </c>
      <c r="I210" s="1139" t="s">
        <v>337</v>
      </c>
      <c r="J210" s="1207" t="s">
        <v>693</v>
      </c>
      <c r="K210" s="1191" t="s">
        <v>830</v>
      </c>
    </row>
    <row r="211" spans="2:11" ht="22.5" customHeight="1" x14ac:dyDescent="0.15">
      <c r="B211" s="487" t="s">
        <v>893</v>
      </c>
      <c r="C211" s="461" t="s">
        <v>828</v>
      </c>
      <c r="D211" s="455" t="s">
        <v>870</v>
      </c>
      <c r="E211" s="456"/>
      <c r="F211" s="478" t="s">
        <v>694</v>
      </c>
      <c r="G211" s="488">
        <v>1</v>
      </c>
      <c r="H211" s="489" t="s">
        <v>549</v>
      </c>
      <c r="I211" s="461" t="s">
        <v>337</v>
      </c>
      <c r="J211" s="476" t="s">
        <v>693</v>
      </c>
      <c r="K211" s="484" t="s">
        <v>830</v>
      </c>
    </row>
    <row r="212" spans="2:11" ht="22.5" customHeight="1" x14ac:dyDescent="0.15">
      <c r="B212" s="487" t="s">
        <v>894</v>
      </c>
      <c r="C212" s="461" t="s">
        <v>828</v>
      </c>
      <c r="D212" s="455" t="s">
        <v>870</v>
      </c>
      <c r="E212" s="456"/>
      <c r="F212" s="478" t="s">
        <v>694</v>
      </c>
      <c r="G212" s="488">
        <v>0.5</v>
      </c>
      <c r="H212" s="489" t="s">
        <v>549</v>
      </c>
      <c r="I212" s="461" t="s">
        <v>337</v>
      </c>
      <c r="J212" s="476" t="s">
        <v>693</v>
      </c>
      <c r="K212" s="484" t="s">
        <v>830</v>
      </c>
    </row>
    <row r="213" spans="2:11" ht="22.5" customHeight="1" x14ac:dyDescent="0.15">
      <c r="B213" s="487" t="s">
        <v>895</v>
      </c>
      <c r="C213" s="461" t="s">
        <v>828</v>
      </c>
      <c r="D213" s="455" t="s">
        <v>870</v>
      </c>
      <c r="E213" s="456"/>
      <c r="F213" s="478" t="s">
        <v>694</v>
      </c>
      <c r="G213" s="488">
        <v>0.18</v>
      </c>
      <c r="H213" s="489" t="s">
        <v>549</v>
      </c>
      <c r="I213" s="461" t="s">
        <v>337</v>
      </c>
      <c r="J213" s="476" t="s">
        <v>693</v>
      </c>
      <c r="K213" s="484" t="s">
        <v>830</v>
      </c>
    </row>
    <row r="214" spans="2:11" ht="22.5" customHeight="1" x14ac:dyDescent="0.15">
      <c r="B214" s="487" t="s">
        <v>896</v>
      </c>
      <c r="C214" s="461" t="s">
        <v>828</v>
      </c>
      <c r="D214" s="455" t="s">
        <v>870</v>
      </c>
      <c r="E214" s="456"/>
      <c r="F214" s="478" t="s">
        <v>694</v>
      </c>
      <c r="G214" s="488">
        <v>0.32</v>
      </c>
      <c r="H214" s="489" t="s">
        <v>549</v>
      </c>
      <c r="I214" s="461" t="s">
        <v>337</v>
      </c>
      <c r="J214" s="476" t="s">
        <v>693</v>
      </c>
      <c r="K214" s="484" t="s">
        <v>830</v>
      </c>
    </row>
    <row r="215" spans="2:11" ht="22.5" customHeight="1" x14ac:dyDescent="0.15">
      <c r="B215" s="487" t="s">
        <v>897</v>
      </c>
      <c r="C215" s="461" t="s">
        <v>828</v>
      </c>
      <c r="D215" s="455" t="s">
        <v>870</v>
      </c>
      <c r="E215" s="456"/>
      <c r="F215" s="478" t="s">
        <v>694</v>
      </c>
      <c r="G215" s="488">
        <v>0.08</v>
      </c>
      <c r="H215" s="489" t="s">
        <v>549</v>
      </c>
      <c r="I215" s="461" t="s">
        <v>337</v>
      </c>
      <c r="J215" s="476" t="s">
        <v>693</v>
      </c>
      <c r="K215" s="484" t="s">
        <v>830</v>
      </c>
    </row>
    <row r="216" spans="2:11" ht="22.5" customHeight="1" x14ac:dyDescent="0.15">
      <c r="B216" s="487" t="s">
        <v>898</v>
      </c>
      <c r="C216" s="461" t="s">
        <v>828</v>
      </c>
      <c r="D216" s="455" t="s">
        <v>870</v>
      </c>
      <c r="E216" s="456"/>
      <c r="F216" s="478" t="s">
        <v>694</v>
      </c>
      <c r="G216" s="488">
        <v>1.0900000000000001</v>
      </c>
      <c r="H216" s="489" t="s">
        <v>549</v>
      </c>
      <c r="I216" s="461" t="s">
        <v>337</v>
      </c>
      <c r="J216" s="476" t="s">
        <v>693</v>
      </c>
      <c r="K216" s="484" t="s">
        <v>830</v>
      </c>
    </row>
    <row r="217" spans="2:11" ht="22.5" customHeight="1" x14ac:dyDescent="0.15">
      <c r="B217" s="487" t="s">
        <v>899</v>
      </c>
      <c r="C217" s="461" t="s">
        <v>828</v>
      </c>
      <c r="D217" s="455" t="s">
        <v>870</v>
      </c>
      <c r="E217" s="456"/>
      <c r="F217" s="478" t="s">
        <v>694</v>
      </c>
      <c r="G217" s="488">
        <v>0.75</v>
      </c>
      <c r="H217" s="489" t="s">
        <v>549</v>
      </c>
      <c r="I217" s="461" t="s">
        <v>337</v>
      </c>
      <c r="J217" s="476" t="s">
        <v>693</v>
      </c>
      <c r="K217" s="484" t="s">
        <v>830</v>
      </c>
    </row>
    <row r="218" spans="2:11" ht="22.5" customHeight="1" x14ac:dyDescent="0.15">
      <c r="B218" s="487" t="s">
        <v>900</v>
      </c>
      <c r="C218" s="461" t="s">
        <v>828</v>
      </c>
      <c r="D218" s="455" t="s">
        <v>870</v>
      </c>
      <c r="E218" s="456"/>
      <c r="F218" s="478" t="s">
        <v>694</v>
      </c>
      <c r="G218" s="488">
        <v>0.19</v>
      </c>
      <c r="H218" s="489" t="s">
        <v>549</v>
      </c>
      <c r="I218" s="461" t="s">
        <v>337</v>
      </c>
      <c r="J218" s="476" t="s">
        <v>693</v>
      </c>
      <c r="K218" s="484" t="s">
        <v>830</v>
      </c>
    </row>
    <row r="219" spans="2:11" ht="22.5" customHeight="1" x14ac:dyDescent="0.15">
      <c r="B219" s="487" t="s">
        <v>901</v>
      </c>
      <c r="C219" s="461" t="s">
        <v>828</v>
      </c>
      <c r="D219" s="455" t="s">
        <v>870</v>
      </c>
      <c r="E219" s="456"/>
      <c r="F219" s="478" t="s">
        <v>694</v>
      </c>
      <c r="G219" s="488">
        <v>0.27</v>
      </c>
      <c r="H219" s="489" t="s">
        <v>549</v>
      </c>
      <c r="I219" s="461" t="s">
        <v>337</v>
      </c>
      <c r="J219" s="476" t="s">
        <v>693</v>
      </c>
      <c r="K219" s="484" t="s">
        <v>830</v>
      </c>
    </row>
    <row r="220" spans="2:11" ht="22.5" customHeight="1" x14ac:dyDescent="0.15">
      <c r="B220" s="487" t="s">
        <v>902</v>
      </c>
      <c r="C220" s="461" t="s">
        <v>828</v>
      </c>
      <c r="D220" s="455" t="s">
        <v>870</v>
      </c>
      <c r="E220" s="456"/>
      <c r="F220" s="478" t="s">
        <v>694</v>
      </c>
      <c r="G220" s="488">
        <v>0.53</v>
      </c>
      <c r="H220" s="489" t="s">
        <v>549</v>
      </c>
      <c r="I220" s="461" t="s">
        <v>337</v>
      </c>
      <c r="J220" s="476" t="s">
        <v>693</v>
      </c>
      <c r="K220" s="484" t="s">
        <v>830</v>
      </c>
    </row>
    <row r="221" spans="2:11" ht="22.5" customHeight="1" x14ac:dyDescent="0.15">
      <c r="B221" s="487" t="s">
        <v>903</v>
      </c>
      <c r="C221" s="461" t="s">
        <v>828</v>
      </c>
      <c r="D221" s="455" t="s">
        <v>870</v>
      </c>
      <c r="E221" s="456"/>
      <c r="F221" s="478" t="s">
        <v>694</v>
      </c>
      <c r="G221" s="488">
        <v>1.31</v>
      </c>
      <c r="H221" s="489" t="s">
        <v>549</v>
      </c>
      <c r="I221" s="461" t="s">
        <v>337</v>
      </c>
      <c r="J221" s="476" t="s">
        <v>693</v>
      </c>
      <c r="K221" s="485" t="s">
        <v>830</v>
      </c>
    </row>
    <row r="222" spans="2:11" ht="22.5" customHeight="1" x14ac:dyDescent="0.15">
      <c r="B222" s="487" t="s">
        <v>904</v>
      </c>
      <c r="C222" s="461" t="s">
        <v>828</v>
      </c>
      <c r="D222" s="455" t="s">
        <v>870</v>
      </c>
      <c r="E222" s="456"/>
      <c r="F222" s="478" t="s">
        <v>694</v>
      </c>
      <c r="G222" s="488">
        <v>3.64</v>
      </c>
      <c r="H222" s="489" t="s">
        <v>549</v>
      </c>
      <c r="I222" s="461" t="s">
        <v>337</v>
      </c>
      <c r="J222" s="476" t="s">
        <v>693</v>
      </c>
      <c r="K222" s="484" t="s">
        <v>830</v>
      </c>
    </row>
    <row r="223" spans="2:11" ht="22.5" customHeight="1" x14ac:dyDescent="0.15">
      <c r="B223" s="487" t="s">
        <v>905</v>
      </c>
      <c r="C223" s="461" t="s">
        <v>828</v>
      </c>
      <c r="D223" s="455" t="s">
        <v>870</v>
      </c>
      <c r="E223" s="456"/>
      <c r="F223" s="478" t="s">
        <v>694</v>
      </c>
      <c r="G223" s="488">
        <v>0.2</v>
      </c>
      <c r="H223" s="489" t="s">
        <v>549</v>
      </c>
      <c r="I223" s="461" t="s">
        <v>337</v>
      </c>
      <c r="J223" s="476" t="s">
        <v>693</v>
      </c>
      <c r="K223" s="484" t="s">
        <v>830</v>
      </c>
    </row>
    <row r="224" spans="2:11" ht="22.5" customHeight="1" x14ac:dyDescent="0.15">
      <c r="B224" s="487" t="s">
        <v>906</v>
      </c>
      <c r="C224" s="461" t="s">
        <v>828</v>
      </c>
      <c r="D224" s="455" t="s">
        <v>870</v>
      </c>
      <c r="E224" s="456"/>
      <c r="F224" s="478" t="s">
        <v>694</v>
      </c>
      <c r="G224" s="488">
        <v>0.18</v>
      </c>
      <c r="H224" s="489" t="s">
        <v>549</v>
      </c>
      <c r="I224" s="461" t="s">
        <v>337</v>
      </c>
      <c r="J224" s="476" t="s">
        <v>693</v>
      </c>
      <c r="K224" s="484" t="s">
        <v>830</v>
      </c>
    </row>
    <row r="225" spans="2:11" ht="22.5" customHeight="1" x14ac:dyDescent="0.15">
      <c r="B225" s="487" t="s">
        <v>907</v>
      </c>
      <c r="C225" s="461" t="s">
        <v>828</v>
      </c>
      <c r="D225" s="455" t="s">
        <v>870</v>
      </c>
      <c r="E225" s="456"/>
      <c r="F225" s="478" t="s">
        <v>694</v>
      </c>
      <c r="G225" s="488">
        <v>1.9</v>
      </c>
      <c r="H225" s="489" t="s">
        <v>549</v>
      </c>
      <c r="I225" s="461" t="s">
        <v>337</v>
      </c>
      <c r="J225" s="476" t="s">
        <v>693</v>
      </c>
      <c r="K225" s="484" t="s">
        <v>830</v>
      </c>
    </row>
    <row r="226" spans="2:11" ht="22.5" customHeight="1" x14ac:dyDescent="0.15">
      <c r="B226" s="487" t="s">
        <v>908</v>
      </c>
      <c r="C226" s="461" t="s">
        <v>828</v>
      </c>
      <c r="D226" s="455" t="s">
        <v>870</v>
      </c>
      <c r="E226" s="456"/>
      <c r="F226" s="478" t="s">
        <v>694</v>
      </c>
      <c r="G226" s="488">
        <v>1.52</v>
      </c>
      <c r="H226" s="489" t="s">
        <v>549</v>
      </c>
      <c r="I226" s="461" t="s">
        <v>337</v>
      </c>
      <c r="J226" s="476" t="s">
        <v>693</v>
      </c>
      <c r="K226" s="484" t="s">
        <v>830</v>
      </c>
    </row>
    <row r="227" spans="2:11" ht="22.5" customHeight="1" x14ac:dyDescent="0.15">
      <c r="B227" s="487" t="s">
        <v>909</v>
      </c>
      <c r="C227" s="461" t="s">
        <v>828</v>
      </c>
      <c r="D227" s="455" t="s">
        <v>870</v>
      </c>
      <c r="E227" s="456"/>
      <c r="F227" s="478" t="s">
        <v>694</v>
      </c>
      <c r="G227" s="488">
        <v>1.9</v>
      </c>
      <c r="H227" s="489" t="s">
        <v>549</v>
      </c>
      <c r="I227" s="461" t="s">
        <v>337</v>
      </c>
      <c r="J227" s="476" t="s">
        <v>693</v>
      </c>
      <c r="K227" s="484" t="s">
        <v>830</v>
      </c>
    </row>
    <row r="228" spans="2:11" ht="22.5" customHeight="1" x14ac:dyDescent="0.15">
      <c r="B228" s="487" t="s">
        <v>910</v>
      </c>
      <c r="C228" s="461" t="s">
        <v>828</v>
      </c>
      <c r="D228" s="455" t="s">
        <v>870</v>
      </c>
      <c r="E228" s="456"/>
      <c r="F228" s="478" t="s">
        <v>694</v>
      </c>
      <c r="G228" s="488">
        <v>1.52</v>
      </c>
      <c r="H228" s="489" t="s">
        <v>549</v>
      </c>
      <c r="I228" s="461" t="s">
        <v>337</v>
      </c>
      <c r="J228" s="476" t="s">
        <v>693</v>
      </c>
      <c r="K228" s="484" t="s">
        <v>830</v>
      </c>
    </row>
    <row r="229" spans="2:11" ht="22.5" customHeight="1" x14ac:dyDescent="0.15">
      <c r="B229" s="487" t="s">
        <v>911</v>
      </c>
      <c r="C229" s="461" t="s">
        <v>828</v>
      </c>
      <c r="D229" s="455" t="s">
        <v>870</v>
      </c>
      <c r="E229" s="456"/>
      <c r="F229" s="478" t="s">
        <v>694</v>
      </c>
      <c r="G229" s="488">
        <v>0.15</v>
      </c>
      <c r="H229" s="489" t="s">
        <v>549</v>
      </c>
      <c r="I229" s="461" t="s">
        <v>337</v>
      </c>
      <c r="J229" s="476" t="s">
        <v>693</v>
      </c>
      <c r="K229" s="484" t="s">
        <v>830</v>
      </c>
    </row>
    <row r="230" spans="2:11" ht="22.5" customHeight="1" x14ac:dyDescent="0.15">
      <c r="B230" s="487" t="s">
        <v>912</v>
      </c>
      <c r="C230" s="461" t="s">
        <v>828</v>
      </c>
      <c r="D230" s="455" t="s">
        <v>870</v>
      </c>
      <c r="E230" s="456"/>
      <c r="F230" s="478" t="s">
        <v>694</v>
      </c>
      <c r="G230" s="488">
        <v>2.2999999999999998</v>
      </c>
      <c r="H230" s="489" t="s">
        <v>549</v>
      </c>
      <c r="I230" s="461" t="s">
        <v>337</v>
      </c>
      <c r="J230" s="476" t="s">
        <v>693</v>
      </c>
      <c r="K230" s="484" t="s">
        <v>830</v>
      </c>
    </row>
    <row r="231" spans="2:11" ht="22.5" customHeight="1" thickBot="1" x14ac:dyDescent="0.2">
      <c r="B231" s="1208" t="s">
        <v>913</v>
      </c>
      <c r="C231" s="444" t="s">
        <v>828</v>
      </c>
      <c r="D231" s="516" t="s">
        <v>914</v>
      </c>
      <c r="E231" s="1183"/>
      <c r="F231" s="1209" t="s">
        <v>694</v>
      </c>
      <c r="G231" s="1210">
        <v>1.92</v>
      </c>
      <c r="H231" s="1211" t="s">
        <v>549</v>
      </c>
      <c r="I231" s="444" t="s">
        <v>337</v>
      </c>
      <c r="J231" s="1212" t="s">
        <v>693</v>
      </c>
      <c r="K231" s="1197" t="s">
        <v>830</v>
      </c>
    </row>
    <row r="232" spans="2:11" ht="22.5" customHeight="1" x14ac:dyDescent="0.15">
      <c r="B232" s="1202" t="s">
        <v>915</v>
      </c>
      <c r="C232" s="1139" t="s">
        <v>828</v>
      </c>
      <c r="D232" s="1203" t="s">
        <v>914</v>
      </c>
      <c r="E232" s="1177"/>
      <c r="F232" s="1204" t="s">
        <v>694</v>
      </c>
      <c r="G232" s="1205">
        <v>0.78</v>
      </c>
      <c r="H232" s="1206" t="s">
        <v>549</v>
      </c>
      <c r="I232" s="1139" t="s">
        <v>337</v>
      </c>
      <c r="J232" s="1207" t="s">
        <v>693</v>
      </c>
      <c r="K232" s="1213" t="s">
        <v>830</v>
      </c>
    </row>
    <row r="233" spans="2:11" ht="22.5" customHeight="1" x14ac:dyDescent="0.15">
      <c r="B233" s="487" t="s">
        <v>916</v>
      </c>
      <c r="C233" s="461" t="s">
        <v>828</v>
      </c>
      <c r="D233" s="455" t="s">
        <v>917</v>
      </c>
      <c r="E233" s="456"/>
      <c r="F233" s="478" t="s">
        <v>694</v>
      </c>
      <c r="G233" s="488">
        <v>0.13</v>
      </c>
      <c r="H233" s="489" t="s">
        <v>549</v>
      </c>
      <c r="I233" s="461" t="s">
        <v>337</v>
      </c>
      <c r="J233" s="476" t="s">
        <v>693</v>
      </c>
      <c r="K233" s="485" t="s">
        <v>830</v>
      </c>
    </row>
    <row r="234" spans="2:11" ht="22.5" customHeight="1" x14ac:dyDescent="0.15">
      <c r="B234" s="487" t="s">
        <v>918</v>
      </c>
      <c r="C234" s="461" t="s">
        <v>828</v>
      </c>
      <c r="D234" s="455" t="s">
        <v>917</v>
      </c>
      <c r="E234" s="456"/>
      <c r="F234" s="478" t="s">
        <v>694</v>
      </c>
      <c r="G234" s="488">
        <v>0.66</v>
      </c>
      <c r="H234" s="489" t="s">
        <v>549</v>
      </c>
      <c r="I234" s="461" t="s">
        <v>337</v>
      </c>
      <c r="J234" s="476" t="s">
        <v>693</v>
      </c>
      <c r="K234" s="484" t="s">
        <v>830</v>
      </c>
    </row>
    <row r="235" spans="2:11" ht="22.5" customHeight="1" x14ac:dyDescent="0.15">
      <c r="B235" s="487" t="s">
        <v>919</v>
      </c>
      <c r="C235" s="461" t="s">
        <v>828</v>
      </c>
      <c r="D235" s="455" t="s">
        <v>917</v>
      </c>
      <c r="E235" s="456"/>
      <c r="F235" s="478" t="s">
        <v>694</v>
      </c>
      <c r="G235" s="488">
        <v>0.39</v>
      </c>
      <c r="H235" s="489" t="s">
        <v>549</v>
      </c>
      <c r="I235" s="461" t="s">
        <v>337</v>
      </c>
      <c r="J235" s="476" t="s">
        <v>693</v>
      </c>
      <c r="K235" s="484" t="s">
        <v>830</v>
      </c>
    </row>
    <row r="236" spans="2:11" ht="22.5" customHeight="1" x14ac:dyDescent="0.15">
      <c r="B236" s="487" t="s">
        <v>920</v>
      </c>
      <c r="C236" s="461" t="s">
        <v>828</v>
      </c>
      <c r="D236" s="455" t="s">
        <v>917</v>
      </c>
      <c r="E236" s="456"/>
      <c r="F236" s="478" t="s">
        <v>694</v>
      </c>
      <c r="G236" s="488">
        <v>0.06</v>
      </c>
      <c r="H236" s="489" t="s">
        <v>549</v>
      </c>
      <c r="I236" s="461" t="s">
        <v>337</v>
      </c>
      <c r="J236" s="476" t="s">
        <v>693</v>
      </c>
      <c r="K236" s="484" t="s">
        <v>830</v>
      </c>
    </row>
    <row r="237" spans="2:11" ht="22.5" customHeight="1" x14ac:dyDescent="0.15">
      <c r="B237" s="487" t="s">
        <v>921</v>
      </c>
      <c r="C237" s="461" t="s">
        <v>828</v>
      </c>
      <c r="D237" s="455" t="s">
        <v>917</v>
      </c>
      <c r="E237" s="456"/>
      <c r="F237" s="478" t="s">
        <v>694</v>
      </c>
      <c r="G237" s="488">
        <v>6.1</v>
      </c>
      <c r="H237" s="489" t="s">
        <v>549</v>
      </c>
      <c r="I237" s="461" t="s">
        <v>337</v>
      </c>
      <c r="J237" s="476" t="s">
        <v>693</v>
      </c>
      <c r="K237" s="484" t="s">
        <v>830</v>
      </c>
    </row>
    <row r="238" spans="2:11" ht="22.5" customHeight="1" x14ac:dyDescent="0.15">
      <c r="B238" s="487" t="s">
        <v>922</v>
      </c>
      <c r="C238" s="461" t="s">
        <v>828</v>
      </c>
      <c r="D238" s="455" t="s">
        <v>917</v>
      </c>
      <c r="E238" s="456"/>
      <c r="F238" s="478" t="s">
        <v>694</v>
      </c>
      <c r="G238" s="488">
        <v>1.83</v>
      </c>
      <c r="H238" s="489" t="s">
        <v>549</v>
      </c>
      <c r="I238" s="461" t="s">
        <v>337</v>
      </c>
      <c r="J238" s="476" t="s">
        <v>693</v>
      </c>
      <c r="K238" s="484" t="s">
        <v>830</v>
      </c>
    </row>
    <row r="239" spans="2:11" ht="22.5" customHeight="1" x14ac:dyDescent="0.15">
      <c r="B239" s="487" t="s">
        <v>923</v>
      </c>
      <c r="C239" s="461" t="s">
        <v>828</v>
      </c>
      <c r="D239" s="455" t="s">
        <v>917</v>
      </c>
      <c r="E239" s="456"/>
      <c r="F239" s="478" t="s">
        <v>694</v>
      </c>
      <c r="G239" s="488">
        <v>0.44</v>
      </c>
      <c r="H239" s="489" t="s">
        <v>549</v>
      </c>
      <c r="I239" s="461" t="s">
        <v>337</v>
      </c>
      <c r="J239" s="476" t="s">
        <v>693</v>
      </c>
      <c r="K239" s="484" t="s">
        <v>830</v>
      </c>
    </row>
    <row r="240" spans="2:11" ht="22.5" customHeight="1" x14ac:dyDescent="0.15">
      <c r="B240" s="487" t="s">
        <v>924</v>
      </c>
      <c r="C240" s="461" t="s">
        <v>828</v>
      </c>
      <c r="D240" s="455" t="s">
        <v>917</v>
      </c>
      <c r="E240" s="456"/>
      <c r="F240" s="478" t="s">
        <v>694</v>
      </c>
      <c r="G240" s="488">
        <v>0.79</v>
      </c>
      <c r="H240" s="489" t="s">
        <v>549</v>
      </c>
      <c r="I240" s="461" t="s">
        <v>337</v>
      </c>
      <c r="J240" s="476" t="s">
        <v>693</v>
      </c>
      <c r="K240" s="484" t="s">
        <v>830</v>
      </c>
    </row>
    <row r="241" spans="2:11" ht="22.5" customHeight="1" x14ac:dyDescent="0.15">
      <c r="B241" s="487" t="s">
        <v>925</v>
      </c>
      <c r="C241" s="461" t="s">
        <v>828</v>
      </c>
      <c r="D241" s="455" t="s">
        <v>917</v>
      </c>
      <c r="E241" s="456"/>
      <c r="F241" s="478" t="s">
        <v>694</v>
      </c>
      <c r="G241" s="488">
        <v>2</v>
      </c>
      <c r="H241" s="489" t="s">
        <v>549</v>
      </c>
      <c r="I241" s="461" t="s">
        <v>337</v>
      </c>
      <c r="J241" s="476" t="s">
        <v>693</v>
      </c>
      <c r="K241" s="484" t="s">
        <v>830</v>
      </c>
    </row>
    <row r="242" spans="2:11" ht="22.5" customHeight="1" x14ac:dyDescent="0.15">
      <c r="B242" s="487" t="s">
        <v>926</v>
      </c>
      <c r="C242" s="461" t="s">
        <v>828</v>
      </c>
      <c r="D242" s="455" t="s">
        <v>917</v>
      </c>
      <c r="E242" s="456"/>
      <c r="F242" s="478" t="s">
        <v>694</v>
      </c>
      <c r="G242" s="488">
        <v>0.89</v>
      </c>
      <c r="H242" s="489" t="s">
        <v>549</v>
      </c>
      <c r="I242" s="461" t="s">
        <v>337</v>
      </c>
      <c r="J242" s="476" t="s">
        <v>693</v>
      </c>
      <c r="K242" s="484" t="s">
        <v>830</v>
      </c>
    </row>
    <row r="243" spans="2:11" ht="22.5" customHeight="1" x14ac:dyDescent="0.15">
      <c r="B243" s="487" t="s">
        <v>927</v>
      </c>
      <c r="C243" s="461" t="s">
        <v>828</v>
      </c>
      <c r="D243" s="455" t="s">
        <v>917</v>
      </c>
      <c r="E243" s="456"/>
      <c r="F243" s="478" t="s">
        <v>694</v>
      </c>
      <c r="G243" s="488">
        <v>2.2999999999999998</v>
      </c>
      <c r="H243" s="489" t="s">
        <v>549</v>
      </c>
      <c r="I243" s="461" t="s">
        <v>337</v>
      </c>
      <c r="J243" s="476" t="s">
        <v>693</v>
      </c>
      <c r="K243" s="484" t="s">
        <v>830</v>
      </c>
    </row>
    <row r="244" spans="2:11" ht="22.5" customHeight="1" x14ac:dyDescent="0.15">
      <c r="B244" s="487" t="s">
        <v>928</v>
      </c>
      <c r="C244" s="461" t="s">
        <v>828</v>
      </c>
      <c r="D244" s="455" t="s">
        <v>917</v>
      </c>
      <c r="E244" s="456"/>
      <c r="F244" s="478" t="s">
        <v>694</v>
      </c>
      <c r="G244" s="488">
        <v>9.18</v>
      </c>
      <c r="H244" s="489" t="s">
        <v>549</v>
      </c>
      <c r="I244" s="461" t="s">
        <v>337</v>
      </c>
      <c r="J244" s="476" t="s">
        <v>693</v>
      </c>
      <c r="K244" s="484" t="s">
        <v>830</v>
      </c>
    </row>
    <row r="245" spans="2:11" ht="22.5" customHeight="1" x14ac:dyDescent="0.15">
      <c r="B245" s="487" t="s">
        <v>929</v>
      </c>
      <c r="C245" s="461" t="s">
        <v>828</v>
      </c>
      <c r="D245" s="455" t="s">
        <v>917</v>
      </c>
      <c r="E245" s="456"/>
      <c r="F245" s="478" t="s">
        <v>694</v>
      </c>
      <c r="G245" s="488">
        <v>0.05</v>
      </c>
      <c r="H245" s="489" t="s">
        <v>549</v>
      </c>
      <c r="I245" s="461" t="s">
        <v>337</v>
      </c>
      <c r="J245" s="476" t="s">
        <v>693</v>
      </c>
      <c r="K245" s="484" t="s">
        <v>830</v>
      </c>
    </row>
    <row r="246" spans="2:11" ht="22.5" customHeight="1" x14ac:dyDescent="0.15">
      <c r="B246" s="487" t="s">
        <v>930</v>
      </c>
      <c r="C246" s="461" t="s">
        <v>828</v>
      </c>
      <c r="D246" s="455" t="s">
        <v>931</v>
      </c>
      <c r="E246" s="456"/>
      <c r="F246" s="478" t="s">
        <v>694</v>
      </c>
      <c r="G246" s="488">
        <v>1.61</v>
      </c>
      <c r="H246" s="489" t="s">
        <v>549</v>
      </c>
      <c r="I246" s="461" t="s">
        <v>337</v>
      </c>
      <c r="J246" s="476" t="s">
        <v>693</v>
      </c>
      <c r="K246" s="484" t="s">
        <v>830</v>
      </c>
    </row>
    <row r="247" spans="2:11" ht="22.5" customHeight="1" x14ac:dyDescent="0.15">
      <c r="B247" s="487" t="s">
        <v>932</v>
      </c>
      <c r="C247" s="461" t="s">
        <v>828</v>
      </c>
      <c r="D247" s="455" t="s">
        <v>931</v>
      </c>
      <c r="E247" s="456"/>
      <c r="F247" s="478" t="s">
        <v>694</v>
      </c>
      <c r="G247" s="488">
        <v>1.06</v>
      </c>
      <c r="H247" s="489" t="s">
        <v>549</v>
      </c>
      <c r="I247" s="461" t="s">
        <v>337</v>
      </c>
      <c r="J247" s="476" t="s">
        <v>693</v>
      </c>
      <c r="K247" s="484" t="s">
        <v>830</v>
      </c>
    </row>
    <row r="248" spans="2:11" ht="22.5" customHeight="1" x14ac:dyDescent="0.15">
      <c r="B248" s="487" t="s">
        <v>933</v>
      </c>
      <c r="C248" s="461" t="s">
        <v>828</v>
      </c>
      <c r="D248" s="455" t="s">
        <v>931</v>
      </c>
      <c r="E248" s="456"/>
      <c r="F248" s="478" t="s">
        <v>694</v>
      </c>
      <c r="G248" s="488">
        <v>3.39</v>
      </c>
      <c r="H248" s="489" t="s">
        <v>549</v>
      </c>
      <c r="I248" s="461" t="s">
        <v>337</v>
      </c>
      <c r="J248" s="476" t="s">
        <v>693</v>
      </c>
      <c r="K248" s="484" t="s">
        <v>830</v>
      </c>
    </row>
    <row r="249" spans="2:11" ht="22.5" customHeight="1" x14ac:dyDescent="0.15">
      <c r="B249" s="487" t="s">
        <v>934</v>
      </c>
      <c r="C249" s="461" t="s">
        <v>828</v>
      </c>
      <c r="D249" s="455" t="s">
        <v>931</v>
      </c>
      <c r="E249" s="456"/>
      <c r="F249" s="478" t="s">
        <v>694</v>
      </c>
      <c r="G249" s="488">
        <v>4.16</v>
      </c>
      <c r="H249" s="489" t="s">
        <v>549</v>
      </c>
      <c r="I249" s="461" t="s">
        <v>337</v>
      </c>
      <c r="J249" s="476" t="s">
        <v>693</v>
      </c>
      <c r="K249" s="484" t="s">
        <v>830</v>
      </c>
    </row>
    <row r="250" spans="2:11" ht="22.5" customHeight="1" x14ac:dyDescent="0.15">
      <c r="B250" s="487" t="s">
        <v>935</v>
      </c>
      <c r="C250" s="461" t="s">
        <v>828</v>
      </c>
      <c r="D250" s="455" t="s">
        <v>931</v>
      </c>
      <c r="E250" s="456"/>
      <c r="F250" s="478" t="s">
        <v>694</v>
      </c>
      <c r="G250" s="488">
        <v>4.87</v>
      </c>
      <c r="H250" s="489" t="s">
        <v>549</v>
      </c>
      <c r="I250" s="461" t="s">
        <v>337</v>
      </c>
      <c r="J250" s="476" t="s">
        <v>693</v>
      </c>
      <c r="K250" s="484" t="s">
        <v>830</v>
      </c>
    </row>
    <row r="251" spans="2:11" ht="22.5" customHeight="1" x14ac:dyDescent="0.15">
      <c r="B251" s="487" t="s">
        <v>936</v>
      </c>
      <c r="C251" s="461" t="s">
        <v>828</v>
      </c>
      <c r="D251" s="455" t="s">
        <v>931</v>
      </c>
      <c r="E251" s="456"/>
      <c r="F251" s="478" t="s">
        <v>694</v>
      </c>
      <c r="G251" s="488">
        <v>7.35</v>
      </c>
      <c r="H251" s="489" t="s">
        <v>549</v>
      </c>
      <c r="I251" s="461" t="s">
        <v>337</v>
      </c>
      <c r="J251" s="476" t="s">
        <v>693</v>
      </c>
      <c r="K251" s="484" t="s">
        <v>830</v>
      </c>
    </row>
    <row r="252" spans="2:11" ht="22.5" customHeight="1" x14ac:dyDescent="0.15">
      <c r="B252" s="487" t="s">
        <v>937</v>
      </c>
      <c r="C252" s="461" t="s">
        <v>828</v>
      </c>
      <c r="D252" s="455" t="s">
        <v>931</v>
      </c>
      <c r="E252" s="456"/>
      <c r="F252" s="478" t="s">
        <v>694</v>
      </c>
      <c r="G252" s="488">
        <v>3.05</v>
      </c>
      <c r="H252" s="489" t="s">
        <v>549</v>
      </c>
      <c r="I252" s="461" t="s">
        <v>337</v>
      </c>
      <c r="J252" s="476" t="s">
        <v>693</v>
      </c>
      <c r="K252" s="484" t="s">
        <v>830</v>
      </c>
    </row>
    <row r="253" spans="2:11" ht="22.5" customHeight="1" thickBot="1" x14ac:dyDescent="0.2">
      <c r="B253" s="1208" t="s">
        <v>938</v>
      </c>
      <c r="C253" s="444" t="s">
        <v>828</v>
      </c>
      <c r="D253" s="516" t="s">
        <v>931</v>
      </c>
      <c r="E253" s="1183"/>
      <c r="F253" s="1209" t="s">
        <v>694</v>
      </c>
      <c r="G253" s="1210">
        <v>3.02</v>
      </c>
      <c r="H253" s="1211" t="s">
        <v>549</v>
      </c>
      <c r="I253" s="444" t="s">
        <v>337</v>
      </c>
      <c r="J253" s="1212" t="s">
        <v>693</v>
      </c>
      <c r="K253" s="1197" t="s">
        <v>830</v>
      </c>
    </row>
    <row r="254" spans="2:11" ht="22.5" customHeight="1" x14ac:dyDescent="0.15">
      <c r="B254" s="1202" t="s">
        <v>939</v>
      </c>
      <c r="C254" s="1139" t="s">
        <v>828</v>
      </c>
      <c r="D254" s="1203" t="s">
        <v>931</v>
      </c>
      <c r="E254" s="1177"/>
      <c r="F254" s="1204" t="s">
        <v>694</v>
      </c>
      <c r="G254" s="1205">
        <v>1.57</v>
      </c>
      <c r="H254" s="1206" t="s">
        <v>549</v>
      </c>
      <c r="I254" s="1139" t="s">
        <v>337</v>
      </c>
      <c r="J254" s="1207" t="s">
        <v>693</v>
      </c>
      <c r="K254" s="1191" t="s">
        <v>830</v>
      </c>
    </row>
    <row r="255" spans="2:11" ht="22.5" customHeight="1" x14ac:dyDescent="0.15">
      <c r="B255" s="487" t="s">
        <v>940</v>
      </c>
      <c r="C255" s="461" t="s">
        <v>828</v>
      </c>
      <c r="D255" s="455" t="s">
        <v>931</v>
      </c>
      <c r="E255" s="456"/>
      <c r="F255" s="478" t="s">
        <v>694</v>
      </c>
      <c r="G255" s="488">
        <v>0.23</v>
      </c>
      <c r="H255" s="489" t="s">
        <v>549</v>
      </c>
      <c r="I255" s="461" t="s">
        <v>337</v>
      </c>
      <c r="J255" s="476" t="s">
        <v>693</v>
      </c>
      <c r="K255" s="484" t="s">
        <v>830</v>
      </c>
    </row>
    <row r="256" spans="2:11" ht="22.5" customHeight="1" x14ac:dyDescent="0.15">
      <c r="B256" s="487" t="s">
        <v>941</v>
      </c>
      <c r="C256" s="461" t="s">
        <v>828</v>
      </c>
      <c r="D256" s="455" t="s">
        <v>931</v>
      </c>
      <c r="E256" s="456"/>
      <c r="F256" s="478" t="s">
        <v>694</v>
      </c>
      <c r="G256" s="488">
        <v>2.12</v>
      </c>
      <c r="H256" s="489" t="s">
        <v>549</v>
      </c>
      <c r="I256" s="461" t="s">
        <v>337</v>
      </c>
      <c r="J256" s="476" t="s">
        <v>693</v>
      </c>
      <c r="K256" s="484" t="s">
        <v>830</v>
      </c>
    </row>
    <row r="257" spans="2:11" ht="22.5" customHeight="1" x14ac:dyDescent="0.15">
      <c r="B257" s="487" t="s">
        <v>942</v>
      </c>
      <c r="C257" s="461" t="s">
        <v>828</v>
      </c>
      <c r="D257" s="455" t="s">
        <v>931</v>
      </c>
      <c r="E257" s="456"/>
      <c r="F257" s="478" t="s">
        <v>694</v>
      </c>
      <c r="G257" s="488">
        <v>0.15</v>
      </c>
      <c r="H257" s="489" t="s">
        <v>549</v>
      </c>
      <c r="I257" s="461" t="s">
        <v>337</v>
      </c>
      <c r="J257" s="476" t="s">
        <v>693</v>
      </c>
      <c r="K257" s="484" t="s">
        <v>830</v>
      </c>
    </row>
    <row r="258" spans="2:11" ht="22.5" customHeight="1" x14ac:dyDescent="0.15">
      <c r="B258" s="487" t="s">
        <v>943</v>
      </c>
      <c r="C258" s="461" t="s">
        <v>828</v>
      </c>
      <c r="D258" s="455" t="s">
        <v>944</v>
      </c>
      <c r="E258" s="456"/>
      <c r="F258" s="478" t="s">
        <v>694</v>
      </c>
      <c r="G258" s="488">
        <v>1.77</v>
      </c>
      <c r="H258" s="489" t="s">
        <v>549</v>
      </c>
      <c r="I258" s="461" t="s">
        <v>337</v>
      </c>
      <c r="J258" s="476" t="s">
        <v>693</v>
      </c>
      <c r="K258" s="484" t="s">
        <v>830</v>
      </c>
    </row>
    <row r="259" spans="2:11" ht="22.5" customHeight="1" x14ac:dyDescent="0.15">
      <c r="B259" s="487" t="s">
        <v>945</v>
      </c>
      <c r="C259" s="461" t="s">
        <v>828</v>
      </c>
      <c r="D259" s="455" t="s">
        <v>946</v>
      </c>
      <c r="E259" s="456"/>
      <c r="F259" s="478" t="s">
        <v>694</v>
      </c>
      <c r="G259" s="488">
        <v>1.17</v>
      </c>
      <c r="H259" s="489" t="s">
        <v>549</v>
      </c>
      <c r="I259" s="461" t="s">
        <v>337</v>
      </c>
      <c r="J259" s="476" t="s">
        <v>693</v>
      </c>
      <c r="K259" s="484" t="s">
        <v>830</v>
      </c>
    </row>
    <row r="260" spans="2:11" ht="22.5" customHeight="1" x14ac:dyDescent="0.15">
      <c r="B260" s="487" t="s">
        <v>947</v>
      </c>
      <c r="C260" s="461" t="s">
        <v>828</v>
      </c>
      <c r="D260" s="455" t="s">
        <v>948</v>
      </c>
      <c r="E260" s="456"/>
      <c r="F260" s="478" t="s">
        <v>694</v>
      </c>
      <c r="G260" s="488">
        <v>0.66</v>
      </c>
      <c r="H260" s="489" t="s">
        <v>549</v>
      </c>
      <c r="I260" s="461" t="s">
        <v>337</v>
      </c>
      <c r="J260" s="476" t="s">
        <v>693</v>
      </c>
      <c r="K260" s="484" t="s">
        <v>830</v>
      </c>
    </row>
    <row r="261" spans="2:11" ht="22.5" customHeight="1" x14ac:dyDescent="0.15">
      <c r="B261" s="487" t="s">
        <v>949</v>
      </c>
      <c r="C261" s="461" t="s">
        <v>828</v>
      </c>
      <c r="D261" s="455" t="s">
        <v>948</v>
      </c>
      <c r="E261" s="456"/>
      <c r="F261" s="478" t="s">
        <v>694</v>
      </c>
      <c r="G261" s="488">
        <v>0.14000000000000001</v>
      </c>
      <c r="H261" s="489" t="s">
        <v>549</v>
      </c>
      <c r="I261" s="461" t="s">
        <v>337</v>
      </c>
      <c r="J261" s="476" t="s">
        <v>693</v>
      </c>
      <c r="K261" s="484" t="s">
        <v>830</v>
      </c>
    </row>
    <row r="262" spans="2:11" ht="22.5" customHeight="1" x14ac:dyDescent="0.15">
      <c r="B262" s="487" t="s">
        <v>950</v>
      </c>
      <c r="C262" s="461" t="s">
        <v>828</v>
      </c>
      <c r="D262" s="455" t="s">
        <v>948</v>
      </c>
      <c r="E262" s="456"/>
      <c r="F262" s="478" t="s">
        <v>694</v>
      </c>
      <c r="G262" s="488">
        <v>0.24</v>
      </c>
      <c r="H262" s="489" t="s">
        <v>549</v>
      </c>
      <c r="I262" s="461" t="s">
        <v>337</v>
      </c>
      <c r="J262" s="476" t="s">
        <v>693</v>
      </c>
      <c r="K262" s="484" t="s">
        <v>830</v>
      </c>
    </row>
    <row r="263" spans="2:11" ht="22.5" customHeight="1" x14ac:dyDescent="0.15">
      <c r="B263" s="487" t="s">
        <v>951</v>
      </c>
      <c r="C263" s="461" t="s">
        <v>828</v>
      </c>
      <c r="D263" s="455" t="s">
        <v>948</v>
      </c>
      <c r="E263" s="456"/>
      <c r="F263" s="478" t="s">
        <v>694</v>
      </c>
      <c r="G263" s="488">
        <v>1.72</v>
      </c>
      <c r="H263" s="489" t="s">
        <v>549</v>
      </c>
      <c r="I263" s="461" t="s">
        <v>337</v>
      </c>
      <c r="J263" s="476" t="s">
        <v>693</v>
      </c>
      <c r="K263" s="484" t="s">
        <v>830</v>
      </c>
    </row>
    <row r="264" spans="2:11" ht="22.5" customHeight="1" x14ac:dyDescent="0.15">
      <c r="B264" s="487" t="s">
        <v>952</v>
      </c>
      <c r="C264" s="461" t="s">
        <v>828</v>
      </c>
      <c r="D264" s="455" t="s">
        <v>948</v>
      </c>
      <c r="E264" s="456"/>
      <c r="F264" s="478" t="s">
        <v>694</v>
      </c>
      <c r="G264" s="488">
        <v>0.08</v>
      </c>
      <c r="H264" s="489" t="s">
        <v>549</v>
      </c>
      <c r="I264" s="461" t="s">
        <v>337</v>
      </c>
      <c r="J264" s="476" t="s">
        <v>693</v>
      </c>
      <c r="K264" s="484" t="s">
        <v>830</v>
      </c>
    </row>
    <row r="265" spans="2:11" ht="22.5" customHeight="1" x14ac:dyDescent="0.15">
      <c r="B265" s="487" t="s">
        <v>953</v>
      </c>
      <c r="C265" s="461" t="s">
        <v>828</v>
      </c>
      <c r="D265" s="455" t="s">
        <v>948</v>
      </c>
      <c r="E265" s="456"/>
      <c r="F265" s="478" t="s">
        <v>694</v>
      </c>
      <c r="G265" s="488">
        <v>1.25</v>
      </c>
      <c r="H265" s="489" t="s">
        <v>549</v>
      </c>
      <c r="I265" s="461" t="s">
        <v>337</v>
      </c>
      <c r="J265" s="476" t="s">
        <v>693</v>
      </c>
      <c r="K265" s="484" t="s">
        <v>830</v>
      </c>
    </row>
    <row r="266" spans="2:11" ht="22.5" customHeight="1" x14ac:dyDescent="0.15">
      <c r="B266" s="487" t="s">
        <v>954</v>
      </c>
      <c r="C266" s="461" t="s">
        <v>828</v>
      </c>
      <c r="D266" s="455" t="s">
        <v>955</v>
      </c>
      <c r="E266" s="456"/>
      <c r="F266" s="478" t="s">
        <v>694</v>
      </c>
      <c r="G266" s="488">
        <v>2.19</v>
      </c>
      <c r="H266" s="489" t="s">
        <v>549</v>
      </c>
      <c r="I266" s="461" t="s">
        <v>337</v>
      </c>
      <c r="J266" s="476" t="s">
        <v>693</v>
      </c>
      <c r="K266" s="484" t="s">
        <v>830</v>
      </c>
    </row>
    <row r="267" spans="2:11" ht="22.5" customHeight="1" x14ac:dyDescent="0.15">
      <c r="B267" s="487" t="s">
        <v>956</v>
      </c>
      <c r="C267" s="461" t="s">
        <v>828</v>
      </c>
      <c r="D267" s="455" t="s">
        <v>955</v>
      </c>
      <c r="E267" s="456"/>
      <c r="F267" s="478" t="s">
        <v>694</v>
      </c>
      <c r="G267" s="488">
        <v>0.28999999999999998</v>
      </c>
      <c r="H267" s="489" t="s">
        <v>549</v>
      </c>
      <c r="I267" s="461" t="s">
        <v>337</v>
      </c>
      <c r="J267" s="476" t="s">
        <v>693</v>
      </c>
      <c r="K267" s="484" t="s">
        <v>830</v>
      </c>
    </row>
    <row r="268" spans="2:11" ht="22.5" customHeight="1" x14ac:dyDescent="0.15">
      <c r="B268" s="487" t="s">
        <v>957</v>
      </c>
      <c r="C268" s="461" t="s">
        <v>828</v>
      </c>
      <c r="D268" s="455" t="s">
        <v>955</v>
      </c>
      <c r="E268" s="456"/>
      <c r="F268" s="478" t="s">
        <v>694</v>
      </c>
      <c r="G268" s="488">
        <v>0.28000000000000003</v>
      </c>
      <c r="H268" s="489" t="s">
        <v>549</v>
      </c>
      <c r="I268" s="461" t="s">
        <v>337</v>
      </c>
      <c r="J268" s="476" t="s">
        <v>693</v>
      </c>
      <c r="K268" s="484" t="s">
        <v>830</v>
      </c>
    </row>
    <row r="269" spans="2:11" ht="22.5" customHeight="1" x14ac:dyDescent="0.15">
      <c r="B269" s="487" t="s">
        <v>958</v>
      </c>
      <c r="C269" s="461" t="s">
        <v>828</v>
      </c>
      <c r="D269" s="455" t="s">
        <v>955</v>
      </c>
      <c r="E269" s="456"/>
      <c r="F269" s="478" t="s">
        <v>694</v>
      </c>
      <c r="G269" s="488">
        <v>0.88</v>
      </c>
      <c r="H269" s="489" t="s">
        <v>549</v>
      </c>
      <c r="I269" s="461" t="s">
        <v>337</v>
      </c>
      <c r="J269" s="476" t="s">
        <v>693</v>
      </c>
      <c r="K269" s="484" t="s">
        <v>830</v>
      </c>
    </row>
    <row r="270" spans="2:11" ht="22.5" customHeight="1" x14ac:dyDescent="0.15">
      <c r="B270" s="487" t="s">
        <v>959</v>
      </c>
      <c r="C270" s="461" t="s">
        <v>828</v>
      </c>
      <c r="D270" s="455" t="s">
        <v>955</v>
      </c>
      <c r="E270" s="456"/>
      <c r="F270" s="478" t="s">
        <v>694</v>
      </c>
      <c r="G270" s="488">
        <v>1.82</v>
      </c>
      <c r="H270" s="489" t="s">
        <v>549</v>
      </c>
      <c r="I270" s="461" t="s">
        <v>337</v>
      </c>
      <c r="J270" s="476" t="s">
        <v>693</v>
      </c>
      <c r="K270" s="484" t="s">
        <v>830</v>
      </c>
    </row>
    <row r="271" spans="2:11" ht="22.5" customHeight="1" x14ac:dyDescent="0.15">
      <c r="B271" s="487" t="s">
        <v>960</v>
      </c>
      <c r="C271" s="461" t="s">
        <v>828</v>
      </c>
      <c r="D271" s="455" t="s">
        <v>955</v>
      </c>
      <c r="E271" s="456"/>
      <c r="F271" s="478" t="s">
        <v>694</v>
      </c>
      <c r="G271" s="488">
        <v>0.71</v>
      </c>
      <c r="H271" s="489" t="s">
        <v>549</v>
      </c>
      <c r="I271" s="461" t="s">
        <v>337</v>
      </c>
      <c r="J271" s="476" t="s">
        <v>693</v>
      </c>
      <c r="K271" s="484" t="s">
        <v>830</v>
      </c>
    </row>
    <row r="272" spans="2:11" ht="22.5" customHeight="1" x14ac:dyDescent="0.15">
      <c r="B272" s="487" t="s">
        <v>961</v>
      </c>
      <c r="C272" s="461" t="s">
        <v>828</v>
      </c>
      <c r="D272" s="455" t="s">
        <v>955</v>
      </c>
      <c r="E272" s="456"/>
      <c r="F272" s="478" t="s">
        <v>694</v>
      </c>
      <c r="G272" s="488">
        <v>0.08</v>
      </c>
      <c r="H272" s="489" t="s">
        <v>549</v>
      </c>
      <c r="I272" s="461" t="s">
        <v>337</v>
      </c>
      <c r="J272" s="476" t="s">
        <v>693</v>
      </c>
      <c r="K272" s="484" t="s">
        <v>830</v>
      </c>
    </row>
    <row r="273" spans="1:11" ht="22.5" customHeight="1" x14ac:dyDescent="0.15">
      <c r="B273" s="487" t="s">
        <v>962</v>
      </c>
      <c r="C273" s="461" t="s">
        <v>828</v>
      </c>
      <c r="D273" s="455" t="s">
        <v>955</v>
      </c>
      <c r="E273" s="456"/>
      <c r="F273" s="478" t="s">
        <v>694</v>
      </c>
      <c r="G273" s="488">
        <v>0.56999999999999995</v>
      </c>
      <c r="H273" s="489" t="s">
        <v>549</v>
      </c>
      <c r="I273" s="461" t="s">
        <v>337</v>
      </c>
      <c r="J273" s="476" t="s">
        <v>693</v>
      </c>
      <c r="K273" s="484" t="s">
        <v>830</v>
      </c>
    </row>
    <row r="274" spans="1:11" ht="22.5" customHeight="1" x14ac:dyDescent="0.15">
      <c r="B274" s="487" t="s">
        <v>963</v>
      </c>
      <c r="C274" s="461" t="s">
        <v>828</v>
      </c>
      <c r="D274" s="455" t="s">
        <v>955</v>
      </c>
      <c r="E274" s="456"/>
      <c r="F274" s="478" t="s">
        <v>694</v>
      </c>
      <c r="G274" s="488">
        <v>1.91</v>
      </c>
      <c r="H274" s="489" t="s">
        <v>549</v>
      </c>
      <c r="I274" s="461" t="s">
        <v>337</v>
      </c>
      <c r="J274" s="476" t="s">
        <v>693</v>
      </c>
      <c r="K274" s="484" t="s">
        <v>830</v>
      </c>
    </row>
    <row r="275" spans="1:11" ht="22.5" customHeight="1" thickBot="1" x14ac:dyDescent="0.2">
      <c r="B275" s="1208" t="s">
        <v>964</v>
      </c>
      <c r="C275" s="444" t="s">
        <v>828</v>
      </c>
      <c r="D275" s="516" t="s">
        <v>955</v>
      </c>
      <c r="E275" s="1183"/>
      <c r="F275" s="1209" t="s">
        <v>694</v>
      </c>
      <c r="G275" s="1210">
        <v>0.3</v>
      </c>
      <c r="H275" s="1211" t="s">
        <v>549</v>
      </c>
      <c r="I275" s="444" t="s">
        <v>337</v>
      </c>
      <c r="J275" s="1212" t="s">
        <v>693</v>
      </c>
      <c r="K275" s="1197" t="s">
        <v>830</v>
      </c>
    </row>
    <row r="276" spans="1:11" ht="22.5" customHeight="1" x14ac:dyDescent="0.15">
      <c r="B276" s="1202" t="s">
        <v>965</v>
      </c>
      <c r="C276" s="1139" t="s">
        <v>828</v>
      </c>
      <c r="D276" s="1203" t="s">
        <v>955</v>
      </c>
      <c r="E276" s="1177"/>
      <c r="F276" s="1204" t="s">
        <v>694</v>
      </c>
      <c r="G276" s="1205">
        <v>0.17</v>
      </c>
      <c r="H276" s="1206" t="s">
        <v>549</v>
      </c>
      <c r="I276" s="1139" t="s">
        <v>337</v>
      </c>
      <c r="J276" s="1207" t="s">
        <v>693</v>
      </c>
      <c r="K276" s="1191" t="s">
        <v>830</v>
      </c>
    </row>
    <row r="277" spans="1:11" ht="22.5" customHeight="1" x14ac:dyDescent="0.15">
      <c r="B277" s="487" t="s">
        <v>966</v>
      </c>
      <c r="C277" s="461" t="s">
        <v>828</v>
      </c>
      <c r="D277" s="455" t="s">
        <v>967</v>
      </c>
      <c r="E277" s="456"/>
      <c r="F277" s="478" t="s">
        <v>694</v>
      </c>
      <c r="G277" s="488">
        <v>0.73</v>
      </c>
      <c r="H277" s="489" t="s">
        <v>549</v>
      </c>
      <c r="I277" s="461" t="s">
        <v>337</v>
      </c>
      <c r="J277" s="476" t="s">
        <v>693</v>
      </c>
      <c r="K277" s="484" t="s">
        <v>830</v>
      </c>
    </row>
    <row r="278" spans="1:11" ht="22.5" customHeight="1" x14ac:dyDescent="0.15">
      <c r="B278" s="487" t="s">
        <v>968</v>
      </c>
      <c r="C278" s="461" t="s">
        <v>828</v>
      </c>
      <c r="D278" s="455" t="s">
        <v>967</v>
      </c>
      <c r="E278" s="456"/>
      <c r="F278" s="478" t="s">
        <v>694</v>
      </c>
      <c r="G278" s="488">
        <v>0.27</v>
      </c>
      <c r="H278" s="489" t="s">
        <v>549</v>
      </c>
      <c r="I278" s="461" t="s">
        <v>337</v>
      </c>
      <c r="J278" s="476" t="s">
        <v>693</v>
      </c>
      <c r="K278" s="484" t="s">
        <v>830</v>
      </c>
    </row>
    <row r="279" spans="1:11" ht="22.5" customHeight="1" x14ac:dyDescent="0.15">
      <c r="B279" s="487" t="s">
        <v>969</v>
      </c>
      <c r="C279" s="461" t="s">
        <v>828</v>
      </c>
      <c r="D279" s="455" t="s">
        <v>967</v>
      </c>
      <c r="E279" s="456"/>
      <c r="F279" s="478" t="s">
        <v>694</v>
      </c>
      <c r="G279" s="488">
        <v>1.34</v>
      </c>
      <c r="H279" s="489" t="s">
        <v>549</v>
      </c>
      <c r="I279" s="461" t="s">
        <v>337</v>
      </c>
      <c r="J279" s="476" t="s">
        <v>693</v>
      </c>
      <c r="K279" s="484" t="s">
        <v>830</v>
      </c>
    </row>
    <row r="280" spans="1:11" ht="22.5" customHeight="1" x14ac:dyDescent="0.15">
      <c r="B280" s="487" t="s">
        <v>970</v>
      </c>
      <c r="C280" s="461" t="s">
        <v>828</v>
      </c>
      <c r="D280" s="455" t="s">
        <v>967</v>
      </c>
      <c r="E280" s="456"/>
      <c r="F280" s="478" t="s">
        <v>694</v>
      </c>
      <c r="G280" s="488">
        <v>0.65</v>
      </c>
      <c r="H280" s="489" t="s">
        <v>549</v>
      </c>
      <c r="I280" s="461" t="s">
        <v>337</v>
      </c>
      <c r="J280" s="476" t="s">
        <v>693</v>
      </c>
      <c r="K280" s="484" t="s">
        <v>830</v>
      </c>
    </row>
    <row r="281" spans="1:11" ht="22.5" customHeight="1" x14ac:dyDescent="0.15">
      <c r="B281" s="487" t="s">
        <v>971</v>
      </c>
      <c r="C281" s="461" t="s">
        <v>828</v>
      </c>
      <c r="D281" s="455" t="s">
        <v>967</v>
      </c>
      <c r="E281" s="456"/>
      <c r="F281" s="478" t="s">
        <v>694</v>
      </c>
      <c r="G281" s="488">
        <v>0.13</v>
      </c>
      <c r="H281" s="489" t="s">
        <v>549</v>
      </c>
      <c r="I281" s="461" t="s">
        <v>337</v>
      </c>
      <c r="J281" s="476" t="s">
        <v>693</v>
      </c>
      <c r="K281" s="484" t="s">
        <v>830</v>
      </c>
    </row>
    <row r="282" spans="1:11" s="493" customFormat="1" ht="22.5" customHeight="1" x14ac:dyDescent="0.15">
      <c r="A282" s="454"/>
      <c r="B282" s="487" t="s">
        <v>972</v>
      </c>
      <c r="C282" s="482" t="s">
        <v>828</v>
      </c>
      <c r="D282" s="446" t="s">
        <v>973</v>
      </c>
      <c r="E282" s="491"/>
      <c r="F282" s="478" t="s">
        <v>694</v>
      </c>
      <c r="G282" s="488">
        <v>0.89</v>
      </c>
      <c r="H282" s="489" t="s">
        <v>549</v>
      </c>
      <c r="I282" s="482" t="s">
        <v>337</v>
      </c>
      <c r="J282" s="492" t="s">
        <v>693</v>
      </c>
      <c r="K282" s="485" t="s">
        <v>830</v>
      </c>
    </row>
    <row r="283" spans="1:11" ht="22.5" customHeight="1" x14ac:dyDescent="0.15">
      <c r="B283" s="487" t="s">
        <v>974</v>
      </c>
      <c r="C283" s="461" t="s">
        <v>828</v>
      </c>
      <c r="D283" s="455" t="s">
        <v>975</v>
      </c>
      <c r="E283" s="456"/>
      <c r="F283" s="478" t="s">
        <v>694</v>
      </c>
      <c r="G283" s="488">
        <v>0.06</v>
      </c>
      <c r="H283" s="489" t="s">
        <v>549</v>
      </c>
      <c r="I283" s="461" t="s">
        <v>337</v>
      </c>
      <c r="J283" s="476" t="s">
        <v>693</v>
      </c>
      <c r="K283" s="484" t="s">
        <v>830</v>
      </c>
    </row>
    <row r="284" spans="1:11" ht="22.5" customHeight="1" x14ac:dyDescent="0.15">
      <c r="B284" s="487" t="s">
        <v>976</v>
      </c>
      <c r="C284" s="461" t="s">
        <v>828</v>
      </c>
      <c r="D284" s="455" t="s">
        <v>977</v>
      </c>
      <c r="E284" s="456"/>
      <c r="F284" s="478" t="s">
        <v>694</v>
      </c>
      <c r="G284" s="488">
        <v>1.06</v>
      </c>
      <c r="H284" s="489" t="s">
        <v>549</v>
      </c>
      <c r="I284" s="461" t="s">
        <v>337</v>
      </c>
      <c r="J284" s="476" t="s">
        <v>693</v>
      </c>
      <c r="K284" s="484" t="s">
        <v>830</v>
      </c>
    </row>
    <row r="285" spans="1:11" ht="22.5" customHeight="1" x14ac:dyDescent="0.15">
      <c r="B285" s="487" t="s">
        <v>978</v>
      </c>
      <c r="C285" s="461" t="s">
        <v>828</v>
      </c>
      <c r="D285" s="455" t="s">
        <v>979</v>
      </c>
      <c r="E285" s="456"/>
      <c r="F285" s="478" t="s">
        <v>694</v>
      </c>
      <c r="G285" s="488">
        <v>0.96</v>
      </c>
      <c r="H285" s="489" t="s">
        <v>549</v>
      </c>
      <c r="I285" s="461" t="s">
        <v>337</v>
      </c>
      <c r="J285" s="476" t="s">
        <v>693</v>
      </c>
      <c r="K285" s="484" t="s">
        <v>830</v>
      </c>
    </row>
    <row r="286" spans="1:11" ht="22.5" customHeight="1" x14ac:dyDescent="0.15">
      <c r="B286" s="487" t="s">
        <v>980</v>
      </c>
      <c r="C286" s="461" t="s">
        <v>828</v>
      </c>
      <c r="D286" s="455" t="s">
        <v>979</v>
      </c>
      <c r="E286" s="456"/>
      <c r="F286" s="478" t="s">
        <v>694</v>
      </c>
      <c r="G286" s="488">
        <v>2.93</v>
      </c>
      <c r="H286" s="489" t="s">
        <v>549</v>
      </c>
      <c r="I286" s="461" t="s">
        <v>337</v>
      </c>
      <c r="J286" s="476" t="s">
        <v>693</v>
      </c>
      <c r="K286" s="484" t="s">
        <v>830</v>
      </c>
    </row>
    <row r="287" spans="1:11" ht="22.5" customHeight="1" x14ac:dyDescent="0.15">
      <c r="B287" s="487" t="s">
        <v>981</v>
      </c>
      <c r="C287" s="461" t="s">
        <v>828</v>
      </c>
      <c r="D287" s="455" t="s">
        <v>979</v>
      </c>
      <c r="E287" s="456"/>
      <c r="F287" s="478" t="s">
        <v>694</v>
      </c>
      <c r="G287" s="488">
        <v>7.0000000000000007E-2</v>
      </c>
      <c r="H287" s="489" t="s">
        <v>549</v>
      </c>
      <c r="I287" s="461" t="s">
        <v>337</v>
      </c>
      <c r="J287" s="476" t="s">
        <v>693</v>
      </c>
      <c r="K287" s="484" t="s">
        <v>830</v>
      </c>
    </row>
    <row r="288" spans="1:11" ht="22.5" customHeight="1" x14ac:dyDescent="0.15">
      <c r="B288" s="487" t="s">
        <v>982</v>
      </c>
      <c r="C288" s="461" t="s">
        <v>828</v>
      </c>
      <c r="D288" s="455" t="s">
        <v>979</v>
      </c>
      <c r="E288" s="456"/>
      <c r="F288" s="478" t="s">
        <v>694</v>
      </c>
      <c r="G288" s="488">
        <v>0.83</v>
      </c>
      <c r="H288" s="489" t="s">
        <v>549</v>
      </c>
      <c r="I288" s="461" t="s">
        <v>337</v>
      </c>
      <c r="J288" s="476" t="s">
        <v>693</v>
      </c>
      <c r="K288" s="484" t="s">
        <v>830</v>
      </c>
    </row>
    <row r="289" spans="2:11" ht="22.5" customHeight="1" x14ac:dyDescent="0.15">
      <c r="B289" s="487" t="s">
        <v>983</v>
      </c>
      <c r="C289" s="461" t="s">
        <v>828</v>
      </c>
      <c r="D289" s="455" t="s">
        <v>979</v>
      </c>
      <c r="E289" s="456"/>
      <c r="F289" s="478" t="s">
        <v>694</v>
      </c>
      <c r="G289" s="488">
        <v>0.11</v>
      </c>
      <c r="H289" s="489" t="s">
        <v>549</v>
      </c>
      <c r="I289" s="461" t="s">
        <v>337</v>
      </c>
      <c r="J289" s="476" t="s">
        <v>693</v>
      </c>
      <c r="K289" s="484" t="s">
        <v>830</v>
      </c>
    </row>
    <row r="290" spans="2:11" ht="22.5" customHeight="1" x14ac:dyDescent="0.15">
      <c r="B290" s="487" t="s">
        <v>984</v>
      </c>
      <c r="C290" s="461" t="s">
        <v>828</v>
      </c>
      <c r="D290" s="455" t="s">
        <v>985</v>
      </c>
      <c r="E290" s="456"/>
      <c r="F290" s="478" t="s">
        <v>694</v>
      </c>
      <c r="G290" s="488">
        <v>0.47</v>
      </c>
      <c r="H290" s="489" t="s">
        <v>549</v>
      </c>
      <c r="I290" s="461" t="s">
        <v>337</v>
      </c>
      <c r="J290" s="476" t="s">
        <v>693</v>
      </c>
      <c r="K290" s="484" t="s">
        <v>830</v>
      </c>
    </row>
    <row r="291" spans="2:11" ht="22.5" customHeight="1" x14ac:dyDescent="0.15">
      <c r="B291" s="487" t="s">
        <v>986</v>
      </c>
      <c r="C291" s="461" t="s">
        <v>828</v>
      </c>
      <c r="D291" s="455" t="s">
        <v>987</v>
      </c>
      <c r="E291" s="456"/>
      <c r="F291" s="478" t="s">
        <v>694</v>
      </c>
      <c r="G291" s="488">
        <v>0.35</v>
      </c>
      <c r="H291" s="489" t="s">
        <v>549</v>
      </c>
      <c r="I291" s="461" t="s">
        <v>337</v>
      </c>
      <c r="J291" s="476" t="s">
        <v>693</v>
      </c>
      <c r="K291" s="484" t="s">
        <v>830</v>
      </c>
    </row>
    <row r="292" spans="2:11" ht="22.5" customHeight="1" x14ac:dyDescent="0.15">
      <c r="B292" s="487" t="s">
        <v>988</v>
      </c>
      <c r="C292" s="461" t="s">
        <v>828</v>
      </c>
      <c r="D292" s="455" t="s">
        <v>987</v>
      </c>
      <c r="E292" s="456"/>
      <c r="F292" s="478" t="s">
        <v>694</v>
      </c>
      <c r="G292" s="488">
        <v>0.92</v>
      </c>
      <c r="H292" s="489" t="s">
        <v>549</v>
      </c>
      <c r="I292" s="461" t="s">
        <v>337</v>
      </c>
      <c r="J292" s="476" t="s">
        <v>693</v>
      </c>
      <c r="K292" s="484" t="s">
        <v>830</v>
      </c>
    </row>
    <row r="293" spans="2:11" ht="22.5" customHeight="1" x14ac:dyDescent="0.15">
      <c r="B293" s="487" t="s">
        <v>989</v>
      </c>
      <c r="C293" s="461" t="s">
        <v>828</v>
      </c>
      <c r="D293" s="455" t="s">
        <v>987</v>
      </c>
      <c r="E293" s="456"/>
      <c r="F293" s="478" t="s">
        <v>694</v>
      </c>
      <c r="G293" s="488">
        <v>1.22</v>
      </c>
      <c r="H293" s="489" t="s">
        <v>549</v>
      </c>
      <c r="I293" s="461" t="s">
        <v>337</v>
      </c>
      <c r="J293" s="476" t="s">
        <v>693</v>
      </c>
      <c r="K293" s="484" t="s">
        <v>830</v>
      </c>
    </row>
    <row r="294" spans="2:11" ht="22.5" customHeight="1" x14ac:dyDescent="0.15">
      <c r="B294" s="487" t="s">
        <v>990</v>
      </c>
      <c r="C294" s="461" t="s">
        <v>828</v>
      </c>
      <c r="D294" s="455" t="s">
        <v>991</v>
      </c>
      <c r="E294" s="456"/>
      <c r="F294" s="478" t="s">
        <v>694</v>
      </c>
      <c r="G294" s="488">
        <v>0.76</v>
      </c>
      <c r="H294" s="489" t="s">
        <v>549</v>
      </c>
      <c r="I294" s="461" t="s">
        <v>337</v>
      </c>
      <c r="J294" s="476" t="s">
        <v>693</v>
      </c>
      <c r="K294" s="484" t="s">
        <v>830</v>
      </c>
    </row>
    <row r="295" spans="2:11" ht="22.5" customHeight="1" x14ac:dyDescent="0.15">
      <c r="B295" s="487" t="s">
        <v>992</v>
      </c>
      <c r="C295" s="461" t="s">
        <v>828</v>
      </c>
      <c r="D295" s="455" t="s">
        <v>991</v>
      </c>
      <c r="E295" s="456"/>
      <c r="F295" s="478" t="s">
        <v>694</v>
      </c>
      <c r="G295" s="488">
        <v>0.52</v>
      </c>
      <c r="H295" s="489" t="s">
        <v>549</v>
      </c>
      <c r="I295" s="461" t="s">
        <v>337</v>
      </c>
      <c r="J295" s="476" t="s">
        <v>693</v>
      </c>
      <c r="K295" s="484" t="s">
        <v>830</v>
      </c>
    </row>
    <row r="296" spans="2:11" ht="22.5" customHeight="1" x14ac:dyDescent="0.15">
      <c r="B296" s="487" t="s">
        <v>993</v>
      </c>
      <c r="C296" s="461" t="s">
        <v>828</v>
      </c>
      <c r="D296" s="455" t="s">
        <v>991</v>
      </c>
      <c r="E296" s="456"/>
      <c r="F296" s="478" t="s">
        <v>694</v>
      </c>
      <c r="G296" s="488">
        <v>0.44</v>
      </c>
      <c r="H296" s="489" t="s">
        <v>549</v>
      </c>
      <c r="I296" s="461" t="s">
        <v>337</v>
      </c>
      <c r="J296" s="476" t="s">
        <v>693</v>
      </c>
      <c r="K296" s="484" t="s">
        <v>830</v>
      </c>
    </row>
    <row r="297" spans="2:11" ht="22.5" customHeight="1" thickBot="1" x14ac:dyDescent="0.2">
      <c r="B297" s="1208" t="s">
        <v>994</v>
      </c>
      <c r="C297" s="444" t="s">
        <v>828</v>
      </c>
      <c r="D297" s="516" t="s">
        <v>991</v>
      </c>
      <c r="E297" s="1183"/>
      <c r="F297" s="1209" t="s">
        <v>694</v>
      </c>
      <c r="G297" s="1210">
        <v>0.59</v>
      </c>
      <c r="H297" s="1211" t="s">
        <v>549</v>
      </c>
      <c r="I297" s="444" t="s">
        <v>337</v>
      </c>
      <c r="J297" s="1212" t="s">
        <v>693</v>
      </c>
      <c r="K297" s="1197" t="s">
        <v>830</v>
      </c>
    </row>
    <row r="298" spans="2:11" ht="22.5" customHeight="1" x14ac:dyDescent="0.15">
      <c r="B298" s="1202" t="s">
        <v>995</v>
      </c>
      <c r="C298" s="1139" t="s">
        <v>828</v>
      </c>
      <c r="D298" s="1203" t="s">
        <v>991</v>
      </c>
      <c r="E298" s="1177"/>
      <c r="F298" s="1204" t="s">
        <v>694</v>
      </c>
      <c r="G298" s="1205">
        <v>0.25</v>
      </c>
      <c r="H298" s="1206" t="s">
        <v>549</v>
      </c>
      <c r="I298" s="1139" t="s">
        <v>337</v>
      </c>
      <c r="J298" s="1207" t="s">
        <v>693</v>
      </c>
      <c r="K298" s="1191" t="s">
        <v>830</v>
      </c>
    </row>
    <row r="299" spans="2:11" ht="22.5" customHeight="1" x14ac:dyDescent="0.15">
      <c r="B299" s="487" t="s">
        <v>996</v>
      </c>
      <c r="C299" s="461" t="s">
        <v>828</v>
      </c>
      <c r="D299" s="455" t="s">
        <v>991</v>
      </c>
      <c r="E299" s="456"/>
      <c r="F299" s="478" t="s">
        <v>694</v>
      </c>
      <c r="G299" s="488">
        <v>14.28</v>
      </c>
      <c r="H299" s="489" t="s">
        <v>549</v>
      </c>
      <c r="I299" s="461" t="s">
        <v>337</v>
      </c>
      <c r="J299" s="476" t="s">
        <v>693</v>
      </c>
      <c r="K299" s="484" t="s">
        <v>830</v>
      </c>
    </row>
    <row r="300" spans="2:11" ht="22.5" customHeight="1" x14ac:dyDescent="0.15">
      <c r="B300" s="487" t="s">
        <v>997</v>
      </c>
      <c r="C300" s="461" t="s">
        <v>828</v>
      </c>
      <c r="D300" s="455" t="s">
        <v>991</v>
      </c>
      <c r="E300" s="456"/>
      <c r="F300" s="478" t="s">
        <v>694</v>
      </c>
      <c r="G300" s="488">
        <v>7.0000000000000007E-2</v>
      </c>
      <c r="H300" s="489" t="s">
        <v>549</v>
      </c>
      <c r="I300" s="461" t="s">
        <v>337</v>
      </c>
      <c r="J300" s="476" t="s">
        <v>693</v>
      </c>
      <c r="K300" s="484" t="s">
        <v>830</v>
      </c>
    </row>
    <row r="301" spans="2:11" ht="22.5" customHeight="1" x14ac:dyDescent="0.15">
      <c r="B301" s="487" t="s">
        <v>998</v>
      </c>
      <c r="C301" s="461" t="s">
        <v>828</v>
      </c>
      <c r="D301" s="455" t="s">
        <v>991</v>
      </c>
      <c r="E301" s="456"/>
      <c r="F301" s="478" t="s">
        <v>694</v>
      </c>
      <c r="G301" s="488">
        <v>0.87</v>
      </c>
      <c r="H301" s="489" t="s">
        <v>549</v>
      </c>
      <c r="I301" s="461" t="s">
        <v>337</v>
      </c>
      <c r="J301" s="476" t="s">
        <v>693</v>
      </c>
      <c r="K301" s="484" t="s">
        <v>830</v>
      </c>
    </row>
    <row r="302" spans="2:11" ht="22.5" customHeight="1" x14ac:dyDescent="0.15">
      <c r="B302" s="487" t="s">
        <v>999</v>
      </c>
      <c r="C302" s="461" t="s">
        <v>828</v>
      </c>
      <c r="D302" s="455" t="s">
        <v>991</v>
      </c>
      <c r="E302" s="456"/>
      <c r="F302" s="478" t="s">
        <v>694</v>
      </c>
      <c r="G302" s="488">
        <v>0.46</v>
      </c>
      <c r="H302" s="489" t="s">
        <v>549</v>
      </c>
      <c r="I302" s="461" t="s">
        <v>337</v>
      </c>
      <c r="J302" s="476" t="s">
        <v>693</v>
      </c>
      <c r="K302" s="484" t="s">
        <v>830</v>
      </c>
    </row>
    <row r="303" spans="2:11" ht="22.5" customHeight="1" x14ac:dyDescent="0.15">
      <c r="B303" s="487" t="s">
        <v>1000</v>
      </c>
      <c r="C303" s="461" t="s">
        <v>828</v>
      </c>
      <c r="D303" s="455" t="s">
        <v>1001</v>
      </c>
      <c r="E303" s="456"/>
      <c r="F303" s="478" t="s">
        <v>694</v>
      </c>
      <c r="G303" s="488">
        <v>0.78</v>
      </c>
      <c r="H303" s="489" t="s">
        <v>549</v>
      </c>
      <c r="I303" s="461" t="s">
        <v>337</v>
      </c>
      <c r="J303" s="476" t="s">
        <v>693</v>
      </c>
      <c r="K303" s="484" t="s">
        <v>830</v>
      </c>
    </row>
    <row r="304" spans="2:11" ht="22.5" customHeight="1" x14ac:dyDescent="0.15">
      <c r="B304" s="487" t="s">
        <v>1002</v>
      </c>
      <c r="C304" s="461" t="s">
        <v>828</v>
      </c>
      <c r="D304" s="455" t="s">
        <v>1001</v>
      </c>
      <c r="E304" s="456"/>
      <c r="F304" s="478" t="s">
        <v>694</v>
      </c>
      <c r="G304" s="488">
        <v>7.0000000000000007E-2</v>
      </c>
      <c r="H304" s="489" t="s">
        <v>549</v>
      </c>
      <c r="I304" s="461" t="s">
        <v>337</v>
      </c>
      <c r="J304" s="476" t="s">
        <v>693</v>
      </c>
      <c r="K304" s="484" t="s">
        <v>830</v>
      </c>
    </row>
    <row r="305" spans="2:11" ht="22.5" customHeight="1" x14ac:dyDescent="0.15">
      <c r="B305" s="487" t="s">
        <v>1003</v>
      </c>
      <c r="C305" s="461" t="s">
        <v>828</v>
      </c>
      <c r="D305" s="455" t="s">
        <v>1001</v>
      </c>
      <c r="E305" s="456"/>
      <c r="F305" s="478" t="s">
        <v>694</v>
      </c>
      <c r="G305" s="488">
        <v>1.25</v>
      </c>
      <c r="H305" s="489" t="s">
        <v>549</v>
      </c>
      <c r="I305" s="461" t="s">
        <v>337</v>
      </c>
      <c r="J305" s="476" t="s">
        <v>693</v>
      </c>
      <c r="K305" s="484" t="s">
        <v>830</v>
      </c>
    </row>
    <row r="306" spans="2:11" ht="22.5" customHeight="1" x14ac:dyDescent="0.15">
      <c r="B306" s="487" t="s">
        <v>1004</v>
      </c>
      <c r="C306" s="461" t="s">
        <v>828</v>
      </c>
      <c r="D306" s="455" t="s">
        <v>1001</v>
      </c>
      <c r="E306" s="456"/>
      <c r="F306" s="478" t="s">
        <v>694</v>
      </c>
      <c r="G306" s="488">
        <v>4.49</v>
      </c>
      <c r="H306" s="489" t="s">
        <v>549</v>
      </c>
      <c r="I306" s="461" t="s">
        <v>337</v>
      </c>
      <c r="J306" s="476" t="s">
        <v>693</v>
      </c>
      <c r="K306" s="484" t="s">
        <v>830</v>
      </c>
    </row>
    <row r="307" spans="2:11" ht="22.5" customHeight="1" x14ac:dyDescent="0.15">
      <c r="B307" s="487" t="s">
        <v>1005</v>
      </c>
      <c r="C307" s="461" t="s">
        <v>828</v>
      </c>
      <c r="D307" s="455" t="s">
        <v>1001</v>
      </c>
      <c r="E307" s="456"/>
      <c r="F307" s="478" t="s">
        <v>694</v>
      </c>
      <c r="G307" s="488">
        <v>0.31</v>
      </c>
      <c r="H307" s="489" t="s">
        <v>549</v>
      </c>
      <c r="I307" s="461" t="s">
        <v>337</v>
      </c>
      <c r="J307" s="476" t="s">
        <v>693</v>
      </c>
      <c r="K307" s="484" t="s">
        <v>830</v>
      </c>
    </row>
    <row r="308" spans="2:11" ht="22.5" customHeight="1" x14ac:dyDescent="0.15">
      <c r="B308" s="487" t="s">
        <v>1006</v>
      </c>
      <c r="C308" s="461" t="s">
        <v>828</v>
      </c>
      <c r="D308" s="455" t="s">
        <v>1007</v>
      </c>
      <c r="E308" s="456"/>
      <c r="F308" s="478" t="s">
        <v>694</v>
      </c>
      <c r="G308" s="488">
        <v>0.14000000000000001</v>
      </c>
      <c r="H308" s="489" t="s">
        <v>549</v>
      </c>
      <c r="I308" s="461" t="s">
        <v>337</v>
      </c>
      <c r="J308" s="476" t="s">
        <v>693</v>
      </c>
      <c r="K308" s="484" t="s">
        <v>830</v>
      </c>
    </row>
    <row r="309" spans="2:11" ht="22.5" customHeight="1" x14ac:dyDescent="0.15">
      <c r="B309" s="487" t="s">
        <v>1008</v>
      </c>
      <c r="C309" s="461" t="s">
        <v>828</v>
      </c>
      <c r="D309" s="455" t="s">
        <v>987</v>
      </c>
      <c r="E309" s="456"/>
      <c r="F309" s="478" t="s">
        <v>694</v>
      </c>
      <c r="G309" s="488">
        <v>1</v>
      </c>
      <c r="H309" s="489" t="s">
        <v>549</v>
      </c>
      <c r="I309" s="461" t="s">
        <v>337</v>
      </c>
      <c r="J309" s="476" t="s">
        <v>693</v>
      </c>
      <c r="K309" s="484" t="s">
        <v>830</v>
      </c>
    </row>
    <row r="310" spans="2:11" ht="22.5" customHeight="1" x14ac:dyDescent="0.15">
      <c r="B310" s="487" t="s">
        <v>1009</v>
      </c>
      <c r="C310" s="461" t="s">
        <v>828</v>
      </c>
      <c r="D310" s="455" t="s">
        <v>987</v>
      </c>
      <c r="E310" s="456"/>
      <c r="F310" s="478" t="s">
        <v>694</v>
      </c>
      <c r="G310" s="488">
        <v>2.77</v>
      </c>
      <c r="H310" s="489" t="s">
        <v>549</v>
      </c>
      <c r="I310" s="461" t="s">
        <v>337</v>
      </c>
      <c r="J310" s="476" t="s">
        <v>693</v>
      </c>
      <c r="K310" s="484" t="s">
        <v>830</v>
      </c>
    </row>
    <row r="311" spans="2:11" ht="22.5" customHeight="1" x14ac:dyDescent="0.15">
      <c r="B311" s="487" t="s">
        <v>1010</v>
      </c>
      <c r="C311" s="461" t="s">
        <v>828</v>
      </c>
      <c r="D311" s="455" t="s">
        <v>987</v>
      </c>
      <c r="E311" s="456"/>
      <c r="F311" s="478" t="s">
        <v>694</v>
      </c>
      <c r="G311" s="488">
        <v>2.23</v>
      </c>
      <c r="H311" s="489" t="s">
        <v>549</v>
      </c>
      <c r="I311" s="461" t="s">
        <v>337</v>
      </c>
      <c r="J311" s="476" t="s">
        <v>693</v>
      </c>
      <c r="K311" s="484" t="s">
        <v>830</v>
      </c>
    </row>
    <row r="312" spans="2:11" ht="22.5" customHeight="1" x14ac:dyDescent="0.15">
      <c r="B312" s="1525" t="s">
        <v>1011</v>
      </c>
      <c r="C312" s="1526"/>
      <c r="D312" s="1526"/>
      <c r="E312" s="1526"/>
      <c r="F312" s="1526"/>
      <c r="G312" s="1526"/>
      <c r="H312" s="1526"/>
      <c r="I312" s="1526"/>
      <c r="J312" s="1526"/>
      <c r="K312" s="1527"/>
    </row>
    <row r="313" spans="2:11" ht="22.5" customHeight="1" x14ac:dyDescent="0.15">
      <c r="B313" s="494" t="s">
        <v>1012</v>
      </c>
      <c r="C313" s="461" t="s">
        <v>1013</v>
      </c>
      <c r="D313" s="495" t="s">
        <v>1014</v>
      </c>
      <c r="E313" s="457"/>
      <c r="F313" s="457">
        <v>30355</v>
      </c>
      <c r="G313" s="496">
        <v>0.99</v>
      </c>
      <c r="H313" s="489" t="s">
        <v>549</v>
      </c>
      <c r="I313" s="461" t="s">
        <v>217</v>
      </c>
      <c r="J313" s="461" t="s">
        <v>1015</v>
      </c>
      <c r="K313" s="470" t="s">
        <v>1016</v>
      </c>
    </row>
    <row r="314" spans="2:11" ht="22.5" customHeight="1" x14ac:dyDescent="0.15">
      <c r="B314" s="494" t="s">
        <v>1017</v>
      </c>
      <c r="C314" s="461" t="s">
        <v>1013</v>
      </c>
      <c r="D314" s="495" t="s">
        <v>1018</v>
      </c>
      <c r="E314" s="457"/>
      <c r="F314" s="457">
        <v>30355</v>
      </c>
      <c r="G314" s="496">
        <v>0.57999999999999996</v>
      </c>
      <c r="H314" s="489" t="s">
        <v>549</v>
      </c>
      <c r="I314" s="461" t="s">
        <v>217</v>
      </c>
      <c r="J314" s="461" t="s">
        <v>1015</v>
      </c>
      <c r="K314" s="470" t="s">
        <v>1019</v>
      </c>
    </row>
    <row r="315" spans="2:11" ht="22.5" customHeight="1" x14ac:dyDescent="0.15">
      <c r="B315" s="494" t="s">
        <v>1020</v>
      </c>
      <c r="C315" s="461" t="s">
        <v>1013</v>
      </c>
      <c r="D315" s="495" t="s">
        <v>1021</v>
      </c>
      <c r="E315" s="457"/>
      <c r="F315" s="457">
        <v>21753</v>
      </c>
      <c r="G315" s="496">
        <v>0.15</v>
      </c>
      <c r="H315" s="489" t="s">
        <v>549</v>
      </c>
      <c r="I315" s="461" t="s">
        <v>217</v>
      </c>
      <c r="J315" s="461" t="s">
        <v>1015</v>
      </c>
      <c r="K315" s="470" t="s">
        <v>1022</v>
      </c>
    </row>
    <row r="316" spans="2:11" ht="22.5" customHeight="1" x14ac:dyDescent="0.15">
      <c r="B316" s="494" t="s">
        <v>1023</v>
      </c>
      <c r="C316" s="461" t="s">
        <v>1013</v>
      </c>
      <c r="D316" s="495" t="s">
        <v>1021</v>
      </c>
      <c r="E316" s="457"/>
      <c r="F316" s="457">
        <v>20727</v>
      </c>
      <c r="G316" s="496">
        <v>59.24</v>
      </c>
      <c r="H316" s="489" t="s">
        <v>549</v>
      </c>
      <c r="I316" s="461" t="s">
        <v>217</v>
      </c>
      <c r="J316" s="461" t="s">
        <v>1015</v>
      </c>
      <c r="K316" s="497" t="s">
        <v>1024</v>
      </c>
    </row>
    <row r="317" spans="2:11" ht="22.5" customHeight="1" x14ac:dyDescent="0.15">
      <c r="B317" s="494" t="s">
        <v>1025</v>
      </c>
      <c r="C317" s="461" t="s">
        <v>1013</v>
      </c>
      <c r="D317" s="495" t="s">
        <v>1026</v>
      </c>
      <c r="E317" s="457"/>
      <c r="F317" s="457">
        <v>39695</v>
      </c>
      <c r="G317" s="496">
        <v>4.0199999999999996</v>
      </c>
      <c r="H317" s="489" t="s">
        <v>549</v>
      </c>
      <c r="I317" s="461" t="s">
        <v>217</v>
      </c>
      <c r="J317" s="461" t="s">
        <v>1015</v>
      </c>
      <c r="K317" s="470" t="s">
        <v>1027</v>
      </c>
    </row>
    <row r="318" spans="2:11" ht="22.5" customHeight="1" x14ac:dyDescent="0.15">
      <c r="B318" s="494" t="s">
        <v>1028</v>
      </c>
      <c r="C318" s="461" t="s">
        <v>1013</v>
      </c>
      <c r="D318" s="495" t="s">
        <v>1029</v>
      </c>
      <c r="E318" s="457"/>
      <c r="F318" s="457">
        <v>39442</v>
      </c>
      <c r="G318" s="496">
        <v>2.2999999999999998</v>
      </c>
      <c r="H318" s="489" t="s">
        <v>549</v>
      </c>
      <c r="I318" s="461" t="s">
        <v>217</v>
      </c>
      <c r="J318" s="461" t="s">
        <v>1015</v>
      </c>
      <c r="K318" s="470" t="s">
        <v>1027</v>
      </c>
    </row>
    <row r="319" spans="2:11" ht="22.5" customHeight="1" thickBot="1" x14ac:dyDescent="0.2">
      <c r="B319" s="1218" t="s">
        <v>1030</v>
      </c>
      <c r="C319" s="444" t="s">
        <v>1013</v>
      </c>
      <c r="D319" s="517" t="s">
        <v>1031</v>
      </c>
      <c r="E319" s="518"/>
      <c r="F319" s="518">
        <v>30355</v>
      </c>
      <c r="G319" s="1219">
        <v>0.45</v>
      </c>
      <c r="H319" s="1211" t="s">
        <v>549</v>
      </c>
      <c r="I319" s="444" t="s">
        <v>217</v>
      </c>
      <c r="J319" s="444" t="s">
        <v>1015</v>
      </c>
      <c r="K319" s="1220" t="s">
        <v>1027</v>
      </c>
    </row>
    <row r="320" spans="2:11" ht="22.5" customHeight="1" x14ac:dyDescent="0.15">
      <c r="B320" s="1214" t="s">
        <v>1032</v>
      </c>
      <c r="C320" s="1139" t="s">
        <v>1013</v>
      </c>
      <c r="D320" s="1215" t="s">
        <v>1033</v>
      </c>
      <c r="E320" s="1159"/>
      <c r="F320" s="1159">
        <v>30355</v>
      </c>
      <c r="G320" s="1216">
        <v>0.7</v>
      </c>
      <c r="H320" s="1206" t="s">
        <v>549</v>
      </c>
      <c r="I320" s="1139" t="s">
        <v>217</v>
      </c>
      <c r="J320" s="1139" t="s">
        <v>1015</v>
      </c>
      <c r="K320" s="1217" t="s">
        <v>1034</v>
      </c>
    </row>
    <row r="321" spans="2:11" ht="22.5" customHeight="1" x14ac:dyDescent="0.15">
      <c r="B321" s="494" t="s">
        <v>1035</v>
      </c>
      <c r="C321" s="461" t="s">
        <v>1013</v>
      </c>
      <c r="D321" s="495" t="s">
        <v>1036</v>
      </c>
      <c r="E321" s="457"/>
      <c r="F321" s="457">
        <v>32024</v>
      </c>
      <c r="G321" s="496">
        <v>0.17</v>
      </c>
      <c r="H321" s="489" t="s">
        <v>549</v>
      </c>
      <c r="I321" s="461" t="s">
        <v>217</v>
      </c>
      <c r="J321" s="461" t="s">
        <v>1015</v>
      </c>
      <c r="K321" s="470" t="s">
        <v>1037</v>
      </c>
    </row>
    <row r="322" spans="2:11" ht="22.5" customHeight="1" x14ac:dyDescent="0.15">
      <c r="B322" s="494" t="s">
        <v>1038</v>
      </c>
      <c r="C322" s="461" t="s">
        <v>1013</v>
      </c>
      <c r="D322" s="495" t="s">
        <v>1039</v>
      </c>
      <c r="E322" s="457"/>
      <c r="F322" s="457">
        <v>32086</v>
      </c>
      <c r="G322" s="496">
        <v>0.7</v>
      </c>
      <c r="H322" s="489" t="s">
        <v>549</v>
      </c>
      <c r="I322" s="461" t="s">
        <v>217</v>
      </c>
      <c r="J322" s="461" t="s">
        <v>1015</v>
      </c>
      <c r="K322" s="470" t="s">
        <v>1027</v>
      </c>
    </row>
    <row r="323" spans="2:11" ht="22.5" customHeight="1" x14ac:dyDescent="0.15">
      <c r="B323" s="494" t="s">
        <v>1040</v>
      </c>
      <c r="C323" s="461" t="s">
        <v>1013</v>
      </c>
      <c r="D323" s="495" t="s">
        <v>1041</v>
      </c>
      <c r="E323" s="457"/>
      <c r="F323" s="457">
        <v>33245</v>
      </c>
      <c r="G323" s="496">
        <v>0.62</v>
      </c>
      <c r="H323" s="489" t="s">
        <v>549</v>
      </c>
      <c r="I323" s="461" t="s">
        <v>217</v>
      </c>
      <c r="J323" s="461" t="s">
        <v>1015</v>
      </c>
      <c r="K323" s="470" t="s">
        <v>1034</v>
      </c>
    </row>
    <row r="324" spans="2:11" ht="22.5" customHeight="1" x14ac:dyDescent="0.15">
      <c r="B324" s="494" t="s">
        <v>1042</v>
      </c>
      <c r="C324" s="461" t="s">
        <v>1013</v>
      </c>
      <c r="D324" s="495" t="s">
        <v>1043</v>
      </c>
      <c r="E324" s="457"/>
      <c r="F324" s="457">
        <v>34053</v>
      </c>
      <c r="G324" s="496">
        <v>1.1200000000000001</v>
      </c>
      <c r="H324" s="489" t="s">
        <v>549</v>
      </c>
      <c r="I324" s="461" t="s">
        <v>217</v>
      </c>
      <c r="J324" s="461" t="s">
        <v>1015</v>
      </c>
      <c r="K324" s="470" t="s">
        <v>1034</v>
      </c>
    </row>
    <row r="325" spans="2:11" ht="22.5" customHeight="1" x14ac:dyDescent="0.15">
      <c r="B325" s="494" t="s">
        <v>1044</v>
      </c>
      <c r="C325" s="461" t="s">
        <v>1013</v>
      </c>
      <c r="D325" s="495" t="s">
        <v>1045</v>
      </c>
      <c r="E325" s="457"/>
      <c r="F325" s="457">
        <v>34282</v>
      </c>
      <c r="G325" s="496">
        <v>0.78</v>
      </c>
      <c r="H325" s="489" t="s">
        <v>549</v>
      </c>
      <c r="I325" s="461" t="s">
        <v>217</v>
      </c>
      <c r="J325" s="461" t="s">
        <v>1015</v>
      </c>
      <c r="K325" s="470" t="s">
        <v>1034</v>
      </c>
    </row>
    <row r="326" spans="2:11" ht="22.5" customHeight="1" x14ac:dyDescent="0.15">
      <c r="B326" s="494" t="s">
        <v>1046</v>
      </c>
      <c r="C326" s="461" t="s">
        <v>1013</v>
      </c>
      <c r="D326" s="495" t="s">
        <v>1047</v>
      </c>
      <c r="E326" s="457"/>
      <c r="F326" s="457">
        <v>34282</v>
      </c>
      <c r="G326" s="496">
        <v>0.81</v>
      </c>
      <c r="H326" s="489" t="s">
        <v>549</v>
      </c>
      <c r="I326" s="461" t="s">
        <v>217</v>
      </c>
      <c r="J326" s="461" t="s">
        <v>1015</v>
      </c>
      <c r="K326" s="470" t="s">
        <v>1034</v>
      </c>
    </row>
    <row r="327" spans="2:11" ht="22.5" customHeight="1" x14ac:dyDescent="0.15">
      <c r="B327" s="494" t="s">
        <v>1048</v>
      </c>
      <c r="C327" s="461" t="s">
        <v>1013</v>
      </c>
      <c r="D327" s="495" t="s">
        <v>1049</v>
      </c>
      <c r="E327" s="457"/>
      <c r="F327" s="457">
        <v>36662</v>
      </c>
      <c r="G327" s="496">
        <v>2.4</v>
      </c>
      <c r="H327" s="489" t="s">
        <v>549</v>
      </c>
      <c r="I327" s="461" t="s">
        <v>217</v>
      </c>
      <c r="J327" s="461" t="s">
        <v>1015</v>
      </c>
      <c r="K327" s="470" t="s">
        <v>1027</v>
      </c>
    </row>
    <row r="328" spans="2:11" ht="22.5" customHeight="1" x14ac:dyDescent="0.15">
      <c r="B328" s="494" t="s">
        <v>1050</v>
      </c>
      <c r="C328" s="461" t="s">
        <v>1013</v>
      </c>
      <c r="D328" s="495" t="s">
        <v>1051</v>
      </c>
      <c r="E328" s="457"/>
      <c r="F328" s="457">
        <v>37631</v>
      </c>
      <c r="G328" s="496">
        <v>0.41</v>
      </c>
      <c r="H328" s="489" t="s">
        <v>549</v>
      </c>
      <c r="I328" s="461" t="s">
        <v>217</v>
      </c>
      <c r="J328" s="461" t="s">
        <v>1015</v>
      </c>
      <c r="K328" s="470" t="s">
        <v>1037</v>
      </c>
    </row>
    <row r="329" spans="2:11" ht="22.5" customHeight="1" x14ac:dyDescent="0.15">
      <c r="B329" s="494" t="s">
        <v>1052</v>
      </c>
      <c r="C329" s="461" t="s">
        <v>1013</v>
      </c>
      <c r="D329" s="495" t="s">
        <v>1053</v>
      </c>
      <c r="E329" s="457"/>
      <c r="F329" s="457">
        <v>35877</v>
      </c>
      <c r="G329" s="496">
        <v>4.3</v>
      </c>
      <c r="H329" s="489" t="s">
        <v>549</v>
      </c>
      <c r="I329" s="461" t="s">
        <v>217</v>
      </c>
      <c r="J329" s="461" t="s">
        <v>1015</v>
      </c>
      <c r="K329" s="470" t="s">
        <v>1054</v>
      </c>
    </row>
    <row r="330" spans="2:11" ht="22.5" customHeight="1" x14ac:dyDescent="0.15">
      <c r="B330" s="494" t="s">
        <v>1055</v>
      </c>
      <c r="C330" s="461" t="s">
        <v>1013</v>
      </c>
      <c r="D330" s="495" t="s">
        <v>1029</v>
      </c>
      <c r="E330" s="457"/>
      <c r="F330" s="457">
        <v>39442</v>
      </c>
      <c r="G330" s="496">
        <v>0.05</v>
      </c>
      <c r="H330" s="489" t="s">
        <v>549</v>
      </c>
      <c r="I330" s="461" t="s">
        <v>217</v>
      </c>
      <c r="J330" s="461" t="s">
        <v>1015</v>
      </c>
      <c r="K330" s="470" t="s">
        <v>1027</v>
      </c>
    </row>
    <row r="331" spans="2:11" ht="22.5" customHeight="1" x14ac:dyDescent="0.15">
      <c r="B331" s="494" t="s">
        <v>1056</v>
      </c>
      <c r="C331" s="461" t="s">
        <v>1013</v>
      </c>
      <c r="D331" s="495" t="s">
        <v>1026</v>
      </c>
      <c r="E331" s="457"/>
      <c r="F331" s="457">
        <v>39695</v>
      </c>
      <c r="G331" s="496">
        <v>0.44</v>
      </c>
      <c r="H331" s="489" t="s">
        <v>549</v>
      </c>
      <c r="I331" s="461" t="s">
        <v>217</v>
      </c>
      <c r="J331" s="461" t="s">
        <v>1015</v>
      </c>
      <c r="K331" s="470" t="s">
        <v>1027</v>
      </c>
    </row>
    <row r="332" spans="2:11" ht="22.5" customHeight="1" x14ac:dyDescent="0.15">
      <c r="B332" s="494" t="s">
        <v>1057</v>
      </c>
      <c r="C332" s="461" t="s">
        <v>1013</v>
      </c>
      <c r="D332" s="495" t="s">
        <v>1041</v>
      </c>
      <c r="E332" s="457"/>
      <c r="F332" s="457">
        <v>33245</v>
      </c>
      <c r="G332" s="496">
        <v>0.09</v>
      </c>
      <c r="H332" s="489" t="s">
        <v>549</v>
      </c>
      <c r="I332" s="461" t="s">
        <v>217</v>
      </c>
      <c r="J332" s="461" t="s">
        <v>1015</v>
      </c>
      <c r="K332" s="470" t="s">
        <v>1034</v>
      </c>
    </row>
    <row r="333" spans="2:11" ht="22.5" customHeight="1" x14ac:dyDescent="0.15">
      <c r="B333" s="494" t="s">
        <v>1058</v>
      </c>
      <c r="C333" s="461" t="s">
        <v>1013</v>
      </c>
      <c r="D333" s="495" t="s">
        <v>1049</v>
      </c>
      <c r="E333" s="457"/>
      <c r="F333" s="457">
        <v>36662</v>
      </c>
      <c r="G333" s="496">
        <v>0.21</v>
      </c>
      <c r="H333" s="489" t="s">
        <v>549</v>
      </c>
      <c r="I333" s="461" t="s">
        <v>217</v>
      </c>
      <c r="J333" s="461" t="s">
        <v>1015</v>
      </c>
      <c r="K333" s="470" t="s">
        <v>1027</v>
      </c>
    </row>
    <row r="334" spans="2:11" ht="22.5" customHeight="1" x14ac:dyDescent="0.15">
      <c r="B334" s="494" t="s">
        <v>1059</v>
      </c>
      <c r="C334" s="461" t="s">
        <v>1013</v>
      </c>
      <c r="D334" s="495" t="s">
        <v>1060</v>
      </c>
      <c r="E334" s="457"/>
      <c r="F334" s="457">
        <v>42410</v>
      </c>
      <c r="G334" s="496">
        <v>22.63</v>
      </c>
      <c r="H334" s="489" t="s">
        <v>549</v>
      </c>
      <c r="I334" s="461" t="s">
        <v>217</v>
      </c>
      <c r="J334" s="461" t="s">
        <v>1015</v>
      </c>
      <c r="K334" s="470" t="s">
        <v>1061</v>
      </c>
    </row>
    <row r="335" spans="2:11" ht="22.5" customHeight="1" x14ac:dyDescent="0.15">
      <c r="B335" s="494" t="s">
        <v>1062</v>
      </c>
      <c r="C335" s="461" t="s">
        <v>1013</v>
      </c>
      <c r="D335" s="495" t="s">
        <v>1063</v>
      </c>
      <c r="E335" s="457"/>
      <c r="F335" s="457">
        <v>41813</v>
      </c>
      <c r="G335" s="496">
        <v>1.49</v>
      </c>
      <c r="H335" s="489" t="s">
        <v>549</v>
      </c>
      <c r="I335" s="461" t="s">
        <v>217</v>
      </c>
      <c r="J335" s="461" t="s">
        <v>1015</v>
      </c>
      <c r="K335" s="470" t="s">
        <v>1064</v>
      </c>
    </row>
    <row r="336" spans="2:11" ht="22.5" customHeight="1" x14ac:dyDescent="0.15">
      <c r="B336" s="494" t="s">
        <v>1065</v>
      </c>
      <c r="C336" s="461" t="s">
        <v>1013</v>
      </c>
      <c r="D336" s="495" t="s">
        <v>1063</v>
      </c>
      <c r="E336" s="457"/>
      <c r="F336" s="457">
        <v>42132</v>
      </c>
      <c r="G336" s="496">
        <v>0.13</v>
      </c>
      <c r="H336" s="489" t="s">
        <v>549</v>
      </c>
      <c r="I336" s="461" t="s">
        <v>217</v>
      </c>
      <c r="J336" s="461" t="s">
        <v>1015</v>
      </c>
      <c r="K336" s="470" t="s">
        <v>1064</v>
      </c>
    </row>
    <row r="337" spans="2:11" ht="22.5" customHeight="1" x14ac:dyDescent="0.15">
      <c r="B337" s="494" t="s">
        <v>1066</v>
      </c>
      <c r="C337" s="461" t="s">
        <v>1013</v>
      </c>
      <c r="D337" s="495" t="s">
        <v>1067</v>
      </c>
      <c r="E337" s="457"/>
      <c r="F337" s="457">
        <v>43020</v>
      </c>
      <c r="G337" s="496">
        <v>0.56999999999999995</v>
      </c>
      <c r="H337" s="489" t="s">
        <v>549</v>
      </c>
      <c r="I337" s="461" t="s">
        <v>217</v>
      </c>
      <c r="J337" s="461" t="s">
        <v>1015</v>
      </c>
      <c r="K337" s="470" t="s">
        <v>1068</v>
      </c>
    </row>
    <row r="338" spans="2:11" ht="22.5" customHeight="1" x14ac:dyDescent="0.15">
      <c r="B338" s="494" t="s">
        <v>1069</v>
      </c>
      <c r="C338" s="461" t="s">
        <v>1013</v>
      </c>
      <c r="D338" s="495" t="s">
        <v>1067</v>
      </c>
      <c r="E338" s="457"/>
      <c r="F338" s="457">
        <v>43355</v>
      </c>
      <c r="G338" s="496">
        <v>0.59</v>
      </c>
      <c r="H338" s="489" t="s">
        <v>549</v>
      </c>
      <c r="I338" s="461" t="s">
        <v>217</v>
      </c>
      <c r="J338" s="461" t="s">
        <v>1015</v>
      </c>
      <c r="K338" s="470" t="s">
        <v>1068</v>
      </c>
    </row>
    <row r="339" spans="2:11" ht="22.5" customHeight="1" x14ac:dyDescent="0.15">
      <c r="B339" s="494" t="s">
        <v>1070</v>
      </c>
      <c r="C339" s="461" t="s">
        <v>1013</v>
      </c>
      <c r="D339" s="495" t="s">
        <v>1018</v>
      </c>
      <c r="E339" s="457"/>
      <c r="F339" s="457">
        <v>43483</v>
      </c>
      <c r="G339" s="496">
        <v>0.06</v>
      </c>
      <c r="H339" s="489" t="s">
        <v>549</v>
      </c>
      <c r="I339" s="461" t="s">
        <v>217</v>
      </c>
      <c r="J339" s="461" t="s">
        <v>1015</v>
      </c>
      <c r="K339" s="470" t="s">
        <v>1019</v>
      </c>
    </row>
    <row r="340" spans="2:11" ht="22.5" customHeight="1" x14ac:dyDescent="0.15">
      <c r="B340" s="494" t="s">
        <v>1071</v>
      </c>
      <c r="C340" s="461" t="s">
        <v>1013</v>
      </c>
      <c r="D340" s="495" t="s">
        <v>1018</v>
      </c>
      <c r="E340" s="457"/>
      <c r="F340" s="457">
        <v>43483</v>
      </c>
      <c r="G340" s="496">
        <v>0.02</v>
      </c>
      <c r="H340" s="489" t="s">
        <v>549</v>
      </c>
      <c r="I340" s="461" t="s">
        <v>217</v>
      </c>
      <c r="J340" s="461" t="s">
        <v>1015</v>
      </c>
      <c r="K340" s="470" t="s">
        <v>1019</v>
      </c>
    </row>
    <row r="341" spans="2:11" ht="22.5" customHeight="1" thickBot="1" x14ac:dyDescent="0.2">
      <c r="B341" s="1218" t="s">
        <v>1072</v>
      </c>
      <c r="C341" s="444" t="s">
        <v>1073</v>
      </c>
      <c r="D341" s="517" t="s">
        <v>1074</v>
      </c>
      <c r="E341" s="518"/>
      <c r="F341" s="518">
        <v>33319</v>
      </c>
      <c r="G341" s="1219">
        <v>13115.67</v>
      </c>
      <c r="H341" s="1222" t="s">
        <v>1075</v>
      </c>
      <c r="I341" s="444" t="s">
        <v>217</v>
      </c>
      <c r="J341" s="1212" t="s">
        <v>1076</v>
      </c>
      <c r="K341" s="1220" t="s">
        <v>1077</v>
      </c>
    </row>
    <row r="342" spans="2:11" ht="22.5" customHeight="1" x14ac:dyDescent="0.15">
      <c r="B342" s="1214" t="s">
        <v>1078</v>
      </c>
      <c r="C342" s="1139" t="s">
        <v>1073</v>
      </c>
      <c r="D342" s="1215" t="s">
        <v>1079</v>
      </c>
      <c r="E342" s="1159"/>
      <c r="F342" s="1159">
        <v>36882</v>
      </c>
      <c r="G342" s="1216">
        <v>20584.990000000002</v>
      </c>
      <c r="H342" s="1221" t="s">
        <v>1075</v>
      </c>
      <c r="I342" s="1139" t="s">
        <v>217</v>
      </c>
      <c r="J342" s="1207" t="s">
        <v>1076</v>
      </c>
      <c r="K342" s="1217" t="s">
        <v>1080</v>
      </c>
    </row>
    <row r="343" spans="2:11" ht="22.5" customHeight="1" x14ac:dyDescent="0.15">
      <c r="B343" s="494" t="s">
        <v>1081</v>
      </c>
      <c r="C343" s="461" t="s">
        <v>1073</v>
      </c>
      <c r="D343" s="495" t="s">
        <v>1082</v>
      </c>
      <c r="E343" s="457"/>
      <c r="F343" s="457">
        <v>34394</v>
      </c>
      <c r="G343" s="496">
        <v>5639.8</v>
      </c>
      <c r="H343" s="498" t="s">
        <v>1075</v>
      </c>
      <c r="I343" s="461" t="s">
        <v>217</v>
      </c>
      <c r="J343" s="476" t="s">
        <v>1076</v>
      </c>
      <c r="K343" s="470" t="s">
        <v>1064</v>
      </c>
    </row>
    <row r="344" spans="2:11" ht="22.5" customHeight="1" x14ac:dyDescent="0.15">
      <c r="B344" s="494" t="s">
        <v>1083</v>
      </c>
      <c r="C344" s="461" t="s">
        <v>1073</v>
      </c>
      <c r="D344" s="495" t="s">
        <v>1084</v>
      </c>
      <c r="E344" s="457"/>
      <c r="F344" s="457">
        <v>31937</v>
      </c>
      <c r="G344" s="496">
        <v>2978.62</v>
      </c>
      <c r="H344" s="498" t="s">
        <v>1075</v>
      </c>
      <c r="I344" s="461" t="s">
        <v>217</v>
      </c>
      <c r="J344" s="476" t="s">
        <v>1076</v>
      </c>
      <c r="K344" s="470" t="s">
        <v>1064</v>
      </c>
    </row>
    <row r="345" spans="2:11" ht="22.5" customHeight="1" x14ac:dyDescent="0.15">
      <c r="B345" s="494" t="s">
        <v>1085</v>
      </c>
      <c r="C345" s="461" t="s">
        <v>1073</v>
      </c>
      <c r="D345" s="495" t="s">
        <v>1086</v>
      </c>
      <c r="E345" s="457"/>
      <c r="F345" s="457">
        <v>31937</v>
      </c>
      <c r="G345" s="496">
        <v>12219.59</v>
      </c>
      <c r="H345" s="498" t="s">
        <v>1075</v>
      </c>
      <c r="I345" s="461" t="s">
        <v>217</v>
      </c>
      <c r="J345" s="476" t="s">
        <v>1076</v>
      </c>
      <c r="K345" s="470" t="s">
        <v>1064</v>
      </c>
    </row>
    <row r="346" spans="2:11" ht="22.5" customHeight="1" x14ac:dyDescent="0.15">
      <c r="B346" s="494" t="s">
        <v>1087</v>
      </c>
      <c r="C346" s="461" t="s">
        <v>1073</v>
      </c>
      <c r="D346" s="495" t="s">
        <v>1088</v>
      </c>
      <c r="E346" s="457"/>
      <c r="F346" s="457">
        <v>38643</v>
      </c>
      <c r="G346" s="496">
        <v>7987.71</v>
      </c>
      <c r="H346" s="498" t="s">
        <v>1075</v>
      </c>
      <c r="I346" s="461" t="s">
        <v>217</v>
      </c>
      <c r="J346" s="476" t="s">
        <v>1076</v>
      </c>
      <c r="K346" s="470" t="s">
        <v>1089</v>
      </c>
    </row>
    <row r="347" spans="2:11" ht="22.5" customHeight="1" x14ac:dyDescent="0.15">
      <c r="B347" s="494" t="s">
        <v>1090</v>
      </c>
      <c r="C347" s="461" t="s">
        <v>1073</v>
      </c>
      <c r="D347" s="495" t="s">
        <v>1091</v>
      </c>
      <c r="E347" s="457"/>
      <c r="F347" s="457">
        <v>30376</v>
      </c>
      <c r="G347" s="496">
        <v>4337.05</v>
      </c>
      <c r="H347" s="498" t="s">
        <v>1075</v>
      </c>
      <c r="I347" s="461" t="s">
        <v>217</v>
      </c>
      <c r="J347" s="476" t="s">
        <v>1076</v>
      </c>
      <c r="K347" s="470" t="s">
        <v>1092</v>
      </c>
    </row>
    <row r="348" spans="2:11" ht="22.5" customHeight="1" x14ac:dyDescent="0.15">
      <c r="B348" s="494" t="s">
        <v>1093</v>
      </c>
      <c r="C348" s="461" t="s">
        <v>1073</v>
      </c>
      <c r="D348" s="495" t="s">
        <v>1094</v>
      </c>
      <c r="E348" s="457"/>
      <c r="F348" s="457">
        <v>33893</v>
      </c>
      <c r="G348" s="496">
        <v>13157.89</v>
      </c>
      <c r="H348" s="498" t="s">
        <v>1075</v>
      </c>
      <c r="I348" s="461" t="s">
        <v>217</v>
      </c>
      <c r="J348" s="476" t="s">
        <v>1076</v>
      </c>
      <c r="K348" s="470" t="s">
        <v>1092</v>
      </c>
    </row>
    <row r="349" spans="2:11" ht="22.5" customHeight="1" x14ac:dyDescent="0.15">
      <c r="B349" s="494" t="s">
        <v>1095</v>
      </c>
      <c r="C349" s="461" t="s">
        <v>1073</v>
      </c>
      <c r="D349" s="495" t="s">
        <v>1096</v>
      </c>
      <c r="E349" s="457"/>
      <c r="F349" s="457">
        <v>33893</v>
      </c>
      <c r="G349" s="496">
        <v>16212.05</v>
      </c>
      <c r="H349" s="498" t="s">
        <v>1075</v>
      </c>
      <c r="I349" s="461" t="s">
        <v>217</v>
      </c>
      <c r="J349" s="476" t="s">
        <v>1076</v>
      </c>
      <c r="K349" s="470" t="s">
        <v>1097</v>
      </c>
    </row>
    <row r="350" spans="2:11" ht="22.5" customHeight="1" x14ac:dyDescent="0.15">
      <c r="B350" s="494" t="s">
        <v>1098</v>
      </c>
      <c r="C350" s="461" t="s">
        <v>1073</v>
      </c>
      <c r="D350" s="495" t="s">
        <v>1099</v>
      </c>
      <c r="E350" s="457"/>
      <c r="F350" s="457">
        <v>33893</v>
      </c>
      <c r="G350" s="496">
        <v>3210.08</v>
      </c>
      <c r="H350" s="498" t="s">
        <v>1075</v>
      </c>
      <c r="I350" s="461" t="s">
        <v>217</v>
      </c>
      <c r="J350" s="476" t="s">
        <v>1076</v>
      </c>
      <c r="K350" s="470" t="s">
        <v>1097</v>
      </c>
    </row>
    <row r="351" spans="2:11" ht="22.5" customHeight="1" x14ac:dyDescent="0.15">
      <c r="B351" s="494" t="s">
        <v>1100</v>
      </c>
      <c r="C351" s="461" t="s">
        <v>1073</v>
      </c>
      <c r="D351" s="495" t="s">
        <v>1101</v>
      </c>
      <c r="E351" s="457"/>
      <c r="F351" s="457">
        <v>32847</v>
      </c>
      <c r="G351" s="496">
        <v>9853.2900000000009</v>
      </c>
      <c r="H351" s="498" t="s">
        <v>1075</v>
      </c>
      <c r="I351" s="461" t="s">
        <v>217</v>
      </c>
      <c r="J351" s="476" t="s">
        <v>1076</v>
      </c>
      <c r="K351" s="470" t="s">
        <v>1016</v>
      </c>
    </row>
    <row r="352" spans="2:11" ht="22.5" customHeight="1" x14ac:dyDescent="0.15">
      <c r="B352" s="494" t="s">
        <v>1102</v>
      </c>
      <c r="C352" s="461" t="s">
        <v>1073</v>
      </c>
      <c r="D352" s="495" t="s">
        <v>1103</v>
      </c>
      <c r="E352" s="457"/>
      <c r="F352" s="457">
        <v>32847</v>
      </c>
      <c r="G352" s="496">
        <v>11645.31</v>
      </c>
      <c r="H352" s="498" t="s">
        <v>1075</v>
      </c>
      <c r="I352" s="461" t="s">
        <v>217</v>
      </c>
      <c r="J352" s="476" t="s">
        <v>1076</v>
      </c>
      <c r="K352" s="470" t="s">
        <v>1016</v>
      </c>
    </row>
    <row r="353" spans="2:11" ht="22.5" customHeight="1" x14ac:dyDescent="0.15">
      <c r="B353" s="494" t="s">
        <v>1104</v>
      </c>
      <c r="C353" s="461" t="s">
        <v>1073</v>
      </c>
      <c r="D353" s="495" t="s">
        <v>1105</v>
      </c>
      <c r="E353" s="457"/>
      <c r="F353" s="457">
        <v>33316</v>
      </c>
      <c r="G353" s="496">
        <v>7334.23</v>
      </c>
      <c r="H353" s="498" t="s">
        <v>1075</v>
      </c>
      <c r="I353" s="461" t="s">
        <v>217</v>
      </c>
      <c r="J353" s="476" t="s">
        <v>1076</v>
      </c>
      <c r="K353" s="470" t="s">
        <v>1016</v>
      </c>
    </row>
    <row r="354" spans="2:11" ht="22.5" customHeight="1" x14ac:dyDescent="0.15">
      <c r="B354" s="494" t="s">
        <v>1106</v>
      </c>
      <c r="C354" s="461" t="s">
        <v>1073</v>
      </c>
      <c r="D354" s="495" t="s">
        <v>1107</v>
      </c>
      <c r="E354" s="457"/>
      <c r="F354" s="457">
        <v>32532</v>
      </c>
      <c r="G354" s="496">
        <v>10161.15</v>
      </c>
      <c r="H354" s="498" t="s">
        <v>1075</v>
      </c>
      <c r="I354" s="461" t="s">
        <v>217</v>
      </c>
      <c r="J354" s="476" t="s">
        <v>1076</v>
      </c>
      <c r="K354" s="470" t="s">
        <v>1016</v>
      </c>
    </row>
    <row r="355" spans="2:11" ht="22.5" customHeight="1" x14ac:dyDescent="0.15">
      <c r="B355" s="494" t="s">
        <v>1108</v>
      </c>
      <c r="C355" s="461" t="s">
        <v>1073</v>
      </c>
      <c r="D355" s="495" t="s">
        <v>1109</v>
      </c>
      <c r="E355" s="457"/>
      <c r="F355" s="457">
        <v>33015</v>
      </c>
      <c r="G355" s="496">
        <v>33357.760000000002</v>
      </c>
      <c r="H355" s="498" t="s">
        <v>1075</v>
      </c>
      <c r="I355" s="461" t="s">
        <v>217</v>
      </c>
      <c r="J355" s="476" t="s">
        <v>1076</v>
      </c>
      <c r="K355" s="470" t="s">
        <v>1016</v>
      </c>
    </row>
    <row r="356" spans="2:11" ht="22.5" customHeight="1" x14ac:dyDescent="0.15">
      <c r="B356" s="494" t="s">
        <v>1110</v>
      </c>
      <c r="C356" s="461" t="s">
        <v>1073</v>
      </c>
      <c r="D356" s="495" t="s">
        <v>1111</v>
      </c>
      <c r="E356" s="457"/>
      <c r="F356" s="457">
        <v>32742</v>
      </c>
      <c r="G356" s="496">
        <v>5304.89</v>
      </c>
      <c r="H356" s="498" t="s">
        <v>1075</v>
      </c>
      <c r="I356" s="461" t="s">
        <v>217</v>
      </c>
      <c r="J356" s="476" t="s">
        <v>1076</v>
      </c>
      <c r="K356" s="470" t="s">
        <v>1016</v>
      </c>
    </row>
    <row r="357" spans="2:11" ht="22.5" customHeight="1" x14ac:dyDescent="0.15">
      <c r="B357" s="494" t="s">
        <v>1112</v>
      </c>
      <c r="C357" s="461" t="s">
        <v>1073</v>
      </c>
      <c r="D357" s="495" t="s">
        <v>1113</v>
      </c>
      <c r="E357" s="457"/>
      <c r="F357" s="457">
        <v>40473</v>
      </c>
      <c r="G357" s="496">
        <v>12675.46</v>
      </c>
      <c r="H357" s="498" t="s">
        <v>1075</v>
      </c>
      <c r="I357" s="461" t="s">
        <v>217</v>
      </c>
      <c r="J357" s="476" t="s">
        <v>1076</v>
      </c>
      <c r="K357" s="470" t="s">
        <v>1114</v>
      </c>
    </row>
    <row r="358" spans="2:11" ht="22.5" customHeight="1" x14ac:dyDescent="0.15">
      <c r="B358" s="494" t="s">
        <v>1115</v>
      </c>
      <c r="C358" s="461" t="s">
        <v>1073</v>
      </c>
      <c r="D358" s="495" t="s">
        <v>1116</v>
      </c>
      <c r="E358" s="457"/>
      <c r="F358" s="457">
        <v>37806</v>
      </c>
      <c r="G358" s="496">
        <v>12206.13</v>
      </c>
      <c r="H358" s="498" t="s">
        <v>1075</v>
      </c>
      <c r="I358" s="461" t="s">
        <v>217</v>
      </c>
      <c r="J358" s="476" t="s">
        <v>1076</v>
      </c>
      <c r="K358" s="470" t="s">
        <v>1117</v>
      </c>
    </row>
    <row r="359" spans="2:11" ht="22.5" customHeight="1" x14ac:dyDescent="0.15">
      <c r="B359" s="494" t="s">
        <v>1118</v>
      </c>
      <c r="C359" s="461" t="s">
        <v>1073</v>
      </c>
      <c r="D359" s="495" t="s">
        <v>1119</v>
      </c>
      <c r="E359" s="457"/>
      <c r="F359" s="457">
        <v>38160</v>
      </c>
      <c r="G359" s="496">
        <v>7282.28</v>
      </c>
      <c r="H359" s="498" t="s">
        <v>1075</v>
      </c>
      <c r="I359" s="461" t="s">
        <v>217</v>
      </c>
      <c r="J359" s="476" t="s">
        <v>1076</v>
      </c>
      <c r="K359" s="470" t="s">
        <v>1068</v>
      </c>
    </row>
    <row r="360" spans="2:11" ht="22.5" customHeight="1" x14ac:dyDescent="0.15">
      <c r="B360" s="494" t="s">
        <v>1120</v>
      </c>
      <c r="C360" s="461" t="s">
        <v>1073</v>
      </c>
      <c r="D360" s="495" t="s">
        <v>1121</v>
      </c>
      <c r="E360" s="457"/>
      <c r="F360" s="457">
        <v>38160</v>
      </c>
      <c r="G360" s="496">
        <v>6451.69</v>
      </c>
      <c r="H360" s="498" t="s">
        <v>1075</v>
      </c>
      <c r="I360" s="461" t="s">
        <v>217</v>
      </c>
      <c r="J360" s="476" t="s">
        <v>1076</v>
      </c>
      <c r="K360" s="470" t="s">
        <v>1068</v>
      </c>
    </row>
    <row r="361" spans="2:11" ht="22.5" customHeight="1" x14ac:dyDescent="0.15">
      <c r="B361" s="494" t="s">
        <v>1122</v>
      </c>
      <c r="C361" s="461" t="s">
        <v>1073</v>
      </c>
      <c r="D361" s="495" t="s">
        <v>1123</v>
      </c>
      <c r="E361" s="457"/>
      <c r="F361" s="457">
        <v>37704</v>
      </c>
      <c r="G361" s="496">
        <v>21052.49</v>
      </c>
      <c r="H361" s="498" t="s">
        <v>1075</v>
      </c>
      <c r="I361" s="461" t="s">
        <v>217</v>
      </c>
      <c r="J361" s="476" t="s">
        <v>1076</v>
      </c>
      <c r="K361" s="470" t="s">
        <v>1124</v>
      </c>
    </row>
    <row r="362" spans="2:11" ht="22.5" customHeight="1" x14ac:dyDescent="0.15">
      <c r="B362" s="494" t="s">
        <v>1125</v>
      </c>
      <c r="C362" s="461" t="s">
        <v>1073</v>
      </c>
      <c r="D362" s="495" t="s">
        <v>1126</v>
      </c>
      <c r="E362" s="457"/>
      <c r="F362" s="457">
        <v>40172</v>
      </c>
      <c r="G362" s="496">
        <v>9022.85</v>
      </c>
      <c r="H362" s="498" t="s">
        <v>1075</v>
      </c>
      <c r="I362" s="461" t="s">
        <v>217</v>
      </c>
      <c r="J362" s="476" t="s">
        <v>1076</v>
      </c>
      <c r="K362" s="470" t="s">
        <v>1127</v>
      </c>
    </row>
    <row r="363" spans="2:11" ht="22.5" customHeight="1" thickBot="1" x14ac:dyDescent="0.2">
      <c r="B363" s="1218" t="s">
        <v>1128</v>
      </c>
      <c r="C363" s="444" t="s">
        <v>1073</v>
      </c>
      <c r="D363" s="517" t="s">
        <v>1129</v>
      </c>
      <c r="E363" s="518"/>
      <c r="F363" s="518">
        <v>33319</v>
      </c>
      <c r="G363" s="1219">
        <v>14639.77</v>
      </c>
      <c r="H363" s="1222" t="s">
        <v>1075</v>
      </c>
      <c r="I363" s="444" t="s">
        <v>217</v>
      </c>
      <c r="J363" s="1212" t="s">
        <v>1076</v>
      </c>
      <c r="K363" s="1220" t="s">
        <v>1127</v>
      </c>
    </row>
    <row r="364" spans="2:11" ht="22.5" customHeight="1" x14ac:dyDescent="0.15">
      <c r="B364" s="1214" t="s">
        <v>1130</v>
      </c>
      <c r="C364" s="1139" t="s">
        <v>1073</v>
      </c>
      <c r="D364" s="1215" t="s">
        <v>1131</v>
      </c>
      <c r="E364" s="1159"/>
      <c r="F364" s="1159">
        <v>38104</v>
      </c>
      <c r="G364" s="1216">
        <v>22551.84</v>
      </c>
      <c r="H364" s="1221" t="s">
        <v>1075</v>
      </c>
      <c r="I364" s="1139" t="s">
        <v>217</v>
      </c>
      <c r="J364" s="1207" t="s">
        <v>1076</v>
      </c>
      <c r="K364" s="1217" t="s">
        <v>1127</v>
      </c>
    </row>
    <row r="365" spans="2:11" ht="22.5" customHeight="1" x14ac:dyDescent="0.15">
      <c r="B365" s="494" t="s">
        <v>1132</v>
      </c>
      <c r="C365" s="461" t="s">
        <v>1073</v>
      </c>
      <c r="D365" s="495" t="s">
        <v>1133</v>
      </c>
      <c r="E365" s="457"/>
      <c r="F365" s="457">
        <v>40445</v>
      </c>
      <c r="G365" s="496">
        <v>12033.6</v>
      </c>
      <c r="H365" s="498" t="s">
        <v>1075</v>
      </c>
      <c r="I365" s="461" t="s">
        <v>217</v>
      </c>
      <c r="J365" s="476" t="s">
        <v>1076</v>
      </c>
      <c r="K365" s="470" t="s">
        <v>1127</v>
      </c>
    </row>
    <row r="366" spans="2:11" ht="22.5" customHeight="1" x14ac:dyDescent="0.15">
      <c r="B366" s="494" t="s">
        <v>1134</v>
      </c>
      <c r="C366" s="461" t="s">
        <v>1073</v>
      </c>
      <c r="D366" s="495" t="s">
        <v>1135</v>
      </c>
      <c r="E366" s="457"/>
      <c r="F366" s="457">
        <v>29557</v>
      </c>
      <c r="G366" s="496">
        <v>777.11</v>
      </c>
      <c r="H366" s="498" t="s">
        <v>1075</v>
      </c>
      <c r="I366" s="461" t="s">
        <v>217</v>
      </c>
      <c r="J366" s="476" t="s">
        <v>1076</v>
      </c>
      <c r="K366" s="470" t="s">
        <v>1136</v>
      </c>
    </row>
    <row r="367" spans="2:11" ht="22.5" customHeight="1" x14ac:dyDescent="0.15">
      <c r="B367" s="494" t="s">
        <v>1137</v>
      </c>
      <c r="C367" s="461" t="s">
        <v>1073</v>
      </c>
      <c r="D367" s="495" t="s">
        <v>1138</v>
      </c>
      <c r="E367" s="457"/>
      <c r="F367" s="457">
        <v>33235</v>
      </c>
      <c r="G367" s="496">
        <v>5470.48</v>
      </c>
      <c r="H367" s="498" t="s">
        <v>1075</v>
      </c>
      <c r="I367" s="461" t="s">
        <v>217</v>
      </c>
      <c r="J367" s="476" t="s">
        <v>1076</v>
      </c>
      <c r="K367" s="470" t="s">
        <v>1136</v>
      </c>
    </row>
    <row r="368" spans="2:11" ht="22.5" customHeight="1" x14ac:dyDescent="0.15">
      <c r="B368" s="494" t="s">
        <v>1139</v>
      </c>
      <c r="C368" s="461" t="s">
        <v>1073</v>
      </c>
      <c r="D368" s="495" t="s">
        <v>1140</v>
      </c>
      <c r="E368" s="457"/>
      <c r="F368" s="457">
        <v>37323</v>
      </c>
      <c r="G368" s="496">
        <v>5097.46</v>
      </c>
      <c r="H368" s="498" t="s">
        <v>1075</v>
      </c>
      <c r="I368" s="461" t="s">
        <v>217</v>
      </c>
      <c r="J368" s="476" t="s">
        <v>1076</v>
      </c>
      <c r="K368" s="470" t="s">
        <v>1136</v>
      </c>
    </row>
    <row r="369" spans="2:11" ht="22.5" customHeight="1" x14ac:dyDescent="0.15">
      <c r="B369" s="494" t="s">
        <v>1141</v>
      </c>
      <c r="C369" s="461" t="s">
        <v>1073</v>
      </c>
      <c r="D369" s="495" t="s">
        <v>1142</v>
      </c>
      <c r="E369" s="457"/>
      <c r="F369" s="457">
        <v>39532</v>
      </c>
      <c r="G369" s="496">
        <v>11103.39</v>
      </c>
      <c r="H369" s="498" t="s">
        <v>1075</v>
      </c>
      <c r="I369" s="461" t="s">
        <v>217</v>
      </c>
      <c r="J369" s="476" t="s">
        <v>1076</v>
      </c>
      <c r="K369" s="470" t="s">
        <v>1136</v>
      </c>
    </row>
    <row r="370" spans="2:11" ht="22.5" customHeight="1" x14ac:dyDescent="0.15">
      <c r="B370" s="494" t="s">
        <v>1143</v>
      </c>
      <c r="C370" s="461" t="s">
        <v>1073</v>
      </c>
      <c r="D370" s="495" t="s">
        <v>1144</v>
      </c>
      <c r="E370" s="457"/>
      <c r="F370" s="457">
        <v>31502</v>
      </c>
      <c r="G370" s="496">
        <v>12520.06</v>
      </c>
      <c r="H370" s="498" t="s">
        <v>1075</v>
      </c>
      <c r="I370" s="461" t="s">
        <v>217</v>
      </c>
      <c r="J370" s="476" t="s">
        <v>1076</v>
      </c>
      <c r="K370" s="470" t="s">
        <v>1145</v>
      </c>
    </row>
    <row r="371" spans="2:11" ht="22.5" customHeight="1" x14ac:dyDescent="0.15">
      <c r="B371" s="494" t="s">
        <v>1146</v>
      </c>
      <c r="C371" s="461" t="s">
        <v>1073</v>
      </c>
      <c r="D371" s="495" t="s">
        <v>1147</v>
      </c>
      <c r="E371" s="457"/>
      <c r="F371" s="457">
        <v>31937</v>
      </c>
      <c r="G371" s="496">
        <v>18162.61</v>
      </c>
      <c r="H371" s="498" t="s">
        <v>1075</v>
      </c>
      <c r="I371" s="461" t="s">
        <v>217</v>
      </c>
      <c r="J371" s="476" t="s">
        <v>1076</v>
      </c>
      <c r="K371" s="470" t="s">
        <v>1145</v>
      </c>
    </row>
    <row r="372" spans="2:11" ht="22.5" customHeight="1" x14ac:dyDescent="0.15">
      <c r="B372" s="494" t="s">
        <v>1148</v>
      </c>
      <c r="C372" s="461" t="s">
        <v>1073</v>
      </c>
      <c r="D372" s="495" t="s">
        <v>1149</v>
      </c>
      <c r="E372" s="457"/>
      <c r="F372" s="457">
        <v>33225</v>
      </c>
      <c r="G372" s="496">
        <v>9977.4699999999993</v>
      </c>
      <c r="H372" s="498" t="s">
        <v>1075</v>
      </c>
      <c r="I372" s="461" t="s">
        <v>217</v>
      </c>
      <c r="J372" s="476" t="s">
        <v>1076</v>
      </c>
      <c r="K372" s="470" t="s">
        <v>1019</v>
      </c>
    </row>
    <row r="373" spans="2:11" ht="22.5" customHeight="1" x14ac:dyDescent="0.15">
      <c r="B373" s="494" t="s">
        <v>1150</v>
      </c>
      <c r="C373" s="461" t="s">
        <v>1073</v>
      </c>
      <c r="D373" s="495" t="s">
        <v>1151</v>
      </c>
      <c r="E373" s="457"/>
      <c r="F373" s="457">
        <v>33225</v>
      </c>
      <c r="G373" s="496">
        <v>9700.32</v>
      </c>
      <c r="H373" s="498" t="s">
        <v>1075</v>
      </c>
      <c r="I373" s="461" t="s">
        <v>217</v>
      </c>
      <c r="J373" s="476" t="s">
        <v>1076</v>
      </c>
      <c r="K373" s="470" t="s">
        <v>1019</v>
      </c>
    </row>
    <row r="374" spans="2:11" ht="22.5" customHeight="1" x14ac:dyDescent="0.15">
      <c r="B374" s="494" t="s">
        <v>1152</v>
      </c>
      <c r="C374" s="461" t="s">
        <v>1073</v>
      </c>
      <c r="D374" s="495" t="s">
        <v>1153</v>
      </c>
      <c r="E374" s="457"/>
      <c r="F374" s="457">
        <v>31391</v>
      </c>
      <c r="G374" s="496">
        <v>9894.3700000000008</v>
      </c>
      <c r="H374" s="498" t="s">
        <v>1075</v>
      </c>
      <c r="I374" s="461" t="s">
        <v>217</v>
      </c>
      <c r="J374" s="476" t="s">
        <v>1076</v>
      </c>
      <c r="K374" s="470" t="s">
        <v>1019</v>
      </c>
    </row>
    <row r="375" spans="2:11" ht="22.5" customHeight="1" x14ac:dyDescent="0.15">
      <c r="B375" s="494" t="s">
        <v>1154</v>
      </c>
      <c r="C375" s="461" t="s">
        <v>1073</v>
      </c>
      <c r="D375" s="495" t="s">
        <v>1155</v>
      </c>
      <c r="E375" s="457"/>
      <c r="F375" s="457">
        <v>31401</v>
      </c>
      <c r="G375" s="496">
        <v>10464.36</v>
      </c>
      <c r="H375" s="498" t="s">
        <v>1075</v>
      </c>
      <c r="I375" s="461" t="s">
        <v>217</v>
      </c>
      <c r="J375" s="476" t="s">
        <v>1076</v>
      </c>
      <c r="K375" s="470" t="s">
        <v>1019</v>
      </c>
    </row>
    <row r="376" spans="2:11" ht="22.5" customHeight="1" x14ac:dyDescent="0.15">
      <c r="B376" s="494" t="s">
        <v>1156</v>
      </c>
      <c r="C376" s="461" t="s">
        <v>1073</v>
      </c>
      <c r="D376" s="495" t="s">
        <v>1157</v>
      </c>
      <c r="E376" s="457"/>
      <c r="F376" s="457">
        <v>32798</v>
      </c>
      <c r="G376" s="496">
        <v>15272.23</v>
      </c>
      <c r="H376" s="498" t="s">
        <v>1075</v>
      </c>
      <c r="I376" s="461" t="s">
        <v>217</v>
      </c>
      <c r="J376" s="476" t="s">
        <v>1076</v>
      </c>
      <c r="K376" s="470" t="s">
        <v>1019</v>
      </c>
    </row>
    <row r="377" spans="2:11" ht="22.5" customHeight="1" x14ac:dyDescent="0.15">
      <c r="B377" s="494" t="s">
        <v>1158</v>
      </c>
      <c r="C377" s="461" t="s">
        <v>1073</v>
      </c>
      <c r="D377" s="495" t="s">
        <v>1159</v>
      </c>
      <c r="E377" s="457"/>
      <c r="F377" s="457">
        <v>30379</v>
      </c>
      <c r="G377" s="496">
        <v>19710.39</v>
      </c>
      <c r="H377" s="498" t="s">
        <v>1075</v>
      </c>
      <c r="I377" s="461" t="s">
        <v>217</v>
      </c>
      <c r="J377" s="476" t="s">
        <v>1076</v>
      </c>
      <c r="K377" s="470" t="s">
        <v>1160</v>
      </c>
    </row>
    <row r="378" spans="2:11" ht="22.5" customHeight="1" x14ac:dyDescent="0.15">
      <c r="B378" s="494" t="s">
        <v>1161</v>
      </c>
      <c r="C378" s="461" t="s">
        <v>1073</v>
      </c>
      <c r="D378" s="495" t="s">
        <v>1162</v>
      </c>
      <c r="E378" s="457"/>
      <c r="F378" s="457">
        <v>29595</v>
      </c>
      <c r="G378" s="496">
        <v>9079.0300000000007</v>
      </c>
      <c r="H378" s="498" t="s">
        <v>1075</v>
      </c>
      <c r="I378" s="461" t="s">
        <v>217</v>
      </c>
      <c r="J378" s="476" t="s">
        <v>1076</v>
      </c>
      <c r="K378" s="470" t="s">
        <v>1160</v>
      </c>
    </row>
    <row r="379" spans="2:11" ht="22.5" customHeight="1" x14ac:dyDescent="0.15">
      <c r="B379" s="494" t="s">
        <v>1163</v>
      </c>
      <c r="C379" s="461" t="s">
        <v>1073</v>
      </c>
      <c r="D379" s="495" t="s">
        <v>1164</v>
      </c>
      <c r="E379" s="457"/>
      <c r="F379" s="457">
        <v>37635</v>
      </c>
      <c r="G379" s="496">
        <v>10470.709999999999</v>
      </c>
      <c r="H379" s="498" t="s">
        <v>1075</v>
      </c>
      <c r="I379" s="461" t="s">
        <v>217</v>
      </c>
      <c r="J379" s="476" t="s">
        <v>1076</v>
      </c>
      <c r="K379" s="470" t="s">
        <v>1160</v>
      </c>
    </row>
    <row r="380" spans="2:11" ht="22.5" customHeight="1" x14ac:dyDescent="0.15">
      <c r="B380" s="494" t="s">
        <v>1165</v>
      </c>
      <c r="C380" s="461" t="s">
        <v>1073</v>
      </c>
      <c r="D380" s="495" t="s">
        <v>1166</v>
      </c>
      <c r="E380" s="457"/>
      <c r="F380" s="457">
        <v>30544</v>
      </c>
      <c r="G380" s="496">
        <v>4891.12</v>
      </c>
      <c r="H380" s="498" t="s">
        <v>1075</v>
      </c>
      <c r="I380" s="461" t="s">
        <v>217</v>
      </c>
      <c r="J380" s="476" t="s">
        <v>1076</v>
      </c>
      <c r="K380" s="470" t="s">
        <v>1160</v>
      </c>
    </row>
    <row r="381" spans="2:11" ht="22.5" customHeight="1" x14ac:dyDescent="0.15">
      <c r="B381" s="494" t="s">
        <v>1167</v>
      </c>
      <c r="C381" s="461" t="s">
        <v>1073</v>
      </c>
      <c r="D381" s="495" t="s">
        <v>1168</v>
      </c>
      <c r="E381" s="457"/>
      <c r="F381" s="457">
        <v>32742</v>
      </c>
      <c r="G381" s="496">
        <v>17230.650000000001</v>
      </c>
      <c r="H381" s="498" t="s">
        <v>1075</v>
      </c>
      <c r="I381" s="461" t="s">
        <v>217</v>
      </c>
      <c r="J381" s="476" t="s">
        <v>1076</v>
      </c>
      <c r="K381" s="470" t="s">
        <v>1160</v>
      </c>
    </row>
    <row r="382" spans="2:11" ht="22.5" customHeight="1" x14ac:dyDescent="0.15">
      <c r="B382" s="494" t="s">
        <v>1169</v>
      </c>
      <c r="C382" s="461" t="s">
        <v>1073</v>
      </c>
      <c r="D382" s="495" t="s">
        <v>1170</v>
      </c>
      <c r="E382" s="457"/>
      <c r="F382" s="457">
        <v>31328</v>
      </c>
      <c r="G382" s="496">
        <v>4451.9799999999996</v>
      </c>
      <c r="H382" s="498" t="s">
        <v>1075</v>
      </c>
      <c r="I382" s="461" t="s">
        <v>217</v>
      </c>
      <c r="J382" s="476" t="s">
        <v>1076</v>
      </c>
      <c r="K382" s="470" t="s">
        <v>1160</v>
      </c>
    </row>
    <row r="383" spans="2:11" ht="22.5" customHeight="1" x14ac:dyDescent="0.15">
      <c r="B383" s="494" t="s">
        <v>1171</v>
      </c>
      <c r="C383" s="461" t="s">
        <v>1073</v>
      </c>
      <c r="D383" s="495" t="s">
        <v>1172</v>
      </c>
      <c r="E383" s="457"/>
      <c r="F383" s="457">
        <v>32798</v>
      </c>
      <c r="G383" s="496">
        <v>8841</v>
      </c>
      <c r="H383" s="498" t="s">
        <v>1075</v>
      </c>
      <c r="I383" s="461" t="s">
        <v>217</v>
      </c>
      <c r="J383" s="476" t="s">
        <v>1076</v>
      </c>
      <c r="K383" s="470" t="s">
        <v>1160</v>
      </c>
    </row>
    <row r="384" spans="2:11" ht="22.5" customHeight="1" x14ac:dyDescent="0.15">
      <c r="B384" s="494" t="s">
        <v>1173</v>
      </c>
      <c r="C384" s="461" t="s">
        <v>1073</v>
      </c>
      <c r="D384" s="495" t="s">
        <v>1174</v>
      </c>
      <c r="E384" s="457"/>
      <c r="F384" s="457">
        <v>33669</v>
      </c>
      <c r="G384" s="496">
        <v>1958.28</v>
      </c>
      <c r="H384" s="498" t="s">
        <v>1075</v>
      </c>
      <c r="I384" s="461" t="s">
        <v>217</v>
      </c>
      <c r="J384" s="476" t="s">
        <v>1076</v>
      </c>
      <c r="K384" s="470" t="s">
        <v>1175</v>
      </c>
    </row>
    <row r="385" spans="2:11" ht="22.5" customHeight="1" thickBot="1" x14ac:dyDescent="0.2">
      <c r="B385" s="1218" t="s">
        <v>1176</v>
      </c>
      <c r="C385" s="444" t="s">
        <v>1073</v>
      </c>
      <c r="D385" s="517" t="s">
        <v>1177</v>
      </c>
      <c r="E385" s="518"/>
      <c r="F385" s="518">
        <v>29595</v>
      </c>
      <c r="G385" s="1219">
        <v>1389.09</v>
      </c>
      <c r="H385" s="1222" t="s">
        <v>1075</v>
      </c>
      <c r="I385" s="444" t="s">
        <v>217</v>
      </c>
      <c r="J385" s="1212" t="s">
        <v>1076</v>
      </c>
      <c r="K385" s="1220" t="s">
        <v>1175</v>
      </c>
    </row>
    <row r="386" spans="2:11" ht="22.5" customHeight="1" x14ac:dyDescent="0.15">
      <c r="B386" s="1214" t="s">
        <v>1178</v>
      </c>
      <c r="C386" s="1139" t="s">
        <v>1073</v>
      </c>
      <c r="D386" s="1215" t="s">
        <v>975</v>
      </c>
      <c r="E386" s="1159"/>
      <c r="F386" s="1159">
        <v>30778</v>
      </c>
      <c r="G386" s="1216">
        <v>18821.900000000001</v>
      </c>
      <c r="H386" s="1221" t="s">
        <v>1075</v>
      </c>
      <c r="I386" s="1139" t="s">
        <v>217</v>
      </c>
      <c r="J386" s="1207" t="s">
        <v>1076</v>
      </c>
      <c r="K386" s="1217" t="s">
        <v>1175</v>
      </c>
    </row>
    <row r="387" spans="2:11" ht="22.5" customHeight="1" x14ac:dyDescent="0.15">
      <c r="B387" s="494" t="s">
        <v>1179</v>
      </c>
      <c r="C387" s="461" t="s">
        <v>1073</v>
      </c>
      <c r="D387" s="495" t="s">
        <v>1180</v>
      </c>
      <c r="E387" s="457"/>
      <c r="F387" s="457">
        <v>31937</v>
      </c>
      <c r="G387" s="496">
        <v>11151.7</v>
      </c>
      <c r="H387" s="498" t="s">
        <v>1075</v>
      </c>
      <c r="I387" s="461" t="s">
        <v>217</v>
      </c>
      <c r="J387" s="476" t="s">
        <v>1076</v>
      </c>
      <c r="K387" s="470" t="s">
        <v>1175</v>
      </c>
    </row>
    <row r="388" spans="2:11" ht="22.5" customHeight="1" x14ac:dyDescent="0.15">
      <c r="B388" s="494" t="s">
        <v>1181</v>
      </c>
      <c r="C388" s="461" t="s">
        <v>1073</v>
      </c>
      <c r="D388" s="495" t="s">
        <v>1182</v>
      </c>
      <c r="E388" s="457"/>
      <c r="F388" s="457">
        <v>33669</v>
      </c>
      <c r="G388" s="496">
        <v>25828.04</v>
      </c>
      <c r="H388" s="498" t="s">
        <v>1075</v>
      </c>
      <c r="I388" s="461" t="s">
        <v>217</v>
      </c>
      <c r="J388" s="476" t="s">
        <v>1076</v>
      </c>
      <c r="K388" s="470" t="s">
        <v>1183</v>
      </c>
    </row>
    <row r="389" spans="2:11" ht="22.5" customHeight="1" x14ac:dyDescent="0.15">
      <c r="B389" s="494" t="s">
        <v>1184</v>
      </c>
      <c r="C389" s="461" t="s">
        <v>1073</v>
      </c>
      <c r="D389" s="495" t="s">
        <v>1185</v>
      </c>
      <c r="E389" s="457"/>
      <c r="F389" s="457">
        <v>42465</v>
      </c>
      <c r="G389" s="496">
        <v>12277.1</v>
      </c>
      <c r="H389" s="498" t="s">
        <v>1075</v>
      </c>
      <c r="I389" s="461" t="s">
        <v>217</v>
      </c>
      <c r="J389" s="476" t="s">
        <v>1076</v>
      </c>
      <c r="K389" s="470" t="s">
        <v>1186</v>
      </c>
    </row>
    <row r="390" spans="2:11" ht="22.5" customHeight="1" x14ac:dyDescent="0.15">
      <c r="B390" s="494" t="s">
        <v>1187</v>
      </c>
      <c r="C390" s="461" t="s">
        <v>1073</v>
      </c>
      <c r="D390" s="495" t="s">
        <v>1188</v>
      </c>
      <c r="E390" s="457"/>
      <c r="F390" s="457">
        <v>42468</v>
      </c>
      <c r="G390" s="496">
        <v>13112.81</v>
      </c>
      <c r="H390" s="498" t="s">
        <v>1075</v>
      </c>
      <c r="I390" s="461" t="s">
        <v>217</v>
      </c>
      <c r="J390" s="476" t="s">
        <v>1076</v>
      </c>
      <c r="K390" s="470" t="s">
        <v>1189</v>
      </c>
    </row>
    <row r="391" spans="2:11" ht="22.5" customHeight="1" x14ac:dyDescent="0.15">
      <c r="B391" s="494" t="s">
        <v>1190</v>
      </c>
      <c r="C391" s="461" t="s">
        <v>1073</v>
      </c>
      <c r="D391" s="495" t="s">
        <v>1191</v>
      </c>
      <c r="E391" s="457"/>
      <c r="F391" s="457">
        <v>43249</v>
      </c>
      <c r="G391" s="496">
        <v>2832.03</v>
      </c>
      <c r="H391" s="498" t="s">
        <v>1075</v>
      </c>
      <c r="I391" s="461" t="s">
        <v>217</v>
      </c>
      <c r="J391" s="476" t="s">
        <v>1076</v>
      </c>
      <c r="K391" s="470" t="s">
        <v>1114</v>
      </c>
    </row>
    <row r="392" spans="2:11" ht="22.5" customHeight="1" x14ac:dyDescent="0.15">
      <c r="B392" s="494" t="s">
        <v>1192</v>
      </c>
      <c r="C392" s="461" t="s">
        <v>1193</v>
      </c>
      <c r="D392" s="455" t="s">
        <v>1194</v>
      </c>
      <c r="E392" s="457"/>
      <c r="F392" s="457">
        <v>40931</v>
      </c>
      <c r="G392" s="499">
        <v>5.82</v>
      </c>
      <c r="H392" s="498" t="s">
        <v>549</v>
      </c>
      <c r="I392" s="461" t="s">
        <v>639</v>
      </c>
      <c r="J392" s="476" t="s">
        <v>1195</v>
      </c>
      <c r="K392" s="470" t="s">
        <v>1027</v>
      </c>
    </row>
    <row r="393" spans="2:11" ht="22.5" customHeight="1" x14ac:dyDescent="0.15">
      <c r="B393" s="494" t="s">
        <v>1196</v>
      </c>
      <c r="C393" s="461" t="s">
        <v>1193</v>
      </c>
      <c r="D393" s="500" t="s">
        <v>1197</v>
      </c>
      <c r="E393" s="457"/>
      <c r="F393" s="457">
        <v>41241</v>
      </c>
      <c r="G393" s="501">
        <v>7.02</v>
      </c>
      <c r="H393" s="498" t="s">
        <v>549</v>
      </c>
      <c r="I393" s="461" t="s">
        <v>639</v>
      </c>
      <c r="J393" s="476" t="s">
        <v>1195</v>
      </c>
      <c r="K393" s="470" t="s">
        <v>1027</v>
      </c>
    </row>
    <row r="394" spans="2:11" ht="22.5" customHeight="1" x14ac:dyDescent="0.15">
      <c r="B394" s="494" t="s">
        <v>1198</v>
      </c>
      <c r="C394" s="461" t="s">
        <v>1193</v>
      </c>
      <c r="D394" s="500" t="s">
        <v>1199</v>
      </c>
      <c r="E394" s="457"/>
      <c r="F394" s="457">
        <v>38072</v>
      </c>
      <c r="G394" s="501">
        <v>9</v>
      </c>
      <c r="H394" s="498" t="s">
        <v>549</v>
      </c>
      <c r="I394" s="461" t="s">
        <v>639</v>
      </c>
      <c r="J394" s="476" t="s">
        <v>1195</v>
      </c>
      <c r="K394" s="470" t="s">
        <v>1200</v>
      </c>
    </row>
    <row r="395" spans="2:11" ht="22.5" customHeight="1" x14ac:dyDescent="0.15">
      <c r="B395" s="494" t="s">
        <v>1201</v>
      </c>
      <c r="C395" s="461" t="s">
        <v>1193</v>
      </c>
      <c r="D395" s="500" t="s">
        <v>1202</v>
      </c>
      <c r="E395" s="457"/>
      <c r="F395" s="457">
        <v>33500</v>
      </c>
      <c r="G395" s="501">
        <v>13.38</v>
      </c>
      <c r="H395" s="498" t="s">
        <v>549</v>
      </c>
      <c r="I395" s="461" t="s">
        <v>639</v>
      </c>
      <c r="J395" s="476" t="s">
        <v>1195</v>
      </c>
      <c r="K395" s="470" t="s">
        <v>1203</v>
      </c>
    </row>
    <row r="396" spans="2:11" ht="22.5" customHeight="1" x14ac:dyDescent="0.15">
      <c r="B396" s="494" t="s">
        <v>1204</v>
      </c>
      <c r="C396" s="461" t="s">
        <v>1193</v>
      </c>
      <c r="D396" s="500" t="s">
        <v>1205</v>
      </c>
      <c r="E396" s="457"/>
      <c r="F396" s="457">
        <v>35944</v>
      </c>
      <c r="G396" s="501">
        <v>6.81</v>
      </c>
      <c r="H396" s="498" t="s">
        <v>549</v>
      </c>
      <c r="I396" s="461" t="s">
        <v>639</v>
      </c>
      <c r="J396" s="476" t="s">
        <v>1195</v>
      </c>
      <c r="K396" s="470" t="s">
        <v>1160</v>
      </c>
    </row>
    <row r="397" spans="2:11" ht="22.5" customHeight="1" x14ac:dyDescent="0.15">
      <c r="B397" s="494" t="s">
        <v>1206</v>
      </c>
      <c r="C397" s="461" t="s">
        <v>1193</v>
      </c>
      <c r="D397" s="500" t="s">
        <v>1207</v>
      </c>
      <c r="E397" s="457"/>
      <c r="F397" s="457">
        <v>28283</v>
      </c>
      <c r="G397" s="501">
        <v>20.25</v>
      </c>
      <c r="H397" s="498" t="s">
        <v>549</v>
      </c>
      <c r="I397" s="461" t="s">
        <v>639</v>
      </c>
      <c r="J397" s="476" t="s">
        <v>1195</v>
      </c>
      <c r="K397" s="470" t="s">
        <v>1208</v>
      </c>
    </row>
    <row r="398" spans="2:11" ht="22.5" customHeight="1" x14ac:dyDescent="0.15">
      <c r="B398" s="494" t="s">
        <v>1209</v>
      </c>
      <c r="C398" s="461" t="s">
        <v>1193</v>
      </c>
      <c r="D398" s="500" t="s">
        <v>948</v>
      </c>
      <c r="E398" s="457"/>
      <c r="F398" s="457">
        <v>32224</v>
      </c>
      <c r="G398" s="501">
        <v>22.22</v>
      </c>
      <c r="H398" s="498" t="s">
        <v>549</v>
      </c>
      <c r="I398" s="461" t="s">
        <v>639</v>
      </c>
      <c r="J398" s="476" t="s">
        <v>1195</v>
      </c>
      <c r="K398" s="470" t="s">
        <v>1210</v>
      </c>
    </row>
    <row r="399" spans="2:11" ht="22.5" customHeight="1" x14ac:dyDescent="0.15">
      <c r="B399" s="1528" t="s">
        <v>1211</v>
      </c>
      <c r="C399" s="461" t="s">
        <v>1212</v>
      </c>
      <c r="D399" s="472" t="s">
        <v>1213</v>
      </c>
      <c r="E399" s="502">
        <v>29889</v>
      </c>
      <c r="F399" s="503">
        <v>44500</v>
      </c>
      <c r="G399" s="504">
        <v>2055</v>
      </c>
      <c r="H399" s="498" t="s">
        <v>549</v>
      </c>
      <c r="I399" s="505" t="s">
        <v>337</v>
      </c>
      <c r="J399" s="506" t="s">
        <v>1214</v>
      </c>
      <c r="K399" s="507"/>
    </row>
    <row r="400" spans="2:11" ht="22.5" customHeight="1" x14ac:dyDescent="0.15">
      <c r="B400" s="1529"/>
      <c r="C400" s="461" t="s">
        <v>1212</v>
      </c>
      <c r="D400" s="472" t="s">
        <v>1215</v>
      </c>
      <c r="E400" s="502">
        <v>29889</v>
      </c>
      <c r="F400" s="503">
        <v>44500</v>
      </c>
      <c r="G400" s="504">
        <v>633.48</v>
      </c>
      <c r="H400" s="498" t="s">
        <v>549</v>
      </c>
      <c r="I400" s="505" t="s">
        <v>337</v>
      </c>
      <c r="J400" s="506" t="s">
        <v>1214</v>
      </c>
      <c r="K400" s="507" t="s">
        <v>1216</v>
      </c>
    </row>
    <row r="401" spans="2:11" ht="22.5" customHeight="1" x14ac:dyDescent="0.15">
      <c r="B401" s="479" t="s">
        <v>1217</v>
      </c>
      <c r="C401" s="476" t="s">
        <v>1218</v>
      </c>
      <c r="D401" s="472" t="s">
        <v>1219</v>
      </c>
      <c r="E401" s="457" t="s">
        <v>371</v>
      </c>
      <c r="F401" s="457">
        <v>44135</v>
      </c>
      <c r="G401" s="508">
        <v>773</v>
      </c>
      <c r="H401" s="498" t="s">
        <v>549</v>
      </c>
      <c r="I401" s="505" t="s">
        <v>337</v>
      </c>
      <c r="J401" s="506" t="s">
        <v>1214</v>
      </c>
      <c r="K401" s="507"/>
    </row>
    <row r="402" spans="2:11" ht="22.5" customHeight="1" x14ac:dyDescent="0.15">
      <c r="B402" s="494" t="s">
        <v>1220</v>
      </c>
      <c r="C402" s="461" t="s">
        <v>1221</v>
      </c>
      <c r="D402" s="472" t="s">
        <v>1222</v>
      </c>
      <c r="E402" s="502">
        <v>34327</v>
      </c>
      <c r="F402" s="503" t="s">
        <v>371</v>
      </c>
      <c r="G402" s="509">
        <v>57441.72</v>
      </c>
      <c r="H402" s="498" t="s">
        <v>1075</v>
      </c>
      <c r="I402" s="505" t="s">
        <v>371</v>
      </c>
      <c r="J402" s="510" t="s">
        <v>1223</v>
      </c>
      <c r="K402" s="470"/>
    </row>
    <row r="403" spans="2:11" ht="18" customHeight="1" x14ac:dyDescent="0.15">
      <c r="B403" s="471" t="s">
        <v>1224</v>
      </c>
      <c r="C403" s="472" t="s">
        <v>1225</v>
      </c>
      <c r="D403" s="495" t="s">
        <v>1226</v>
      </c>
      <c r="E403" s="457"/>
      <c r="F403" s="457">
        <v>43189</v>
      </c>
      <c r="G403" s="511">
        <v>528.54999999999995</v>
      </c>
      <c r="H403" s="512" t="s">
        <v>1227</v>
      </c>
      <c r="I403" s="461" t="s">
        <v>685</v>
      </c>
      <c r="J403" s="461" t="s">
        <v>1228</v>
      </c>
      <c r="K403" s="513" t="s">
        <v>6441</v>
      </c>
    </row>
    <row r="404" spans="2:11" ht="18" customHeight="1" x14ac:dyDescent="0.15">
      <c r="B404" s="471" t="s">
        <v>1229</v>
      </c>
      <c r="C404" s="472" t="s">
        <v>1225</v>
      </c>
      <c r="D404" s="495" t="s">
        <v>1230</v>
      </c>
      <c r="E404" s="457"/>
      <c r="F404" s="457">
        <v>43189</v>
      </c>
      <c r="G404" s="511">
        <v>521.49</v>
      </c>
      <c r="H404" s="512" t="s">
        <v>1227</v>
      </c>
      <c r="I404" s="461" t="s">
        <v>685</v>
      </c>
      <c r="J404" s="461" t="s">
        <v>1228</v>
      </c>
      <c r="K404" s="513" t="s">
        <v>1231</v>
      </c>
    </row>
    <row r="405" spans="2:11" ht="18" customHeight="1" x14ac:dyDescent="0.15">
      <c r="B405" s="471" t="s">
        <v>1232</v>
      </c>
      <c r="C405" s="472" t="s">
        <v>1225</v>
      </c>
      <c r="D405" s="495" t="s">
        <v>1233</v>
      </c>
      <c r="E405" s="457"/>
      <c r="F405" s="457">
        <v>43189</v>
      </c>
      <c r="G405" s="511">
        <v>834.12</v>
      </c>
      <c r="H405" s="512" t="s">
        <v>1227</v>
      </c>
      <c r="I405" s="461" t="s">
        <v>685</v>
      </c>
      <c r="J405" s="461" t="s">
        <v>1228</v>
      </c>
      <c r="K405" s="513" t="s">
        <v>1234</v>
      </c>
    </row>
    <row r="406" spans="2:11" ht="18" customHeight="1" x14ac:dyDescent="0.15">
      <c r="B406" s="471" t="s">
        <v>1235</v>
      </c>
      <c r="C406" s="472" t="s">
        <v>1225</v>
      </c>
      <c r="D406" s="495" t="s">
        <v>1236</v>
      </c>
      <c r="E406" s="457"/>
      <c r="F406" s="457">
        <v>43189</v>
      </c>
      <c r="G406" s="511">
        <v>330.09</v>
      </c>
      <c r="H406" s="512" t="s">
        <v>1227</v>
      </c>
      <c r="I406" s="461" t="s">
        <v>685</v>
      </c>
      <c r="J406" s="461" t="s">
        <v>1228</v>
      </c>
      <c r="K406" s="513" t="s">
        <v>1237</v>
      </c>
    </row>
    <row r="407" spans="2:11" ht="18" customHeight="1" x14ac:dyDescent="0.15">
      <c r="B407" s="471" t="s">
        <v>1238</v>
      </c>
      <c r="C407" s="472" t="s">
        <v>1225</v>
      </c>
      <c r="D407" s="495" t="s">
        <v>1239</v>
      </c>
      <c r="E407" s="457"/>
      <c r="F407" s="457">
        <v>40939</v>
      </c>
      <c r="G407" s="511">
        <v>258.95</v>
      </c>
      <c r="H407" s="512" t="s">
        <v>1227</v>
      </c>
      <c r="I407" s="461" t="s">
        <v>685</v>
      </c>
      <c r="J407" s="461" t="s">
        <v>1228</v>
      </c>
      <c r="K407" s="513" t="s">
        <v>1240</v>
      </c>
    </row>
    <row r="408" spans="2:11" ht="18" customHeight="1" x14ac:dyDescent="0.15">
      <c r="B408" s="471" t="s">
        <v>1241</v>
      </c>
      <c r="C408" s="472" t="s">
        <v>1225</v>
      </c>
      <c r="D408" s="495" t="s">
        <v>1239</v>
      </c>
      <c r="E408" s="457"/>
      <c r="F408" s="457">
        <v>40939</v>
      </c>
      <c r="G408" s="511">
        <v>201.56</v>
      </c>
      <c r="H408" s="512" t="s">
        <v>1227</v>
      </c>
      <c r="I408" s="461" t="s">
        <v>685</v>
      </c>
      <c r="J408" s="461" t="s">
        <v>1228</v>
      </c>
      <c r="K408" s="513" t="s">
        <v>1240</v>
      </c>
    </row>
    <row r="409" spans="2:11" ht="18" customHeight="1" thickBot="1" x14ac:dyDescent="0.2">
      <c r="B409" s="515" t="s">
        <v>1242</v>
      </c>
      <c r="C409" s="1193" t="s">
        <v>1225</v>
      </c>
      <c r="D409" s="517" t="s">
        <v>1243</v>
      </c>
      <c r="E409" s="518"/>
      <c r="F409" s="518">
        <v>40939</v>
      </c>
      <c r="G409" s="519">
        <v>59.46</v>
      </c>
      <c r="H409" s="1146" t="s">
        <v>1227</v>
      </c>
      <c r="I409" s="444" t="s">
        <v>685</v>
      </c>
      <c r="J409" s="444" t="s">
        <v>1228</v>
      </c>
      <c r="K409" s="521" t="s">
        <v>1244</v>
      </c>
    </row>
    <row r="410" spans="2:11" ht="18" customHeight="1" x14ac:dyDescent="0.15">
      <c r="B410" s="1223" t="s">
        <v>1245</v>
      </c>
      <c r="C410" s="1187" t="s">
        <v>1225</v>
      </c>
      <c r="D410" s="1215" t="s">
        <v>1246</v>
      </c>
      <c r="E410" s="1159"/>
      <c r="F410" s="1159">
        <v>40627</v>
      </c>
      <c r="G410" s="1224">
        <v>169.71</v>
      </c>
      <c r="H410" s="1225" t="s">
        <v>1227</v>
      </c>
      <c r="I410" s="1139" t="s">
        <v>685</v>
      </c>
      <c r="J410" s="1139" t="s">
        <v>1228</v>
      </c>
      <c r="K410" s="1226" t="s">
        <v>6442</v>
      </c>
    </row>
    <row r="411" spans="2:11" ht="18" customHeight="1" x14ac:dyDescent="0.15">
      <c r="B411" s="471" t="s">
        <v>1248</v>
      </c>
      <c r="C411" s="472" t="s">
        <v>1225</v>
      </c>
      <c r="D411" s="495" t="s">
        <v>1249</v>
      </c>
      <c r="E411" s="457"/>
      <c r="F411" s="457">
        <v>40627</v>
      </c>
      <c r="G411" s="511">
        <v>23.43</v>
      </c>
      <c r="H411" s="512" t="s">
        <v>1227</v>
      </c>
      <c r="I411" s="461" t="s">
        <v>685</v>
      </c>
      <c r="J411" s="461" t="s">
        <v>1228</v>
      </c>
      <c r="K411" s="513" t="s">
        <v>1250</v>
      </c>
    </row>
    <row r="412" spans="2:11" ht="18" customHeight="1" x14ac:dyDescent="0.15">
      <c r="B412" s="471" t="s">
        <v>1251</v>
      </c>
      <c r="C412" s="472" t="s">
        <v>1225</v>
      </c>
      <c r="D412" s="495" t="s">
        <v>1252</v>
      </c>
      <c r="E412" s="457"/>
      <c r="F412" s="457">
        <v>40939</v>
      </c>
      <c r="G412" s="511">
        <v>49.1</v>
      </c>
      <c r="H412" s="512" t="s">
        <v>1227</v>
      </c>
      <c r="I412" s="461" t="s">
        <v>685</v>
      </c>
      <c r="J412" s="461" t="s">
        <v>1228</v>
      </c>
      <c r="K412" s="513" t="s">
        <v>6458</v>
      </c>
    </row>
    <row r="413" spans="2:11" ht="18" customHeight="1" x14ac:dyDescent="0.15">
      <c r="B413" s="471" t="s">
        <v>1254</v>
      </c>
      <c r="C413" s="472" t="s">
        <v>1225</v>
      </c>
      <c r="D413" s="495" t="s">
        <v>1255</v>
      </c>
      <c r="E413" s="457"/>
      <c r="F413" s="457">
        <v>40939</v>
      </c>
      <c r="G413" s="511">
        <v>67.510000000000005</v>
      </c>
      <c r="H413" s="512" t="s">
        <v>1227</v>
      </c>
      <c r="I413" s="461" t="s">
        <v>685</v>
      </c>
      <c r="J413" s="461" t="s">
        <v>1228</v>
      </c>
      <c r="K413" s="513" t="s">
        <v>1256</v>
      </c>
    </row>
    <row r="414" spans="2:11" ht="18" customHeight="1" x14ac:dyDescent="0.15">
      <c r="B414" s="471" t="s">
        <v>1257</v>
      </c>
      <c r="C414" s="472" t="s">
        <v>1225</v>
      </c>
      <c r="D414" s="495" t="s">
        <v>1255</v>
      </c>
      <c r="E414" s="457"/>
      <c r="F414" s="457">
        <v>40939</v>
      </c>
      <c r="G414" s="511">
        <v>258.26</v>
      </c>
      <c r="H414" s="512" t="s">
        <v>1227</v>
      </c>
      <c r="I414" s="461" t="s">
        <v>685</v>
      </c>
      <c r="J414" s="461" t="s">
        <v>1228</v>
      </c>
      <c r="K414" s="513" t="s">
        <v>1256</v>
      </c>
    </row>
    <row r="415" spans="2:11" ht="18" customHeight="1" x14ac:dyDescent="0.15">
      <c r="B415" s="471" t="s">
        <v>1258</v>
      </c>
      <c r="C415" s="472" t="s">
        <v>1225</v>
      </c>
      <c r="D415" s="495" t="s">
        <v>1259</v>
      </c>
      <c r="E415" s="457"/>
      <c r="F415" s="457">
        <v>40939</v>
      </c>
      <c r="G415" s="511">
        <v>20.18</v>
      </c>
      <c r="H415" s="512" t="s">
        <v>1227</v>
      </c>
      <c r="I415" s="461" t="s">
        <v>685</v>
      </c>
      <c r="J415" s="461" t="s">
        <v>1228</v>
      </c>
      <c r="K415" s="513" t="s">
        <v>1260</v>
      </c>
    </row>
    <row r="416" spans="2:11" ht="18" customHeight="1" x14ac:dyDescent="0.15">
      <c r="B416" s="471" t="s">
        <v>1261</v>
      </c>
      <c r="C416" s="472" t="s">
        <v>1225</v>
      </c>
      <c r="D416" s="495" t="s">
        <v>1262</v>
      </c>
      <c r="E416" s="457"/>
      <c r="F416" s="457">
        <v>40939</v>
      </c>
      <c r="G416" s="511">
        <v>1439.9</v>
      </c>
      <c r="H416" s="512" t="s">
        <v>1227</v>
      </c>
      <c r="I416" s="461" t="s">
        <v>685</v>
      </c>
      <c r="J416" s="461" t="s">
        <v>1228</v>
      </c>
      <c r="K416" s="513" t="s">
        <v>1263</v>
      </c>
    </row>
    <row r="417" spans="2:11" ht="18" customHeight="1" x14ac:dyDescent="0.15">
      <c r="B417" s="471" t="s">
        <v>1264</v>
      </c>
      <c r="C417" s="472" t="s">
        <v>1225</v>
      </c>
      <c r="D417" s="495" t="s">
        <v>1265</v>
      </c>
      <c r="E417" s="457"/>
      <c r="F417" s="457">
        <v>40939</v>
      </c>
      <c r="G417" s="511">
        <v>3281.52</v>
      </c>
      <c r="H417" s="512" t="s">
        <v>1227</v>
      </c>
      <c r="I417" s="461" t="s">
        <v>685</v>
      </c>
      <c r="J417" s="461" t="s">
        <v>1228</v>
      </c>
      <c r="K417" s="513" t="s">
        <v>1266</v>
      </c>
    </row>
    <row r="418" spans="2:11" ht="18" customHeight="1" x14ac:dyDescent="0.15">
      <c r="B418" s="471" t="s">
        <v>1267</v>
      </c>
      <c r="C418" s="472" t="s">
        <v>1225</v>
      </c>
      <c r="D418" s="495" t="s">
        <v>1268</v>
      </c>
      <c r="E418" s="457"/>
      <c r="F418" s="457">
        <v>40939</v>
      </c>
      <c r="G418" s="511">
        <v>79.39</v>
      </c>
      <c r="H418" s="512" t="s">
        <v>1227</v>
      </c>
      <c r="I418" s="461" t="s">
        <v>685</v>
      </c>
      <c r="J418" s="461" t="s">
        <v>1228</v>
      </c>
      <c r="K418" s="513" t="s">
        <v>1269</v>
      </c>
    </row>
    <row r="419" spans="2:11" ht="18" customHeight="1" x14ac:dyDescent="0.15">
      <c r="B419" s="471" t="s">
        <v>1270</v>
      </c>
      <c r="C419" s="472" t="s">
        <v>1225</v>
      </c>
      <c r="D419" s="495" t="s">
        <v>1271</v>
      </c>
      <c r="E419" s="457"/>
      <c r="F419" s="457">
        <v>40939</v>
      </c>
      <c r="G419" s="511">
        <v>193.75</v>
      </c>
      <c r="H419" s="512" t="s">
        <v>1227</v>
      </c>
      <c r="I419" s="461" t="s">
        <v>685</v>
      </c>
      <c r="J419" s="461" t="s">
        <v>1228</v>
      </c>
      <c r="K419" s="513" t="s">
        <v>1272</v>
      </c>
    </row>
    <row r="420" spans="2:11" ht="18" customHeight="1" x14ac:dyDescent="0.15">
      <c r="B420" s="471" t="s">
        <v>1273</v>
      </c>
      <c r="C420" s="472" t="s">
        <v>1225</v>
      </c>
      <c r="D420" s="495" t="s">
        <v>1274</v>
      </c>
      <c r="E420" s="457"/>
      <c r="F420" s="457">
        <v>40627</v>
      </c>
      <c r="G420" s="511">
        <v>199.37</v>
      </c>
      <c r="H420" s="512" t="s">
        <v>1227</v>
      </c>
      <c r="I420" s="461" t="s">
        <v>685</v>
      </c>
      <c r="J420" s="461" t="s">
        <v>1228</v>
      </c>
      <c r="K420" s="513" t="s">
        <v>1275</v>
      </c>
    </row>
    <row r="421" spans="2:11" ht="18" customHeight="1" x14ac:dyDescent="0.15">
      <c r="B421" s="471" t="s">
        <v>1276</v>
      </c>
      <c r="C421" s="472" t="s">
        <v>1225</v>
      </c>
      <c r="D421" s="495" t="s">
        <v>1277</v>
      </c>
      <c r="E421" s="457"/>
      <c r="F421" s="457">
        <v>42458</v>
      </c>
      <c r="G421" s="511">
        <v>121.97</v>
      </c>
      <c r="H421" s="512" t="s">
        <v>1227</v>
      </c>
      <c r="I421" s="461" t="s">
        <v>685</v>
      </c>
      <c r="J421" s="461" t="s">
        <v>1228</v>
      </c>
      <c r="K421" s="513" t="s">
        <v>1278</v>
      </c>
    </row>
    <row r="422" spans="2:11" ht="18" customHeight="1" x14ac:dyDescent="0.15">
      <c r="B422" s="471" t="s">
        <v>1279</v>
      </c>
      <c r="C422" s="472" t="s">
        <v>1225</v>
      </c>
      <c r="D422" s="495" t="s">
        <v>1277</v>
      </c>
      <c r="E422" s="457"/>
      <c r="F422" s="457">
        <v>42458</v>
      </c>
      <c r="G422" s="511">
        <v>90.94</v>
      </c>
      <c r="H422" s="512" t="s">
        <v>1227</v>
      </c>
      <c r="I422" s="461" t="s">
        <v>685</v>
      </c>
      <c r="J422" s="461" t="s">
        <v>1228</v>
      </c>
      <c r="K422" s="513" t="s">
        <v>1278</v>
      </c>
    </row>
    <row r="423" spans="2:11" ht="18" customHeight="1" x14ac:dyDescent="0.15">
      <c r="B423" s="471" t="s">
        <v>1280</v>
      </c>
      <c r="C423" s="472" t="s">
        <v>1225</v>
      </c>
      <c r="D423" s="495" t="s">
        <v>1281</v>
      </c>
      <c r="E423" s="457"/>
      <c r="F423" s="457">
        <v>42458</v>
      </c>
      <c r="G423" s="511">
        <v>36.03</v>
      </c>
      <c r="H423" s="512" t="s">
        <v>1227</v>
      </c>
      <c r="I423" s="461" t="s">
        <v>685</v>
      </c>
      <c r="J423" s="461" t="s">
        <v>1228</v>
      </c>
      <c r="K423" s="513" t="s">
        <v>1282</v>
      </c>
    </row>
    <row r="424" spans="2:11" ht="18" customHeight="1" x14ac:dyDescent="0.15">
      <c r="B424" s="471" t="s">
        <v>1283</v>
      </c>
      <c r="C424" s="472" t="s">
        <v>1225</v>
      </c>
      <c r="D424" s="495" t="s">
        <v>1281</v>
      </c>
      <c r="E424" s="457"/>
      <c r="F424" s="457">
        <v>42458</v>
      </c>
      <c r="G424" s="511">
        <v>301.39</v>
      </c>
      <c r="H424" s="512" t="s">
        <v>1227</v>
      </c>
      <c r="I424" s="461" t="s">
        <v>685</v>
      </c>
      <c r="J424" s="461" t="s">
        <v>1228</v>
      </c>
      <c r="K424" s="513" t="s">
        <v>1282</v>
      </c>
    </row>
    <row r="425" spans="2:11" ht="18" customHeight="1" x14ac:dyDescent="0.15">
      <c r="B425" s="471" t="s">
        <v>1284</v>
      </c>
      <c r="C425" s="472" t="s">
        <v>1225</v>
      </c>
      <c r="D425" s="495" t="s">
        <v>1285</v>
      </c>
      <c r="E425" s="457"/>
      <c r="F425" s="457">
        <v>42458</v>
      </c>
      <c r="G425" s="511">
        <v>356.77</v>
      </c>
      <c r="H425" s="512" t="s">
        <v>1227</v>
      </c>
      <c r="I425" s="461" t="s">
        <v>685</v>
      </c>
      <c r="J425" s="461" t="s">
        <v>1228</v>
      </c>
      <c r="K425" s="513" t="s">
        <v>1286</v>
      </c>
    </row>
    <row r="426" spans="2:11" ht="18" customHeight="1" x14ac:dyDescent="0.15">
      <c r="B426" s="471" t="s">
        <v>1287</v>
      </c>
      <c r="C426" s="472" t="s">
        <v>1225</v>
      </c>
      <c r="D426" s="495" t="s">
        <v>1288</v>
      </c>
      <c r="E426" s="457"/>
      <c r="F426" s="457">
        <v>41649</v>
      </c>
      <c r="G426" s="511">
        <v>54.52</v>
      </c>
      <c r="H426" s="512" t="s">
        <v>1227</v>
      </c>
      <c r="I426" s="461" t="s">
        <v>685</v>
      </c>
      <c r="J426" s="461" t="s">
        <v>1228</v>
      </c>
      <c r="K426" s="513" t="s">
        <v>1289</v>
      </c>
    </row>
    <row r="427" spans="2:11" ht="18" customHeight="1" x14ac:dyDescent="0.15">
      <c r="B427" s="471" t="s">
        <v>1290</v>
      </c>
      <c r="C427" s="472" t="s">
        <v>1225</v>
      </c>
      <c r="D427" s="495" t="s">
        <v>1291</v>
      </c>
      <c r="E427" s="457"/>
      <c r="F427" s="457">
        <v>39168</v>
      </c>
      <c r="G427" s="511">
        <v>77.900000000000006</v>
      </c>
      <c r="H427" s="512" t="s">
        <v>1227</v>
      </c>
      <c r="I427" s="461" t="s">
        <v>685</v>
      </c>
      <c r="J427" s="461" t="s">
        <v>1228</v>
      </c>
      <c r="K427" s="513" t="s">
        <v>1292</v>
      </c>
    </row>
    <row r="428" spans="2:11" ht="18" customHeight="1" x14ac:dyDescent="0.15">
      <c r="B428" s="471" t="s">
        <v>1293</v>
      </c>
      <c r="C428" s="472" t="s">
        <v>1225</v>
      </c>
      <c r="D428" s="495" t="s">
        <v>1294</v>
      </c>
      <c r="E428" s="457"/>
      <c r="F428" s="457">
        <v>40158</v>
      </c>
      <c r="G428" s="511">
        <v>284.31</v>
      </c>
      <c r="H428" s="512" t="s">
        <v>1227</v>
      </c>
      <c r="I428" s="461" t="s">
        <v>685</v>
      </c>
      <c r="J428" s="461" t="s">
        <v>1228</v>
      </c>
      <c r="K428" s="513" t="s">
        <v>1295</v>
      </c>
    </row>
    <row r="429" spans="2:11" ht="18" customHeight="1" x14ac:dyDescent="0.15">
      <c r="B429" s="471" t="s">
        <v>1296</v>
      </c>
      <c r="C429" s="472" t="s">
        <v>1225</v>
      </c>
      <c r="D429" s="495" t="s">
        <v>1297</v>
      </c>
      <c r="E429" s="457"/>
      <c r="F429" s="457">
        <v>40624</v>
      </c>
      <c r="G429" s="511">
        <v>117.8</v>
      </c>
      <c r="H429" s="512" t="s">
        <v>1227</v>
      </c>
      <c r="I429" s="461" t="s">
        <v>685</v>
      </c>
      <c r="J429" s="461" t="s">
        <v>1228</v>
      </c>
      <c r="K429" s="513" t="s">
        <v>1298</v>
      </c>
    </row>
    <row r="430" spans="2:11" ht="18" customHeight="1" x14ac:dyDescent="0.15">
      <c r="B430" s="471" t="s">
        <v>1299</v>
      </c>
      <c r="C430" s="472" t="s">
        <v>1225</v>
      </c>
      <c r="D430" s="495" t="s">
        <v>1300</v>
      </c>
      <c r="E430" s="457"/>
      <c r="F430" s="457">
        <v>40158</v>
      </c>
      <c r="G430" s="511">
        <v>156.16999999999999</v>
      </c>
      <c r="H430" s="512" t="s">
        <v>1227</v>
      </c>
      <c r="I430" s="461" t="s">
        <v>685</v>
      </c>
      <c r="J430" s="461" t="s">
        <v>1228</v>
      </c>
      <c r="K430" s="513" t="s">
        <v>1301</v>
      </c>
    </row>
    <row r="431" spans="2:11" ht="18" customHeight="1" x14ac:dyDescent="0.15">
      <c r="B431" s="471" t="s">
        <v>1302</v>
      </c>
      <c r="C431" s="472" t="s">
        <v>1225</v>
      </c>
      <c r="D431" s="495" t="s">
        <v>1303</v>
      </c>
      <c r="E431" s="457"/>
      <c r="F431" s="457">
        <v>39168</v>
      </c>
      <c r="G431" s="511">
        <v>198.05</v>
      </c>
      <c r="H431" s="512" t="s">
        <v>1227</v>
      </c>
      <c r="I431" s="461" t="s">
        <v>685</v>
      </c>
      <c r="J431" s="461" t="s">
        <v>1228</v>
      </c>
      <c r="K431" s="513" t="s">
        <v>1304</v>
      </c>
    </row>
    <row r="432" spans="2:11" ht="18" customHeight="1" x14ac:dyDescent="0.15">
      <c r="B432" s="471" t="s">
        <v>1305</v>
      </c>
      <c r="C432" s="472" t="s">
        <v>1225</v>
      </c>
      <c r="D432" s="495" t="s">
        <v>1306</v>
      </c>
      <c r="E432" s="457"/>
      <c r="F432" s="457">
        <v>40158</v>
      </c>
      <c r="G432" s="511">
        <v>267.13</v>
      </c>
      <c r="H432" s="512" t="s">
        <v>1227</v>
      </c>
      <c r="I432" s="461" t="s">
        <v>685</v>
      </c>
      <c r="J432" s="461" t="s">
        <v>1228</v>
      </c>
      <c r="K432" s="513" t="s">
        <v>1307</v>
      </c>
    </row>
    <row r="433" spans="2:11" ht="18" customHeight="1" x14ac:dyDescent="0.15">
      <c r="B433" s="471" t="s">
        <v>1308</v>
      </c>
      <c r="C433" s="472" t="s">
        <v>1225</v>
      </c>
      <c r="D433" s="495" t="s">
        <v>1309</v>
      </c>
      <c r="E433" s="457"/>
      <c r="F433" s="457">
        <v>40158</v>
      </c>
      <c r="G433" s="511">
        <v>102.07</v>
      </c>
      <c r="H433" s="512" t="s">
        <v>1227</v>
      </c>
      <c r="I433" s="461" t="s">
        <v>685</v>
      </c>
      <c r="J433" s="461" t="s">
        <v>1228</v>
      </c>
      <c r="K433" s="513" t="s">
        <v>1310</v>
      </c>
    </row>
    <row r="434" spans="2:11" ht="18" customHeight="1" x14ac:dyDescent="0.15">
      <c r="B434" s="471" t="s">
        <v>1311</v>
      </c>
      <c r="C434" s="472" t="s">
        <v>1225</v>
      </c>
      <c r="D434" s="495" t="s">
        <v>1312</v>
      </c>
      <c r="E434" s="457"/>
      <c r="F434" s="457">
        <v>40939</v>
      </c>
      <c r="G434" s="511">
        <v>147.13</v>
      </c>
      <c r="H434" s="512" t="s">
        <v>1227</v>
      </c>
      <c r="I434" s="461" t="s">
        <v>685</v>
      </c>
      <c r="J434" s="461" t="s">
        <v>1228</v>
      </c>
      <c r="K434" s="513" t="s">
        <v>1313</v>
      </c>
    </row>
    <row r="435" spans="2:11" ht="18" customHeight="1" x14ac:dyDescent="0.15">
      <c r="B435" s="471" t="s">
        <v>1314</v>
      </c>
      <c r="C435" s="472" t="s">
        <v>1225</v>
      </c>
      <c r="D435" s="495" t="s">
        <v>1063</v>
      </c>
      <c r="E435" s="457"/>
      <c r="F435" s="457">
        <v>39535</v>
      </c>
      <c r="G435" s="511">
        <v>56.86</v>
      </c>
      <c r="H435" s="512" t="s">
        <v>1227</v>
      </c>
      <c r="I435" s="461" t="s">
        <v>685</v>
      </c>
      <c r="J435" s="461" t="s">
        <v>1228</v>
      </c>
      <c r="K435" s="513" t="s">
        <v>1315</v>
      </c>
    </row>
    <row r="436" spans="2:11" ht="18" customHeight="1" x14ac:dyDescent="0.15">
      <c r="B436" s="471" t="s">
        <v>1316</v>
      </c>
      <c r="C436" s="472" t="s">
        <v>1225</v>
      </c>
      <c r="D436" s="495" t="s">
        <v>1317</v>
      </c>
      <c r="E436" s="457"/>
      <c r="F436" s="457">
        <v>40939</v>
      </c>
      <c r="G436" s="511">
        <v>124.6</v>
      </c>
      <c r="H436" s="512" t="s">
        <v>1227</v>
      </c>
      <c r="I436" s="461" t="s">
        <v>685</v>
      </c>
      <c r="J436" s="461" t="s">
        <v>1228</v>
      </c>
      <c r="K436" s="513" t="s">
        <v>1318</v>
      </c>
    </row>
    <row r="437" spans="2:11" ht="18" customHeight="1" thickBot="1" x14ac:dyDescent="0.2">
      <c r="B437" s="515" t="s">
        <v>1319</v>
      </c>
      <c r="C437" s="1193" t="s">
        <v>1225</v>
      </c>
      <c r="D437" s="517" t="s">
        <v>1320</v>
      </c>
      <c r="E437" s="518"/>
      <c r="F437" s="518">
        <v>40939</v>
      </c>
      <c r="G437" s="519">
        <v>35.22</v>
      </c>
      <c r="H437" s="1146" t="s">
        <v>1227</v>
      </c>
      <c r="I437" s="444" t="s">
        <v>685</v>
      </c>
      <c r="J437" s="444" t="s">
        <v>1228</v>
      </c>
      <c r="K437" s="521" t="s">
        <v>1321</v>
      </c>
    </row>
    <row r="438" spans="2:11" ht="18" customHeight="1" x14ac:dyDescent="0.15">
      <c r="B438" s="1223" t="s">
        <v>1322</v>
      </c>
      <c r="C438" s="1187" t="s">
        <v>1225</v>
      </c>
      <c r="D438" s="1215" t="s">
        <v>1323</v>
      </c>
      <c r="E438" s="1159"/>
      <c r="F438" s="1159">
        <v>40939</v>
      </c>
      <c r="G438" s="1224">
        <v>17.16</v>
      </c>
      <c r="H438" s="1225" t="s">
        <v>1227</v>
      </c>
      <c r="I438" s="1139" t="s">
        <v>685</v>
      </c>
      <c r="J438" s="1139" t="s">
        <v>1228</v>
      </c>
      <c r="K438" s="1226" t="s">
        <v>6443</v>
      </c>
    </row>
    <row r="439" spans="2:11" ht="18" customHeight="1" x14ac:dyDescent="0.15">
      <c r="B439" s="471" t="s">
        <v>1325</v>
      </c>
      <c r="C439" s="472" t="s">
        <v>1225</v>
      </c>
      <c r="D439" s="495" t="s">
        <v>1326</v>
      </c>
      <c r="E439" s="457"/>
      <c r="F439" s="457">
        <v>40627</v>
      </c>
      <c r="G439" s="511">
        <v>137.08000000000001</v>
      </c>
      <c r="H439" s="512" t="s">
        <v>1227</v>
      </c>
      <c r="I439" s="461" t="s">
        <v>685</v>
      </c>
      <c r="J439" s="461" t="s">
        <v>1228</v>
      </c>
      <c r="K439" s="513" t="s">
        <v>1327</v>
      </c>
    </row>
    <row r="440" spans="2:11" ht="18" customHeight="1" x14ac:dyDescent="0.15">
      <c r="B440" s="471" t="s">
        <v>1328</v>
      </c>
      <c r="C440" s="472" t="s">
        <v>1225</v>
      </c>
      <c r="D440" s="495" t="s">
        <v>1329</v>
      </c>
      <c r="E440" s="457"/>
      <c r="F440" s="457">
        <v>40627</v>
      </c>
      <c r="G440" s="511">
        <v>180.75</v>
      </c>
      <c r="H440" s="512" t="s">
        <v>1227</v>
      </c>
      <c r="I440" s="461" t="s">
        <v>685</v>
      </c>
      <c r="J440" s="461" t="s">
        <v>1228</v>
      </c>
      <c r="K440" s="513" t="s">
        <v>1330</v>
      </c>
    </row>
    <row r="441" spans="2:11" ht="18" customHeight="1" x14ac:dyDescent="0.15">
      <c r="B441" s="471" t="s">
        <v>1331</v>
      </c>
      <c r="C441" s="472" t="s">
        <v>1225</v>
      </c>
      <c r="D441" s="495" t="s">
        <v>1332</v>
      </c>
      <c r="E441" s="457"/>
      <c r="F441" s="457">
        <v>42458</v>
      </c>
      <c r="G441" s="511">
        <v>20.88</v>
      </c>
      <c r="H441" s="512" t="s">
        <v>1227</v>
      </c>
      <c r="I441" s="461" t="s">
        <v>685</v>
      </c>
      <c r="J441" s="461" t="s">
        <v>1228</v>
      </c>
      <c r="K441" s="513" t="s">
        <v>1333</v>
      </c>
    </row>
    <row r="442" spans="2:11" ht="18" customHeight="1" x14ac:dyDescent="0.15">
      <c r="B442" s="471" t="s">
        <v>1334</v>
      </c>
      <c r="C442" s="472" t="s">
        <v>1225</v>
      </c>
      <c r="D442" s="495" t="s">
        <v>1335</v>
      </c>
      <c r="E442" s="457"/>
      <c r="F442" s="457">
        <v>39168</v>
      </c>
      <c r="G442" s="511">
        <v>107.13</v>
      </c>
      <c r="H442" s="512" t="s">
        <v>1227</v>
      </c>
      <c r="I442" s="461" t="s">
        <v>685</v>
      </c>
      <c r="J442" s="461" t="s">
        <v>1228</v>
      </c>
      <c r="K442" s="513" t="s">
        <v>1336</v>
      </c>
    </row>
    <row r="443" spans="2:11" ht="18" customHeight="1" x14ac:dyDescent="0.15">
      <c r="B443" s="471" t="s">
        <v>1337</v>
      </c>
      <c r="C443" s="472" t="s">
        <v>1225</v>
      </c>
      <c r="D443" s="495" t="s">
        <v>1338</v>
      </c>
      <c r="E443" s="457"/>
      <c r="F443" s="457">
        <v>39168</v>
      </c>
      <c r="G443" s="511">
        <v>116.06</v>
      </c>
      <c r="H443" s="512" t="s">
        <v>1227</v>
      </c>
      <c r="I443" s="461" t="s">
        <v>685</v>
      </c>
      <c r="J443" s="461" t="s">
        <v>1228</v>
      </c>
      <c r="K443" s="513" t="s">
        <v>1339</v>
      </c>
    </row>
    <row r="444" spans="2:11" ht="18" customHeight="1" x14ac:dyDescent="0.15">
      <c r="B444" s="471" t="s">
        <v>1340</v>
      </c>
      <c r="C444" s="472" t="s">
        <v>1225</v>
      </c>
      <c r="D444" s="495" t="s">
        <v>1341</v>
      </c>
      <c r="E444" s="457"/>
      <c r="F444" s="457">
        <v>39168</v>
      </c>
      <c r="G444" s="511">
        <v>57.43</v>
      </c>
      <c r="H444" s="512" t="s">
        <v>1227</v>
      </c>
      <c r="I444" s="461" t="s">
        <v>685</v>
      </c>
      <c r="J444" s="461" t="s">
        <v>1228</v>
      </c>
      <c r="K444" s="513" t="s">
        <v>1342</v>
      </c>
    </row>
    <row r="445" spans="2:11" ht="18" customHeight="1" x14ac:dyDescent="0.15">
      <c r="B445" s="471" t="s">
        <v>1343</v>
      </c>
      <c r="C445" s="472" t="s">
        <v>1225</v>
      </c>
      <c r="D445" s="495" t="s">
        <v>1344</v>
      </c>
      <c r="E445" s="457"/>
      <c r="F445" s="457">
        <v>40158</v>
      </c>
      <c r="G445" s="511">
        <v>35.35</v>
      </c>
      <c r="H445" s="512" t="s">
        <v>1227</v>
      </c>
      <c r="I445" s="461" t="s">
        <v>685</v>
      </c>
      <c r="J445" s="461" t="s">
        <v>1228</v>
      </c>
      <c r="K445" s="513" t="s">
        <v>1345</v>
      </c>
    </row>
    <row r="446" spans="2:11" ht="18" customHeight="1" x14ac:dyDescent="0.15">
      <c r="B446" s="471" t="s">
        <v>1346</v>
      </c>
      <c r="C446" s="472" t="s">
        <v>1225</v>
      </c>
      <c r="D446" s="495" t="s">
        <v>1344</v>
      </c>
      <c r="E446" s="457"/>
      <c r="F446" s="457">
        <v>40158</v>
      </c>
      <c r="G446" s="511">
        <v>37.81</v>
      </c>
      <c r="H446" s="512" t="s">
        <v>1227</v>
      </c>
      <c r="I446" s="461" t="s">
        <v>685</v>
      </c>
      <c r="J446" s="461" t="s">
        <v>1228</v>
      </c>
      <c r="K446" s="513" t="s">
        <v>1345</v>
      </c>
    </row>
    <row r="447" spans="2:11" ht="18" customHeight="1" x14ac:dyDescent="0.15">
      <c r="B447" s="471" t="s">
        <v>1347</v>
      </c>
      <c r="C447" s="472" t="s">
        <v>1225</v>
      </c>
      <c r="D447" s="495" t="s">
        <v>1348</v>
      </c>
      <c r="E447" s="457"/>
      <c r="F447" s="457">
        <v>39535</v>
      </c>
      <c r="G447" s="511">
        <v>127.75</v>
      </c>
      <c r="H447" s="512" t="s">
        <v>1227</v>
      </c>
      <c r="I447" s="461" t="s">
        <v>685</v>
      </c>
      <c r="J447" s="461" t="s">
        <v>1228</v>
      </c>
      <c r="K447" s="513" t="s">
        <v>1349</v>
      </c>
    </row>
    <row r="448" spans="2:11" ht="18" customHeight="1" x14ac:dyDescent="0.15">
      <c r="B448" s="471" t="s">
        <v>1350</v>
      </c>
      <c r="C448" s="472" t="s">
        <v>1225</v>
      </c>
      <c r="D448" s="495" t="s">
        <v>1351</v>
      </c>
      <c r="E448" s="457"/>
      <c r="F448" s="457">
        <v>40158</v>
      </c>
      <c r="G448" s="511">
        <v>126.11</v>
      </c>
      <c r="H448" s="512" t="s">
        <v>1227</v>
      </c>
      <c r="I448" s="461" t="s">
        <v>685</v>
      </c>
      <c r="J448" s="461" t="s">
        <v>1228</v>
      </c>
      <c r="K448" s="513" t="s">
        <v>1352</v>
      </c>
    </row>
    <row r="449" spans="2:11" ht="18" customHeight="1" x14ac:dyDescent="0.15">
      <c r="B449" s="471" t="s">
        <v>1353</v>
      </c>
      <c r="C449" s="472" t="s">
        <v>1225</v>
      </c>
      <c r="D449" s="495" t="s">
        <v>1354</v>
      </c>
      <c r="E449" s="457"/>
      <c r="F449" s="457">
        <v>40158</v>
      </c>
      <c r="G449" s="511">
        <v>90.89</v>
      </c>
      <c r="H449" s="512" t="s">
        <v>1227</v>
      </c>
      <c r="I449" s="461" t="s">
        <v>685</v>
      </c>
      <c r="J449" s="461" t="s">
        <v>1228</v>
      </c>
      <c r="K449" s="513" t="s">
        <v>1355</v>
      </c>
    </row>
    <row r="450" spans="2:11" ht="18" customHeight="1" x14ac:dyDescent="0.15">
      <c r="B450" s="471" t="s">
        <v>1356</v>
      </c>
      <c r="C450" s="472" t="s">
        <v>1225</v>
      </c>
      <c r="D450" s="495" t="s">
        <v>1357</v>
      </c>
      <c r="E450" s="457"/>
      <c r="F450" s="457">
        <v>40158</v>
      </c>
      <c r="G450" s="511">
        <v>197.14</v>
      </c>
      <c r="H450" s="512" t="s">
        <v>1227</v>
      </c>
      <c r="I450" s="461" t="s">
        <v>685</v>
      </c>
      <c r="J450" s="461" t="s">
        <v>1228</v>
      </c>
      <c r="K450" s="513" t="s">
        <v>1358</v>
      </c>
    </row>
    <row r="451" spans="2:11" ht="18" customHeight="1" x14ac:dyDescent="0.15">
      <c r="B451" s="471" t="s">
        <v>1359</v>
      </c>
      <c r="C451" s="472" t="s">
        <v>1225</v>
      </c>
      <c r="D451" s="495" t="s">
        <v>1360</v>
      </c>
      <c r="E451" s="457"/>
      <c r="F451" s="457">
        <v>40158</v>
      </c>
      <c r="G451" s="511">
        <v>15.88</v>
      </c>
      <c r="H451" s="512" t="s">
        <v>1227</v>
      </c>
      <c r="I451" s="461" t="s">
        <v>685</v>
      </c>
      <c r="J451" s="461" t="s">
        <v>1228</v>
      </c>
      <c r="K451" s="513" t="s">
        <v>1361</v>
      </c>
    </row>
    <row r="452" spans="2:11" ht="18" customHeight="1" x14ac:dyDescent="0.15">
      <c r="B452" s="471" t="s">
        <v>1362</v>
      </c>
      <c r="C452" s="472" t="s">
        <v>1225</v>
      </c>
      <c r="D452" s="495" t="s">
        <v>1363</v>
      </c>
      <c r="E452" s="457"/>
      <c r="F452" s="457">
        <v>39535</v>
      </c>
      <c r="G452" s="511">
        <v>340.39</v>
      </c>
      <c r="H452" s="512" t="s">
        <v>1227</v>
      </c>
      <c r="I452" s="461" t="s">
        <v>685</v>
      </c>
      <c r="J452" s="461" t="s">
        <v>1228</v>
      </c>
      <c r="K452" s="513" t="s">
        <v>1364</v>
      </c>
    </row>
    <row r="453" spans="2:11" ht="18" customHeight="1" x14ac:dyDescent="0.15">
      <c r="B453" s="471" t="s">
        <v>1365</v>
      </c>
      <c r="C453" s="472" t="s">
        <v>1225</v>
      </c>
      <c r="D453" s="495" t="s">
        <v>1366</v>
      </c>
      <c r="E453" s="457"/>
      <c r="F453" s="457">
        <v>39535</v>
      </c>
      <c r="G453" s="511">
        <v>57.51</v>
      </c>
      <c r="H453" s="512" t="s">
        <v>1227</v>
      </c>
      <c r="I453" s="461" t="s">
        <v>685</v>
      </c>
      <c r="J453" s="461" t="s">
        <v>1228</v>
      </c>
      <c r="K453" s="513" t="s">
        <v>1367</v>
      </c>
    </row>
    <row r="454" spans="2:11" ht="18" customHeight="1" x14ac:dyDescent="0.15">
      <c r="B454" s="471" t="s">
        <v>1368</v>
      </c>
      <c r="C454" s="472" t="s">
        <v>1225</v>
      </c>
      <c r="D454" s="495" t="s">
        <v>1369</v>
      </c>
      <c r="E454" s="457"/>
      <c r="F454" s="457">
        <v>40158</v>
      </c>
      <c r="G454" s="511">
        <v>62.78</v>
      </c>
      <c r="H454" s="512" t="s">
        <v>1227</v>
      </c>
      <c r="I454" s="461" t="s">
        <v>685</v>
      </c>
      <c r="J454" s="461" t="s">
        <v>1228</v>
      </c>
      <c r="K454" s="513" t="s">
        <v>1370</v>
      </c>
    </row>
    <row r="455" spans="2:11" ht="18" customHeight="1" x14ac:dyDescent="0.15">
      <c r="B455" s="471" t="s">
        <v>1371</v>
      </c>
      <c r="C455" s="472" t="s">
        <v>1225</v>
      </c>
      <c r="D455" s="495" t="s">
        <v>1372</v>
      </c>
      <c r="E455" s="457"/>
      <c r="F455" s="457">
        <v>40158</v>
      </c>
      <c r="G455" s="511">
        <v>131.13999999999999</v>
      </c>
      <c r="H455" s="512" t="s">
        <v>1227</v>
      </c>
      <c r="I455" s="461" t="s">
        <v>685</v>
      </c>
      <c r="J455" s="461" t="s">
        <v>1228</v>
      </c>
      <c r="K455" s="513" t="s">
        <v>1373</v>
      </c>
    </row>
    <row r="456" spans="2:11" ht="18" customHeight="1" x14ac:dyDescent="0.15">
      <c r="B456" s="471" t="s">
        <v>1374</v>
      </c>
      <c r="C456" s="472" t="s">
        <v>1225</v>
      </c>
      <c r="D456" s="495" t="s">
        <v>1375</v>
      </c>
      <c r="E456" s="457"/>
      <c r="F456" s="457">
        <v>39168</v>
      </c>
      <c r="G456" s="511">
        <v>214.78</v>
      </c>
      <c r="H456" s="512" t="s">
        <v>1227</v>
      </c>
      <c r="I456" s="461" t="s">
        <v>685</v>
      </c>
      <c r="J456" s="461" t="s">
        <v>1228</v>
      </c>
      <c r="K456" s="513" t="s">
        <v>1376</v>
      </c>
    </row>
    <row r="457" spans="2:11" ht="18" customHeight="1" x14ac:dyDescent="0.15">
      <c r="B457" s="471" t="s">
        <v>1377</v>
      </c>
      <c r="C457" s="472" t="s">
        <v>1225</v>
      </c>
      <c r="D457" s="495" t="s">
        <v>1378</v>
      </c>
      <c r="E457" s="457"/>
      <c r="F457" s="457">
        <v>39168</v>
      </c>
      <c r="G457" s="511">
        <v>9.49</v>
      </c>
      <c r="H457" s="512" t="s">
        <v>1227</v>
      </c>
      <c r="I457" s="461" t="s">
        <v>685</v>
      </c>
      <c r="J457" s="461" t="s">
        <v>1228</v>
      </c>
      <c r="K457" s="513" t="s">
        <v>1379</v>
      </c>
    </row>
    <row r="458" spans="2:11" ht="18" customHeight="1" x14ac:dyDescent="0.15">
      <c r="B458" s="471" t="s">
        <v>1380</v>
      </c>
      <c r="C458" s="472" t="s">
        <v>1225</v>
      </c>
      <c r="D458" s="495" t="s">
        <v>1381</v>
      </c>
      <c r="E458" s="457"/>
      <c r="F458" s="457">
        <v>40158</v>
      </c>
      <c r="G458" s="511">
        <v>91.88</v>
      </c>
      <c r="H458" s="512" t="s">
        <v>1227</v>
      </c>
      <c r="I458" s="461" t="s">
        <v>685</v>
      </c>
      <c r="J458" s="461" t="s">
        <v>1228</v>
      </c>
      <c r="K458" s="513" t="s">
        <v>1382</v>
      </c>
    </row>
    <row r="459" spans="2:11" ht="18" customHeight="1" x14ac:dyDescent="0.15">
      <c r="B459" s="471" t="s">
        <v>1383</v>
      </c>
      <c r="C459" s="472" t="s">
        <v>1225</v>
      </c>
      <c r="D459" s="495" t="s">
        <v>1384</v>
      </c>
      <c r="E459" s="457"/>
      <c r="F459" s="457">
        <v>40939</v>
      </c>
      <c r="G459" s="511">
        <v>101.24</v>
      </c>
      <c r="H459" s="512" t="s">
        <v>1227</v>
      </c>
      <c r="I459" s="461" t="s">
        <v>685</v>
      </c>
      <c r="J459" s="461" t="s">
        <v>1228</v>
      </c>
      <c r="K459" s="513" t="s">
        <v>1385</v>
      </c>
    </row>
    <row r="460" spans="2:11" ht="18" customHeight="1" x14ac:dyDescent="0.15">
      <c r="B460" s="471" t="s">
        <v>1386</v>
      </c>
      <c r="C460" s="472" t="s">
        <v>1225</v>
      </c>
      <c r="D460" s="495" t="s">
        <v>1387</v>
      </c>
      <c r="E460" s="457"/>
      <c r="F460" s="457">
        <v>40939</v>
      </c>
      <c r="G460" s="511">
        <v>239.87</v>
      </c>
      <c r="H460" s="512" t="s">
        <v>1227</v>
      </c>
      <c r="I460" s="461" t="s">
        <v>685</v>
      </c>
      <c r="J460" s="461" t="s">
        <v>1228</v>
      </c>
      <c r="K460" s="513" t="s">
        <v>1388</v>
      </c>
    </row>
    <row r="461" spans="2:11" ht="18" customHeight="1" x14ac:dyDescent="0.15">
      <c r="B461" s="471" t="s">
        <v>1389</v>
      </c>
      <c r="C461" s="472" t="s">
        <v>1225</v>
      </c>
      <c r="D461" s="495" t="s">
        <v>1390</v>
      </c>
      <c r="E461" s="457"/>
      <c r="F461" s="457">
        <v>41306</v>
      </c>
      <c r="G461" s="511">
        <v>20.14</v>
      </c>
      <c r="H461" s="512" t="s">
        <v>1227</v>
      </c>
      <c r="I461" s="461" t="s">
        <v>685</v>
      </c>
      <c r="J461" s="461" t="s">
        <v>1228</v>
      </c>
      <c r="K461" s="513" t="s">
        <v>1391</v>
      </c>
    </row>
    <row r="462" spans="2:11" ht="18" customHeight="1" x14ac:dyDescent="0.15">
      <c r="B462" s="471" t="s">
        <v>1392</v>
      </c>
      <c r="C462" s="472" t="s">
        <v>1225</v>
      </c>
      <c r="D462" s="495" t="s">
        <v>1393</v>
      </c>
      <c r="E462" s="457"/>
      <c r="F462" s="457">
        <v>42094</v>
      </c>
      <c r="G462" s="511">
        <v>1672.58</v>
      </c>
      <c r="H462" s="512" t="s">
        <v>1227</v>
      </c>
      <c r="I462" s="461" t="s">
        <v>685</v>
      </c>
      <c r="J462" s="461" t="s">
        <v>1228</v>
      </c>
      <c r="K462" s="513" t="s">
        <v>1394</v>
      </c>
    </row>
    <row r="463" spans="2:11" ht="18" customHeight="1" x14ac:dyDescent="0.15">
      <c r="B463" s="471" t="s">
        <v>1395</v>
      </c>
      <c r="C463" s="472" t="s">
        <v>1225</v>
      </c>
      <c r="D463" s="495" t="s">
        <v>1396</v>
      </c>
      <c r="E463" s="457"/>
      <c r="F463" s="457">
        <v>41649</v>
      </c>
      <c r="G463" s="511">
        <v>221.49</v>
      </c>
      <c r="H463" s="512" t="s">
        <v>1227</v>
      </c>
      <c r="I463" s="461" t="s">
        <v>685</v>
      </c>
      <c r="J463" s="461" t="s">
        <v>1228</v>
      </c>
      <c r="K463" s="513" t="s">
        <v>1397</v>
      </c>
    </row>
    <row r="464" spans="2:11" ht="18" customHeight="1" x14ac:dyDescent="0.15">
      <c r="B464" s="471" t="s">
        <v>1398</v>
      </c>
      <c r="C464" s="472" t="s">
        <v>1225</v>
      </c>
      <c r="D464" s="495" t="s">
        <v>1067</v>
      </c>
      <c r="E464" s="457"/>
      <c r="F464" s="457">
        <v>41306</v>
      </c>
      <c r="G464" s="511">
        <v>59.75</v>
      </c>
      <c r="H464" s="512" t="s">
        <v>1227</v>
      </c>
      <c r="I464" s="461" t="s">
        <v>685</v>
      </c>
      <c r="J464" s="461" t="s">
        <v>1228</v>
      </c>
      <c r="K464" s="513" t="s">
        <v>1399</v>
      </c>
    </row>
    <row r="465" spans="2:11" ht="18" customHeight="1" thickBot="1" x14ac:dyDescent="0.2">
      <c r="B465" s="515" t="s">
        <v>1400</v>
      </c>
      <c r="C465" s="1193" t="s">
        <v>1225</v>
      </c>
      <c r="D465" s="517" t="s">
        <v>1401</v>
      </c>
      <c r="E465" s="518"/>
      <c r="F465" s="518">
        <v>41306</v>
      </c>
      <c r="G465" s="519">
        <v>235.26</v>
      </c>
      <c r="H465" s="1146" t="s">
        <v>1227</v>
      </c>
      <c r="I465" s="444" t="s">
        <v>685</v>
      </c>
      <c r="J465" s="444" t="s">
        <v>1228</v>
      </c>
      <c r="K465" s="521" t="s">
        <v>1402</v>
      </c>
    </row>
    <row r="466" spans="2:11" ht="18" customHeight="1" x14ac:dyDescent="0.15">
      <c r="B466" s="1223" t="s">
        <v>1403</v>
      </c>
      <c r="C466" s="1187" t="s">
        <v>1225</v>
      </c>
      <c r="D466" s="1215" t="s">
        <v>1404</v>
      </c>
      <c r="E466" s="1159"/>
      <c r="F466" s="1159">
        <v>41306</v>
      </c>
      <c r="G466" s="1224">
        <v>72.64</v>
      </c>
      <c r="H466" s="1225" t="s">
        <v>1227</v>
      </c>
      <c r="I466" s="1139" t="s">
        <v>685</v>
      </c>
      <c r="J466" s="1139" t="s">
        <v>1228</v>
      </c>
      <c r="K466" s="1226" t="s">
        <v>6444</v>
      </c>
    </row>
    <row r="467" spans="2:11" ht="18" customHeight="1" x14ac:dyDescent="0.15">
      <c r="B467" s="471" t="s">
        <v>1406</v>
      </c>
      <c r="C467" s="472" t="s">
        <v>1225</v>
      </c>
      <c r="D467" s="495" t="s">
        <v>1407</v>
      </c>
      <c r="E467" s="457"/>
      <c r="F467" s="457">
        <v>41649</v>
      </c>
      <c r="G467" s="511">
        <v>49.15</v>
      </c>
      <c r="H467" s="512" t="s">
        <v>1227</v>
      </c>
      <c r="I467" s="461" t="s">
        <v>685</v>
      </c>
      <c r="J467" s="461" t="s">
        <v>1228</v>
      </c>
      <c r="K467" s="513" t="s">
        <v>1408</v>
      </c>
    </row>
    <row r="468" spans="2:11" ht="18" customHeight="1" x14ac:dyDescent="0.15">
      <c r="B468" s="471" t="s">
        <v>1409</v>
      </c>
      <c r="C468" s="472" t="s">
        <v>1225</v>
      </c>
      <c r="D468" s="495" t="s">
        <v>1410</v>
      </c>
      <c r="E468" s="457"/>
      <c r="F468" s="457">
        <v>41649</v>
      </c>
      <c r="G468" s="511">
        <v>351.44</v>
      </c>
      <c r="H468" s="512" t="s">
        <v>1227</v>
      </c>
      <c r="I468" s="461" t="s">
        <v>685</v>
      </c>
      <c r="J468" s="461" t="s">
        <v>1228</v>
      </c>
      <c r="K468" s="513" t="s">
        <v>1411</v>
      </c>
    </row>
    <row r="469" spans="2:11" ht="18" customHeight="1" x14ac:dyDescent="0.15">
      <c r="B469" s="471" t="s">
        <v>1412</v>
      </c>
      <c r="C469" s="472" t="s">
        <v>1225</v>
      </c>
      <c r="D469" s="495" t="s">
        <v>1413</v>
      </c>
      <c r="E469" s="457"/>
      <c r="F469" s="457">
        <v>41306</v>
      </c>
      <c r="G469" s="511">
        <v>101.19</v>
      </c>
      <c r="H469" s="512" t="s">
        <v>1227</v>
      </c>
      <c r="I469" s="461" t="s">
        <v>685</v>
      </c>
      <c r="J469" s="461" t="s">
        <v>1228</v>
      </c>
      <c r="K469" s="513" t="s">
        <v>1414</v>
      </c>
    </row>
    <row r="470" spans="2:11" ht="18" customHeight="1" x14ac:dyDescent="0.15">
      <c r="B470" s="471" t="s">
        <v>1415</v>
      </c>
      <c r="C470" s="472" t="s">
        <v>1225</v>
      </c>
      <c r="D470" s="495" t="s">
        <v>1416</v>
      </c>
      <c r="E470" s="457"/>
      <c r="F470" s="457">
        <v>41649</v>
      </c>
      <c r="G470" s="511">
        <v>8.6300000000000008</v>
      </c>
      <c r="H470" s="512" t="s">
        <v>1227</v>
      </c>
      <c r="I470" s="461" t="s">
        <v>685</v>
      </c>
      <c r="J470" s="461" t="s">
        <v>1228</v>
      </c>
      <c r="K470" s="513" t="s">
        <v>1417</v>
      </c>
    </row>
    <row r="471" spans="2:11" ht="18" customHeight="1" x14ac:dyDescent="0.15">
      <c r="B471" s="471" t="s">
        <v>1418</v>
      </c>
      <c r="C471" s="472" t="s">
        <v>1225</v>
      </c>
      <c r="D471" s="495" t="s">
        <v>1060</v>
      </c>
      <c r="E471" s="457"/>
      <c r="F471" s="457">
        <v>41306</v>
      </c>
      <c r="G471" s="511">
        <v>255.83</v>
      </c>
      <c r="H471" s="512" t="s">
        <v>1227</v>
      </c>
      <c r="I471" s="461" t="s">
        <v>685</v>
      </c>
      <c r="J471" s="461" t="s">
        <v>1228</v>
      </c>
      <c r="K471" s="513" t="s">
        <v>1419</v>
      </c>
    </row>
    <row r="472" spans="2:11" ht="18" customHeight="1" x14ac:dyDescent="0.15">
      <c r="B472" s="471" t="s">
        <v>1420</v>
      </c>
      <c r="C472" s="472" t="s">
        <v>1225</v>
      </c>
      <c r="D472" s="495" t="s">
        <v>1421</v>
      </c>
      <c r="E472" s="457"/>
      <c r="F472" s="457">
        <v>41306</v>
      </c>
      <c r="G472" s="511">
        <v>36.549999999999997</v>
      </c>
      <c r="H472" s="512" t="s">
        <v>1227</v>
      </c>
      <c r="I472" s="461" t="s">
        <v>685</v>
      </c>
      <c r="J472" s="461" t="s">
        <v>1228</v>
      </c>
      <c r="K472" s="513" t="s">
        <v>1422</v>
      </c>
    </row>
    <row r="473" spans="2:11" ht="18" customHeight="1" x14ac:dyDescent="0.15">
      <c r="B473" s="471" t="s">
        <v>1423</v>
      </c>
      <c r="C473" s="472" t="s">
        <v>1225</v>
      </c>
      <c r="D473" s="495" t="s">
        <v>1424</v>
      </c>
      <c r="E473" s="457"/>
      <c r="F473" s="457">
        <v>42094</v>
      </c>
      <c r="G473" s="511">
        <v>246.32</v>
      </c>
      <c r="H473" s="512" t="s">
        <v>1227</v>
      </c>
      <c r="I473" s="461" t="s">
        <v>685</v>
      </c>
      <c r="J473" s="461" t="s">
        <v>1228</v>
      </c>
      <c r="K473" s="513" t="s">
        <v>1425</v>
      </c>
    </row>
    <row r="474" spans="2:11" ht="18" customHeight="1" x14ac:dyDescent="0.15">
      <c r="B474" s="471" t="s">
        <v>1426</v>
      </c>
      <c r="C474" s="472" t="s">
        <v>1225</v>
      </c>
      <c r="D474" s="495" t="s">
        <v>1427</v>
      </c>
      <c r="E474" s="457"/>
      <c r="F474" s="457">
        <v>42094</v>
      </c>
      <c r="G474" s="511">
        <v>266.63</v>
      </c>
      <c r="H474" s="512" t="s">
        <v>1227</v>
      </c>
      <c r="I474" s="461" t="s">
        <v>685</v>
      </c>
      <c r="J474" s="461" t="s">
        <v>1228</v>
      </c>
      <c r="K474" s="513" t="s">
        <v>1428</v>
      </c>
    </row>
    <row r="475" spans="2:11" ht="18" customHeight="1" x14ac:dyDescent="0.15">
      <c r="B475" s="471" t="s">
        <v>1429</v>
      </c>
      <c r="C475" s="472" t="s">
        <v>1225</v>
      </c>
      <c r="D475" s="495" t="s">
        <v>1430</v>
      </c>
      <c r="E475" s="457"/>
      <c r="F475" s="457">
        <v>42094</v>
      </c>
      <c r="G475" s="511">
        <v>368.29</v>
      </c>
      <c r="H475" s="512" t="s">
        <v>1227</v>
      </c>
      <c r="I475" s="461" t="s">
        <v>685</v>
      </c>
      <c r="J475" s="461" t="s">
        <v>1228</v>
      </c>
      <c r="K475" s="513" t="s">
        <v>1431</v>
      </c>
    </row>
    <row r="476" spans="2:11" ht="18" customHeight="1" x14ac:dyDescent="0.15">
      <c r="B476" s="471" t="s">
        <v>1432</v>
      </c>
      <c r="C476" s="472" t="s">
        <v>1225</v>
      </c>
      <c r="D476" s="495" t="s">
        <v>1433</v>
      </c>
      <c r="E476" s="457"/>
      <c r="F476" s="457">
        <v>42094</v>
      </c>
      <c r="G476" s="511">
        <v>208.41</v>
      </c>
      <c r="H476" s="512" t="s">
        <v>1227</v>
      </c>
      <c r="I476" s="461" t="s">
        <v>685</v>
      </c>
      <c r="J476" s="461" t="s">
        <v>1228</v>
      </c>
      <c r="K476" s="513" t="s">
        <v>1434</v>
      </c>
    </row>
    <row r="477" spans="2:11" ht="18" customHeight="1" x14ac:dyDescent="0.15">
      <c r="B477" s="471" t="s">
        <v>1435</v>
      </c>
      <c r="C477" s="472" t="s">
        <v>1225</v>
      </c>
      <c r="D477" s="495" t="s">
        <v>1436</v>
      </c>
      <c r="E477" s="457"/>
      <c r="F477" s="457">
        <v>41306</v>
      </c>
      <c r="G477" s="511">
        <v>4795.41</v>
      </c>
      <c r="H477" s="512" t="s">
        <v>1227</v>
      </c>
      <c r="I477" s="461" t="s">
        <v>685</v>
      </c>
      <c r="J477" s="461" t="s">
        <v>1228</v>
      </c>
      <c r="K477" s="513" t="s">
        <v>1437</v>
      </c>
    </row>
    <row r="478" spans="2:11" ht="18" customHeight="1" x14ac:dyDescent="0.15">
      <c r="B478" s="471" t="s">
        <v>1438</v>
      </c>
      <c r="C478" s="472" t="s">
        <v>1225</v>
      </c>
      <c r="D478" s="495" t="s">
        <v>1439</v>
      </c>
      <c r="E478" s="457"/>
      <c r="F478" s="457">
        <v>41306</v>
      </c>
      <c r="G478" s="511">
        <v>522.57000000000005</v>
      </c>
      <c r="H478" s="512" t="s">
        <v>1227</v>
      </c>
      <c r="I478" s="461" t="s">
        <v>685</v>
      </c>
      <c r="J478" s="461" t="s">
        <v>1228</v>
      </c>
      <c r="K478" s="513" t="s">
        <v>1440</v>
      </c>
    </row>
    <row r="479" spans="2:11" ht="18" customHeight="1" x14ac:dyDescent="0.15">
      <c r="B479" s="471" t="s">
        <v>1441</v>
      </c>
      <c r="C479" s="472" t="s">
        <v>1225</v>
      </c>
      <c r="D479" s="495" t="s">
        <v>1442</v>
      </c>
      <c r="E479" s="457"/>
      <c r="F479" s="457">
        <v>41306</v>
      </c>
      <c r="G479" s="511">
        <v>1002.41</v>
      </c>
      <c r="H479" s="512" t="s">
        <v>1227</v>
      </c>
      <c r="I479" s="461" t="s">
        <v>685</v>
      </c>
      <c r="J479" s="461" t="s">
        <v>1228</v>
      </c>
      <c r="K479" s="513" t="s">
        <v>1443</v>
      </c>
    </row>
    <row r="480" spans="2:11" ht="18" customHeight="1" x14ac:dyDescent="0.15">
      <c r="B480" s="471" t="s">
        <v>1444</v>
      </c>
      <c r="C480" s="472" t="s">
        <v>1225</v>
      </c>
      <c r="D480" s="495" t="s">
        <v>1445</v>
      </c>
      <c r="E480" s="457"/>
      <c r="F480" s="457">
        <v>41306</v>
      </c>
      <c r="G480" s="511">
        <v>83.32</v>
      </c>
      <c r="H480" s="512" t="s">
        <v>1227</v>
      </c>
      <c r="I480" s="461" t="s">
        <v>685</v>
      </c>
      <c r="J480" s="461" t="s">
        <v>1228</v>
      </c>
      <c r="K480" s="513" t="s">
        <v>1446</v>
      </c>
    </row>
    <row r="481" spans="2:11" ht="18" customHeight="1" x14ac:dyDescent="0.15">
      <c r="B481" s="471" t="s">
        <v>1447</v>
      </c>
      <c r="C481" s="472" t="s">
        <v>1225</v>
      </c>
      <c r="D481" s="495" t="s">
        <v>1448</v>
      </c>
      <c r="E481" s="457"/>
      <c r="F481" s="457">
        <v>41306</v>
      </c>
      <c r="G481" s="511">
        <v>88.52</v>
      </c>
      <c r="H481" s="512" t="s">
        <v>1227</v>
      </c>
      <c r="I481" s="461" t="s">
        <v>685</v>
      </c>
      <c r="J481" s="461" t="s">
        <v>1228</v>
      </c>
      <c r="K481" s="513" t="s">
        <v>1449</v>
      </c>
    </row>
    <row r="482" spans="2:11" ht="18" customHeight="1" x14ac:dyDescent="0.15">
      <c r="B482" s="471" t="s">
        <v>1450</v>
      </c>
      <c r="C482" s="472" t="s">
        <v>1225</v>
      </c>
      <c r="D482" s="495" t="s">
        <v>1451</v>
      </c>
      <c r="E482" s="457"/>
      <c r="F482" s="457">
        <v>42094</v>
      </c>
      <c r="G482" s="511">
        <v>784.55</v>
      </c>
      <c r="H482" s="512" t="s">
        <v>1227</v>
      </c>
      <c r="I482" s="461" t="s">
        <v>685</v>
      </c>
      <c r="J482" s="461" t="s">
        <v>1228</v>
      </c>
      <c r="K482" s="513" t="s">
        <v>1452</v>
      </c>
    </row>
    <row r="483" spans="2:11" ht="18" customHeight="1" x14ac:dyDescent="0.15">
      <c r="B483" s="471" t="s">
        <v>1453</v>
      </c>
      <c r="C483" s="472" t="s">
        <v>1454</v>
      </c>
      <c r="D483" s="495" t="s">
        <v>1239</v>
      </c>
      <c r="E483" s="457"/>
      <c r="F483" s="457">
        <v>40939</v>
      </c>
      <c r="G483" s="511">
        <v>30508.52</v>
      </c>
      <c r="H483" s="512" t="s">
        <v>1227</v>
      </c>
      <c r="I483" s="461" t="s">
        <v>685</v>
      </c>
      <c r="J483" s="461" t="s">
        <v>1228</v>
      </c>
      <c r="K483" s="513" t="s">
        <v>1240</v>
      </c>
    </row>
    <row r="484" spans="2:11" ht="18" customHeight="1" x14ac:dyDescent="0.15">
      <c r="B484" s="471" t="s">
        <v>1455</v>
      </c>
      <c r="C484" s="472" t="s">
        <v>1454</v>
      </c>
      <c r="D484" s="495" t="s">
        <v>1243</v>
      </c>
      <c r="E484" s="457"/>
      <c r="F484" s="457">
        <v>40939</v>
      </c>
      <c r="G484" s="511">
        <v>46307.69</v>
      </c>
      <c r="H484" s="512" t="s">
        <v>1227</v>
      </c>
      <c r="I484" s="461" t="s">
        <v>685</v>
      </c>
      <c r="J484" s="461" t="s">
        <v>1228</v>
      </c>
      <c r="K484" s="513" t="s">
        <v>1244</v>
      </c>
    </row>
    <row r="485" spans="2:11" ht="18" customHeight="1" x14ac:dyDescent="0.15">
      <c r="B485" s="471" t="s">
        <v>1456</v>
      </c>
      <c r="C485" s="472" t="s">
        <v>1454</v>
      </c>
      <c r="D485" s="495" t="s">
        <v>1246</v>
      </c>
      <c r="E485" s="457"/>
      <c r="F485" s="457">
        <v>40627</v>
      </c>
      <c r="G485" s="511">
        <v>13081.81</v>
      </c>
      <c r="H485" s="512" t="s">
        <v>1227</v>
      </c>
      <c r="I485" s="461" t="s">
        <v>685</v>
      </c>
      <c r="J485" s="461" t="s">
        <v>1228</v>
      </c>
      <c r="K485" s="513" t="s">
        <v>1247</v>
      </c>
    </row>
    <row r="486" spans="2:11" ht="18" customHeight="1" x14ac:dyDescent="0.15">
      <c r="B486" s="471" t="s">
        <v>1457</v>
      </c>
      <c r="C486" s="472" t="s">
        <v>1454</v>
      </c>
      <c r="D486" s="495" t="s">
        <v>1249</v>
      </c>
      <c r="E486" s="457"/>
      <c r="F486" s="457">
        <v>40627</v>
      </c>
      <c r="G486" s="511">
        <v>19003.310000000001</v>
      </c>
      <c r="H486" s="512" t="s">
        <v>1227</v>
      </c>
      <c r="I486" s="461" t="s">
        <v>685</v>
      </c>
      <c r="J486" s="461" t="s">
        <v>1228</v>
      </c>
      <c r="K486" s="513" t="s">
        <v>1250</v>
      </c>
    </row>
    <row r="487" spans="2:11" ht="18" customHeight="1" x14ac:dyDescent="0.15">
      <c r="B487" s="471" t="s">
        <v>1458</v>
      </c>
      <c r="C487" s="472" t="s">
        <v>1454</v>
      </c>
      <c r="D487" s="495" t="s">
        <v>1459</v>
      </c>
      <c r="E487" s="457"/>
      <c r="F487" s="457">
        <v>40939</v>
      </c>
      <c r="G487" s="511">
        <v>19783.810000000001</v>
      </c>
      <c r="H487" s="512" t="s">
        <v>1227</v>
      </c>
      <c r="I487" s="461" t="s">
        <v>685</v>
      </c>
      <c r="J487" s="461" t="s">
        <v>1228</v>
      </c>
      <c r="K487" s="513" t="s">
        <v>1460</v>
      </c>
    </row>
    <row r="488" spans="2:11" ht="18" customHeight="1" x14ac:dyDescent="0.15">
      <c r="B488" s="471" t="s">
        <v>1461</v>
      </c>
      <c r="C488" s="472" t="s">
        <v>1454</v>
      </c>
      <c r="D488" s="495" t="s">
        <v>1018</v>
      </c>
      <c r="E488" s="457"/>
      <c r="F488" s="457">
        <v>43189</v>
      </c>
      <c r="G488" s="511">
        <v>6775.57</v>
      </c>
      <c r="H488" s="512" t="s">
        <v>1227</v>
      </c>
      <c r="I488" s="461" t="s">
        <v>685</v>
      </c>
      <c r="J488" s="461" t="s">
        <v>1228</v>
      </c>
      <c r="K488" s="513" t="s">
        <v>1462</v>
      </c>
    </row>
    <row r="489" spans="2:11" ht="18" customHeight="1" x14ac:dyDescent="0.15">
      <c r="B489" s="471" t="s">
        <v>1463</v>
      </c>
      <c r="C489" s="472" t="s">
        <v>1454</v>
      </c>
      <c r="D489" s="495" t="s">
        <v>1464</v>
      </c>
      <c r="E489" s="457"/>
      <c r="F489" s="457">
        <v>42458</v>
      </c>
      <c r="G489" s="511">
        <v>10908.94</v>
      </c>
      <c r="H489" s="512" t="s">
        <v>1227</v>
      </c>
      <c r="I489" s="461" t="s">
        <v>685</v>
      </c>
      <c r="J489" s="461" t="s">
        <v>1228</v>
      </c>
      <c r="K489" s="513" t="s">
        <v>1465</v>
      </c>
    </row>
    <row r="490" spans="2:11" ht="18" customHeight="1" x14ac:dyDescent="0.15">
      <c r="B490" s="471" t="s">
        <v>1466</v>
      </c>
      <c r="C490" s="472" t="s">
        <v>1454</v>
      </c>
      <c r="D490" s="495" t="s">
        <v>1467</v>
      </c>
      <c r="E490" s="457"/>
      <c r="F490" s="457">
        <v>43189</v>
      </c>
      <c r="G490" s="511">
        <v>3345.64</v>
      </c>
      <c r="H490" s="512" t="s">
        <v>1227</v>
      </c>
      <c r="I490" s="461" t="s">
        <v>685</v>
      </c>
      <c r="J490" s="461" t="s">
        <v>1228</v>
      </c>
      <c r="K490" s="513" t="s">
        <v>1468</v>
      </c>
    </row>
    <row r="491" spans="2:11" ht="18" customHeight="1" x14ac:dyDescent="0.15">
      <c r="B491" s="471" t="s">
        <v>1469</v>
      </c>
      <c r="C491" s="472" t="s">
        <v>1454</v>
      </c>
      <c r="D491" s="495" t="s">
        <v>1470</v>
      </c>
      <c r="E491" s="457"/>
      <c r="F491" s="457">
        <v>43189</v>
      </c>
      <c r="G491" s="511">
        <v>25995.3</v>
      </c>
      <c r="H491" s="512" t="s">
        <v>1227</v>
      </c>
      <c r="I491" s="461" t="s">
        <v>685</v>
      </c>
      <c r="J491" s="461" t="s">
        <v>1228</v>
      </c>
      <c r="K491" s="513" t="s">
        <v>1471</v>
      </c>
    </row>
    <row r="492" spans="2:11" ht="18" customHeight="1" x14ac:dyDescent="0.15">
      <c r="B492" s="471" t="s">
        <v>1472</v>
      </c>
      <c r="C492" s="472" t="s">
        <v>1454</v>
      </c>
      <c r="D492" s="495" t="s">
        <v>1252</v>
      </c>
      <c r="E492" s="457"/>
      <c r="F492" s="457">
        <v>40939</v>
      </c>
      <c r="G492" s="511">
        <v>70702.58</v>
      </c>
      <c r="H492" s="512" t="s">
        <v>1227</v>
      </c>
      <c r="I492" s="461" t="s">
        <v>685</v>
      </c>
      <c r="J492" s="461" t="s">
        <v>1228</v>
      </c>
      <c r="K492" s="513" t="s">
        <v>1253</v>
      </c>
    </row>
    <row r="493" spans="2:11" ht="18" customHeight="1" thickBot="1" x14ac:dyDescent="0.2">
      <c r="B493" s="515" t="s">
        <v>1473</v>
      </c>
      <c r="C493" s="1193" t="s">
        <v>1454</v>
      </c>
      <c r="D493" s="517" t="s">
        <v>1474</v>
      </c>
      <c r="E493" s="518"/>
      <c r="F493" s="518">
        <v>40550</v>
      </c>
      <c r="G493" s="519">
        <v>19209.740000000002</v>
      </c>
      <c r="H493" s="1146" t="s">
        <v>1227</v>
      </c>
      <c r="I493" s="444" t="s">
        <v>685</v>
      </c>
      <c r="J493" s="444" t="s">
        <v>1228</v>
      </c>
      <c r="K493" s="521" t="s">
        <v>1475</v>
      </c>
    </row>
    <row r="494" spans="2:11" ht="18" customHeight="1" x14ac:dyDescent="0.15">
      <c r="B494" s="1223" t="s">
        <v>1476</v>
      </c>
      <c r="C494" s="1187" t="s">
        <v>1454</v>
      </c>
      <c r="D494" s="1215" t="s">
        <v>1477</v>
      </c>
      <c r="E494" s="1159"/>
      <c r="F494" s="1159">
        <v>40939</v>
      </c>
      <c r="G494" s="1224">
        <v>49325.79</v>
      </c>
      <c r="H494" s="1225" t="s">
        <v>1227</v>
      </c>
      <c r="I494" s="1139" t="s">
        <v>685</v>
      </c>
      <c r="J494" s="1139" t="s">
        <v>1228</v>
      </c>
      <c r="K494" s="1226" t="s">
        <v>6445</v>
      </c>
    </row>
    <row r="495" spans="2:11" ht="18" customHeight="1" x14ac:dyDescent="0.15">
      <c r="B495" s="471" t="s">
        <v>1478</v>
      </c>
      <c r="C495" s="472" t="s">
        <v>1454</v>
      </c>
      <c r="D495" s="495" t="s">
        <v>1255</v>
      </c>
      <c r="E495" s="457"/>
      <c r="F495" s="457">
        <v>40939</v>
      </c>
      <c r="G495" s="511">
        <v>8266.19</v>
      </c>
      <c r="H495" s="512" t="s">
        <v>1227</v>
      </c>
      <c r="I495" s="461" t="s">
        <v>685</v>
      </c>
      <c r="J495" s="461" t="s">
        <v>1228</v>
      </c>
      <c r="K495" s="513" t="s">
        <v>1256</v>
      </c>
    </row>
    <row r="496" spans="2:11" ht="18" customHeight="1" x14ac:dyDescent="0.15">
      <c r="B496" s="471" t="s">
        <v>1479</v>
      </c>
      <c r="C496" s="472" t="s">
        <v>1454</v>
      </c>
      <c r="D496" s="495" t="s">
        <v>1480</v>
      </c>
      <c r="E496" s="457"/>
      <c r="F496" s="457">
        <v>40939</v>
      </c>
      <c r="G496" s="511">
        <v>39694.25</v>
      </c>
      <c r="H496" s="512" t="s">
        <v>1227</v>
      </c>
      <c r="I496" s="461" t="s">
        <v>685</v>
      </c>
      <c r="J496" s="461" t="s">
        <v>1228</v>
      </c>
      <c r="K496" s="513" t="s">
        <v>1481</v>
      </c>
    </row>
    <row r="497" spans="2:11" ht="18" customHeight="1" x14ac:dyDescent="0.15">
      <c r="B497" s="471" t="s">
        <v>1482</v>
      </c>
      <c r="C497" s="472" t="s">
        <v>1454</v>
      </c>
      <c r="D497" s="495" t="s">
        <v>1483</v>
      </c>
      <c r="E497" s="457"/>
      <c r="F497" s="457">
        <v>40939</v>
      </c>
      <c r="G497" s="511">
        <v>59035.82</v>
      </c>
      <c r="H497" s="512" t="s">
        <v>1227</v>
      </c>
      <c r="I497" s="461" t="s">
        <v>685</v>
      </c>
      <c r="J497" s="461" t="s">
        <v>1228</v>
      </c>
      <c r="K497" s="513" t="s">
        <v>1484</v>
      </c>
    </row>
    <row r="498" spans="2:11" ht="18" customHeight="1" x14ac:dyDescent="0.15">
      <c r="B498" s="471" t="s">
        <v>1485</v>
      </c>
      <c r="C498" s="472" t="s">
        <v>1454</v>
      </c>
      <c r="D498" s="495" t="s">
        <v>1259</v>
      </c>
      <c r="E498" s="457"/>
      <c r="F498" s="457">
        <v>40939</v>
      </c>
      <c r="G498" s="511">
        <v>20073.18</v>
      </c>
      <c r="H498" s="512" t="s">
        <v>1227</v>
      </c>
      <c r="I498" s="461" t="s">
        <v>685</v>
      </c>
      <c r="J498" s="461" t="s">
        <v>1228</v>
      </c>
      <c r="K498" s="513" t="s">
        <v>1260</v>
      </c>
    </row>
    <row r="499" spans="2:11" ht="18" customHeight="1" x14ac:dyDescent="0.15">
      <c r="B499" s="471" t="s">
        <v>1486</v>
      </c>
      <c r="C499" s="472" t="s">
        <v>1454</v>
      </c>
      <c r="D499" s="495" t="s">
        <v>1262</v>
      </c>
      <c r="E499" s="457"/>
      <c r="F499" s="457">
        <v>40939</v>
      </c>
      <c r="G499" s="511">
        <v>20122.98</v>
      </c>
      <c r="H499" s="512" t="s">
        <v>1227</v>
      </c>
      <c r="I499" s="461" t="s">
        <v>685</v>
      </c>
      <c r="J499" s="461" t="s">
        <v>1228</v>
      </c>
      <c r="K499" s="513" t="s">
        <v>1263</v>
      </c>
    </row>
    <row r="500" spans="2:11" ht="18" customHeight="1" x14ac:dyDescent="0.15">
      <c r="B500" s="471" t="s">
        <v>1487</v>
      </c>
      <c r="C500" s="472" t="s">
        <v>1454</v>
      </c>
      <c r="D500" s="495" t="s">
        <v>1488</v>
      </c>
      <c r="E500" s="457"/>
      <c r="F500" s="457">
        <v>40939</v>
      </c>
      <c r="G500" s="511">
        <v>51069.17</v>
      </c>
      <c r="H500" s="512" t="s">
        <v>1227</v>
      </c>
      <c r="I500" s="461" t="s">
        <v>685</v>
      </c>
      <c r="J500" s="461" t="s">
        <v>1228</v>
      </c>
      <c r="K500" s="513" t="s">
        <v>1489</v>
      </c>
    </row>
    <row r="501" spans="2:11" ht="18" customHeight="1" x14ac:dyDescent="0.15">
      <c r="B501" s="471" t="s">
        <v>1490</v>
      </c>
      <c r="C501" s="472" t="s">
        <v>1454</v>
      </c>
      <c r="D501" s="495" t="s">
        <v>1268</v>
      </c>
      <c r="E501" s="457"/>
      <c r="F501" s="457">
        <v>40939</v>
      </c>
      <c r="G501" s="511">
        <v>21297.39</v>
      </c>
      <c r="H501" s="512" t="s">
        <v>1227</v>
      </c>
      <c r="I501" s="461" t="s">
        <v>685</v>
      </c>
      <c r="J501" s="461" t="s">
        <v>1228</v>
      </c>
      <c r="K501" s="513" t="s">
        <v>1269</v>
      </c>
    </row>
    <row r="502" spans="2:11" ht="18" customHeight="1" x14ac:dyDescent="0.15">
      <c r="B502" s="471" t="s">
        <v>1491</v>
      </c>
      <c r="C502" s="472" t="s">
        <v>1454</v>
      </c>
      <c r="D502" s="495" t="s">
        <v>1265</v>
      </c>
      <c r="E502" s="457"/>
      <c r="F502" s="457">
        <v>40939</v>
      </c>
      <c r="G502" s="511">
        <v>82730.45</v>
      </c>
      <c r="H502" s="512" t="s">
        <v>1227</v>
      </c>
      <c r="I502" s="461" t="s">
        <v>685</v>
      </c>
      <c r="J502" s="461" t="s">
        <v>1228</v>
      </c>
      <c r="K502" s="513" t="s">
        <v>1266</v>
      </c>
    </row>
    <row r="503" spans="2:11" ht="18" customHeight="1" x14ac:dyDescent="0.15">
      <c r="B503" s="471" t="s">
        <v>1492</v>
      </c>
      <c r="C503" s="472" t="s">
        <v>1454</v>
      </c>
      <c r="D503" s="495" t="s">
        <v>1271</v>
      </c>
      <c r="E503" s="457"/>
      <c r="F503" s="457">
        <v>40939</v>
      </c>
      <c r="G503" s="511">
        <v>46495.22</v>
      </c>
      <c r="H503" s="512" t="s">
        <v>1227</v>
      </c>
      <c r="I503" s="461" t="s">
        <v>685</v>
      </c>
      <c r="J503" s="461" t="s">
        <v>1228</v>
      </c>
      <c r="K503" s="513" t="s">
        <v>1272</v>
      </c>
    </row>
    <row r="504" spans="2:11" ht="18" customHeight="1" x14ac:dyDescent="0.15">
      <c r="B504" s="471" t="s">
        <v>1493</v>
      </c>
      <c r="C504" s="472" t="s">
        <v>1454</v>
      </c>
      <c r="D504" s="495" t="s">
        <v>1494</v>
      </c>
      <c r="E504" s="457"/>
      <c r="F504" s="457">
        <v>40939</v>
      </c>
      <c r="G504" s="511">
        <v>22426.35</v>
      </c>
      <c r="H504" s="512" t="s">
        <v>1227</v>
      </c>
      <c r="I504" s="461" t="s">
        <v>685</v>
      </c>
      <c r="J504" s="461" t="s">
        <v>1228</v>
      </c>
      <c r="K504" s="513" t="s">
        <v>1495</v>
      </c>
    </row>
    <row r="505" spans="2:11" ht="18" customHeight="1" x14ac:dyDescent="0.15">
      <c r="B505" s="471" t="s">
        <v>1496</v>
      </c>
      <c r="C505" s="472" t="s">
        <v>1454</v>
      </c>
      <c r="D505" s="495" t="s">
        <v>1274</v>
      </c>
      <c r="E505" s="457"/>
      <c r="F505" s="457">
        <v>40627</v>
      </c>
      <c r="G505" s="511">
        <v>24015.08</v>
      </c>
      <c r="H505" s="512" t="s">
        <v>1227</v>
      </c>
      <c r="I505" s="461" t="s">
        <v>685</v>
      </c>
      <c r="J505" s="461" t="s">
        <v>1228</v>
      </c>
      <c r="K505" s="513" t="s">
        <v>1275</v>
      </c>
    </row>
    <row r="506" spans="2:11" ht="18" customHeight="1" x14ac:dyDescent="0.15">
      <c r="B506" s="471" t="s">
        <v>1497</v>
      </c>
      <c r="C506" s="472" t="s">
        <v>1454</v>
      </c>
      <c r="D506" s="495" t="s">
        <v>1498</v>
      </c>
      <c r="E506" s="457"/>
      <c r="F506" s="457">
        <v>43189</v>
      </c>
      <c r="G506" s="511">
        <v>56442.16</v>
      </c>
      <c r="H506" s="512" t="s">
        <v>1227</v>
      </c>
      <c r="I506" s="461" t="s">
        <v>685</v>
      </c>
      <c r="J506" s="461" t="s">
        <v>1228</v>
      </c>
      <c r="K506" s="513" t="s">
        <v>1499</v>
      </c>
    </row>
    <row r="507" spans="2:11" ht="18" customHeight="1" x14ac:dyDescent="0.15">
      <c r="B507" s="471" t="s">
        <v>1500</v>
      </c>
      <c r="C507" s="472" t="s">
        <v>1454</v>
      </c>
      <c r="D507" s="495" t="s">
        <v>1277</v>
      </c>
      <c r="E507" s="457"/>
      <c r="F507" s="457">
        <v>42458</v>
      </c>
      <c r="G507" s="511">
        <v>9695.02</v>
      </c>
      <c r="H507" s="512" t="s">
        <v>1227</v>
      </c>
      <c r="I507" s="461" t="s">
        <v>685</v>
      </c>
      <c r="J507" s="461" t="s">
        <v>1228</v>
      </c>
      <c r="K507" s="513" t="s">
        <v>1278</v>
      </c>
    </row>
    <row r="508" spans="2:11" ht="18" customHeight="1" x14ac:dyDescent="0.15">
      <c r="B508" s="471" t="s">
        <v>1501</v>
      </c>
      <c r="C508" s="472" t="s">
        <v>1454</v>
      </c>
      <c r="D508" s="495" t="s">
        <v>1281</v>
      </c>
      <c r="E508" s="457"/>
      <c r="F508" s="457">
        <v>42458</v>
      </c>
      <c r="G508" s="511">
        <v>25529.14</v>
      </c>
      <c r="H508" s="512" t="s">
        <v>1227</v>
      </c>
      <c r="I508" s="461" t="s">
        <v>685</v>
      </c>
      <c r="J508" s="461" t="s">
        <v>1228</v>
      </c>
      <c r="K508" s="513" t="s">
        <v>1282</v>
      </c>
    </row>
    <row r="509" spans="2:11" ht="18" customHeight="1" x14ac:dyDescent="0.15">
      <c r="B509" s="471" t="s">
        <v>1502</v>
      </c>
      <c r="C509" s="472" t="s">
        <v>1454</v>
      </c>
      <c r="D509" s="495" t="s">
        <v>1503</v>
      </c>
      <c r="E509" s="457"/>
      <c r="F509" s="457">
        <v>42458</v>
      </c>
      <c r="G509" s="511">
        <v>21756.81</v>
      </c>
      <c r="H509" s="512" t="s">
        <v>1227</v>
      </c>
      <c r="I509" s="461" t="s">
        <v>685</v>
      </c>
      <c r="J509" s="461" t="s">
        <v>1228</v>
      </c>
      <c r="K509" s="513" t="s">
        <v>1504</v>
      </c>
    </row>
    <row r="510" spans="2:11" ht="18" customHeight="1" x14ac:dyDescent="0.15">
      <c r="B510" s="471" t="s">
        <v>1505</v>
      </c>
      <c r="C510" s="472" t="s">
        <v>1454</v>
      </c>
      <c r="D510" s="495" t="s">
        <v>1506</v>
      </c>
      <c r="E510" s="457"/>
      <c r="F510" s="457">
        <v>42458</v>
      </c>
      <c r="G510" s="511">
        <v>15325.97</v>
      </c>
      <c r="H510" s="512" t="s">
        <v>1227</v>
      </c>
      <c r="I510" s="461" t="s">
        <v>685</v>
      </c>
      <c r="J510" s="461" t="s">
        <v>1228</v>
      </c>
      <c r="K510" s="513" t="s">
        <v>1507</v>
      </c>
    </row>
    <row r="511" spans="2:11" ht="18" customHeight="1" x14ac:dyDescent="0.15">
      <c r="B511" s="471" t="s">
        <v>1508</v>
      </c>
      <c r="C511" s="472" t="s">
        <v>1454</v>
      </c>
      <c r="D511" s="495" t="s">
        <v>1285</v>
      </c>
      <c r="E511" s="457"/>
      <c r="F511" s="457">
        <v>42458</v>
      </c>
      <c r="G511" s="511">
        <v>10218.86</v>
      </c>
      <c r="H511" s="512" t="s">
        <v>1227</v>
      </c>
      <c r="I511" s="461" t="s">
        <v>685</v>
      </c>
      <c r="J511" s="461" t="s">
        <v>1228</v>
      </c>
      <c r="K511" s="513" t="s">
        <v>1286</v>
      </c>
    </row>
    <row r="512" spans="2:11" ht="18" customHeight="1" x14ac:dyDescent="0.15">
      <c r="B512" s="471" t="s">
        <v>1509</v>
      </c>
      <c r="C512" s="472" t="s">
        <v>1454</v>
      </c>
      <c r="D512" s="495" t="s">
        <v>1510</v>
      </c>
      <c r="E512" s="457"/>
      <c r="F512" s="457">
        <v>39535</v>
      </c>
      <c r="G512" s="511">
        <v>34960.03</v>
      </c>
      <c r="H512" s="512" t="s">
        <v>1227</v>
      </c>
      <c r="I512" s="461" t="s">
        <v>685</v>
      </c>
      <c r="J512" s="461" t="s">
        <v>1228</v>
      </c>
      <c r="K512" s="513" t="s">
        <v>1511</v>
      </c>
    </row>
    <row r="513" spans="2:11" ht="18" customHeight="1" x14ac:dyDescent="0.15">
      <c r="B513" s="471" t="s">
        <v>1512</v>
      </c>
      <c r="C513" s="472" t="s">
        <v>1454</v>
      </c>
      <c r="D513" s="495" t="s">
        <v>1288</v>
      </c>
      <c r="E513" s="457"/>
      <c r="F513" s="457">
        <v>41649</v>
      </c>
      <c r="G513" s="511">
        <v>15654.86</v>
      </c>
      <c r="H513" s="512" t="s">
        <v>1227</v>
      </c>
      <c r="I513" s="461" t="s">
        <v>685</v>
      </c>
      <c r="J513" s="461" t="s">
        <v>1228</v>
      </c>
      <c r="K513" s="513" t="s">
        <v>1289</v>
      </c>
    </row>
    <row r="514" spans="2:11" ht="18" customHeight="1" x14ac:dyDescent="0.15">
      <c r="B514" s="471" t="s">
        <v>1513</v>
      </c>
      <c r="C514" s="455" t="s">
        <v>1454</v>
      </c>
      <c r="D514" s="495" t="s">
        <v>1291</v>
      </c>
      <c r="E514" s="457"/>
      <c r="F514" s="457">
        <v>39168</v>
      </c>
      <c r="G514" s="511">
        <v>16757.189999999999</v>
      </c>
      <c r="H514" s="512" t="s">
        <v>1227</v>
      </c>
      <c r="I514" s="461" t="s">
        <v>685</v>
      </c>
      <c r="J514" s="461" t="s">
        <v>1228</v>
      </c>
      <c r="K514" s="513" t="s">
        <v>1292</v>
      </c>
    </row>
    <row r="515" spans="2:11" ht="18" customHeight="1" x14ac:dyDescent="0.15">
      <c r="B515" s="471" t="s">
        <v>1514</v>
      </c>
      <c r="C515" s="455" t="s">
        <v>1454</v>
      </c>
      <c r="D515" s="495" t="s">
        <v>1297</v>
      </c>
      <c r="E515" s="457"/>
      <c r="F515" s="457">
        <v>40624</v>
      </c>
      <c r="G515" s="511">
        <v>16951.96</v>
      </c>
      <c r="H515" s="512" t="s">
        <v>1227</v>
      </c>
      <c r="I515" s="461" t="s">
        <v>685</v>
      </c>
      <c r="J515" s="461" t="s">
        <v>1228</v>
      </c>
      <c r="K515" s="513" t="s">
        <v>1298</v>
      </c>
    </row>
    <row r="516" spans="2:11" ht="18" customHeight="1" x14ac:dyDescent="0.15">
      <c r="B516" s="471" t="s">
        <v>1515</v>
      </c>
      <c r="C516" s="455" t="s">
        <v>1454</v>
      </c>
      <c r="D516" s="495" t="s">
        <v>1294</v>
      </c>
      <c r="E516" s="457"/>
      <c r="F516" s="457">
        <v>40158</v>
      </c>
      <c r="G516" s="511">
        <v>46838.36</v>
      </c>
      <c r="H516" s="512" t="s">
        <v>1227</v>
      </c>
      <c r="I516" s="461" t="s">
        <v>685</v>
      </c>
      <c r="J516" s="461" t="s">
        <v>1228</v>
      </c>
      <c r="K516" s="513" t="s">
        <v>1295</v>
      </c>
    </row>
    <row r="517" spans="2:11" ht="18" customHeight="1" x14ac:dyDescent="0.15">
      <c r="B517" s="471" t="s">
        <v>1516</v>
      </c>
      <c r="C517" s="455" t="s">
        <v>1454</v>
      </c>
      <c r="D517" s="495" t="s">
        <v>1517</v>
      </c>
      <c r="E517" s="457"/>
      <c r="F517" s="457">
        <v>40624</v>
      </c>
      <c r="G517" s="511">
        <v>3110.53</v>
      </c>
      <c r="H517" s="512" t="s">
        <v>1227</v>
      </c>
      <c r="I517" s="461" t="s">
        <v>685</v>
      </c>
      <c r="J517" s="461" t="s">
        <v>1228</v>
      </c>
      <c r="K517" s="513" t="s">
        <v>1518</v>
      </c>
    </row>
    <row r="518" spans="2:11" ht="18" customHeight="1" x14ac:dyDescent="0.15">
      <c r="B518" s="471" t="s">
        <v>1519</v>
      </c>
      <c r="C518" s="455" t="s">
        <v>1454</v>
      </c>
      <c r="D518" s="495" t="s">
        <v>1300</v>
      </c>
      <c r="E518" s="457"/>
      <c r="F518" s="457">
        <v>40158</v>
      </c>
      <c r="G518" s="511">
        <v>14566.46</v>
      </c>
      <c r="H518" s="512" t="s">
        <v>1227</v>
      </c>
      <c r="I518" s="461" t="s">
        <v>685</v>
      </c>
      <c r="J518" s="461" t="s">
        <v>1228</v>
      </c>
      <c r="K518" s="513" t="s">
        <v>1301</v>
      </c>
    </row>
    <row r="519" spans="2:11" ht="18" customHeight="1" x14ac:dyDescent="0.15">
      <c r="B519" s="471" t="s">
        <v>1520</v>
      </c>
      <c r="C519" s="455" t="s">
        <v>1454</v>
      </c>
      <c r="D519" s="495" t="s">
        <v>1303</v>
      </c>
      <c r="E519" s="457"/>
      <c r="F519" s="457">
        <v>39168</v>
      </c>
      <c r="G519" s="511">
        <v>20445.91</v>
      </c>
      <c r="H519" s="512" t="s">
        <v>1227</v>
      </c>
      <c r="I519" s="461" t="s">
        <v>685</v>
      </c>
      <c r="J519" s="461" t="s">
        <v>1228</v>
      </c>
      <c r="K519" s="513" t="s">
        <v>1304</v>
      </c>
    </row>
    <row r="520" spans="2:11" ht="18" customHeight="1" x14ac:dyDescent="0.15">
      <c r="B520" s="471" t="s">
        <v>1521</v>
      </c>
      <c r="C520" s="455" t="s">
        <v>1454</v>
      </c>
      <c r="D520" s="495" t="s">
        <v>1522</v>
      </c>
      <c r="E520" s="457"/>
      <c r="F520" s="457">
        <v>40624</v>
      </c>
      <c r="G520" s="511">
        <v>2675.07</v>
      </c>
      <c r="H520" s="512" t="s">
        <v>1227</v>
      </c>
      <c r="I520" s="461" t="s">
        <v>685</v>
      </c>
      <c r="J520" s="461" t="s">
        <v>1228</v>
      </c>
      <c r="K520" s="513" t="s">
        <v>1523</v>
      </c>
    </row>
    <row r="521" spans="2:11" ht="18" customHeight="1" thickBot="1" x14ac:dyDescent="0.2">
      <c r="B521" s="515" t="s">
        <v>1524</v>
      </c>
      <c r="C521" s="516" t="s">
        <v>1454</v>
      </c>
      <c r="D521" s="517" t="s">
        <v>1525</v>
      </c>
      <c r="E521" s="518"/>
      <c r="F521" s="518">
        <v>40624</v>
      </c>
      <c r="G521" s="519">
        <v>3981.07</v>
      </c>
      <c r="H521" s="1146" t="s">
        <v>1227</v>
      </c>
      <c r="I521" s="444" t="s">
        <v>685</v>
      </c>
      <c r="J521" s="444" t="s">
        <v>1228</v>
      </c>
      <c r="K521" s="521" t="s">
        <v>1526</v>
      </c>
    </row>
    <row r="522" spans="2:11" ht="18" customHeight="1" x14ac:dyDescent="0.15">
      <c r="B522" s="1223" t="s">
        <v>1527</v>
      </c>
      <c r="C522" s="1203" t="s">
        <v>1454</v>
      </c>
      <c r="D522" s="1215" t="s">
        <v>1306</v>
      </c>
      <c r="E522" s="1159"/>
      <c r="F522" s="1159">
        <v>40158</v>
      </c>
      <c r="G522" s="1224">
        <v>29273.18</v>
      </c>
      <c r="H522" s="1225" t="s">
        <v>1227</v>
      </c>
      <c r="I522" s="1139" t="s">
        <v>685</v>
      </c>
      <c r="J522" s="1139" t="s">
        <v>1228</v>
      </c>
      <c r="K522" s="1226" t="s">
        <v>6446</v>
      </c>
    </row>
    <row r="523" spans="2:11" ht="18" customHeight="1" x14ac:dyDescent="0.15">
      <c r="B523" s="471" t="s">
        <v>1528</v>
      </c>
      <c r="C523" s="455" t="s">
        <v>1454</v>
      </c>
      <c r="D523" s="495" t="s">
        <v>1529</v>
      </c>
      <c r="E523" s="457"/>
      <c r="F523" s="457">
        <v>40939</v>
      </c>
      <c r="G523" s="511">
        <v>43731.98</v>
      </c>
      <c r="H523" s="512" t="s">
        <v>1227</v>
      </c>
      <c r="I523" s="461" t="s">
        <v>685</v>
      </c>
      <c r="J523" s="461" t="s">
        <v>1228</v>
      </c>
      <c r="K523" s="513" t="s">
        <v>1530</v>
      </c>
    </row>
    <row r="524" spans="2:11" ht="18" customHeight="1" x14ac:dyDescent="0.15">
      <c r="B524" s="471" t="s">
        <v>1531</v>
      </c>
      <c r="C524" s="455" t="s">
        <v>1454</v>
      </c>
      <c r="D524" s="495" t="s">
        <v>1309</v>
      </c>
      <c r="E524" s="457"/>
      <c r="F524" s="457">
        <v>40158</v>
      </c>
      <c r="G524" s="511">
        <v>28375.38</v>
      </c>
      <c r="H524" s="512" t="s">
        <v>1227</v>
      </c>
      <c r="I524" s="461" t="s">
        <v>685</v>
      </c>
      <c r="J524" s="461" t="s">
        <v>1228</v>
      </c>
      <c r="K524" s="513" t="s">
        <v>1310</v>
      </c>
    </row>
    <row r="525" spans="2:11" ht="18" customHeight="1" x14ac:dyDescent="0.15">
      <c r="B525" s="471" t="s">
        <v>1532</v>
      </c>
      <c r="C525" s="455" t="s">
        <v>1454</v>
      </c>
      <c r="D525" s="495" t="s">
        <v>1063</v>
      </c>
      <c r="E525" s="457"/>
      <c r="F525" s="457">
        <v>40158</v>
      </c>
      <c r="G525" s="511">
        <v>31687.22</v>
      </c>
      <c r="H525" s="512" t="s">
        <v>1227</v>
      </c>
      <c r="I525" s="461" t="s">
        <v>685</v>
      </c>
      <c r="J525" s="461" t="s">
        <v>1228</v>
      </c>
      <c r="K525" s="513" t="s">
        <v>1533</v>
      </c>
    </row>
    <row r="526" spans="2:11" ht="18" customHeight="1" x14ac:dyDescent="0.15">
      <c r="B526" s="471" t="s">
        <v>1534</v>
      </c>
      <c r="C526" s="455" t="s">
        <v>1454</v>
      </c>
      <c r="D526" s="495" t="s">
        <v>1312</v>
      </c>
      <c r="E526" s="457"/>
      <c r="F526" s="457">
        <v>40939</v>
      </c>
      <c r="G526" s="511">
        <v>24564.26</v>
      </c>
      <c r="H526" s="512" t="s">
        <v>1227</v>
      </c>
      <c r="I526" s="461" t="s">
        <v>685</v>
      </c>
      <c r="J526" s="461" t="s">
        <v>1228</v>
      </c>
      <c r="K526" s="513" t="s">
        <v>1313</v>
      </c>
    </row>
    <row r="527" spans="2:11" ht="18" customHeight="1" x14ac:dyDescent="0.15">
      <c r="B527" s="471" t="s">
        <v>1535</v>
      </c>
      <c r="C527" s="455" t="s">
        <v>1454</v>
      </c>
      <c r="D527" s="495" t="s">
        <v>1063</v>
      </c>
      <c r="E527" s="457"/>
      <c r="F527" s="457">
        <v>39535</v>
      </c>
      <c r="G527" s="511">
        <v>29015.16</v>
      </c>
      <c r="H527" s="512" t="s">
        <v>1227</v>
      </c>
      <c r="I527" s="461" t="s">
        <v>685</v>
      </c>
      <c r="J527" s="461" t="s">
        <v>1228</v>
      </c>
      <c r="K527" s="513" t="s">
        <v>1315</v>
      </c>
    </row>
    <row r="528" spans="2:11" ht="18" customHeight="1" x14ac:dyDescent="0.15">
      <c r="B528" s="471" t="s">
        <v>1536</v>
      </c>
      <c r="C528" s="455" t="s">
        <v>1454</v>
      </c>
      <c r="D528" s="495" t="s">
        <v>1317</v>
      </c>
      <c r="E528" s="457"/>
      <c r="F528" s="457">
        <v>40939</v>
      </c>
      <c r="G528" s="511">
        <v>17739.3</v>
      </c>
      <c r="H528" s="512" t="s">
        <v>1227</v>
      </c>
      <c r="I528" s="461" t="s">
        <v>685</v>
      </c>
      <c r="J528" s="461" t="s">
        <v>1228</v>
      </c>
      <c r="K528" s="513" t="s">
        <v>1318</v>
      </c>
    </row>
    <row r="529" spans="2:11" ht="18" customHeight="1" x14ac:dyDescent="0.15">
      <c r="B529" s="471" t="s">
        <v>1537</v>
      </c>
      <c r="C529" s="455" t="s">
        <v>1454</v>
      </c>
      <c r="D529" s="495" t="s">
        <v>1538</v>
      </c>
      <c r="E529" s="457"/>
      <c r="F529" s="457">
        <v>41306</v>
      </c>
      <c r="G529" s="511">
        <v>49498.76</v>
      </c>
      <c r="H529" s="512" t="s">
        <v>1227</v>
      </c>
      <c r="I529" s="461" t="s">
        <v>685</v>
      </c>
      <c r="J529" s="461" t="s">
        <v>1228</v>
      </c>
      <c r="K529" s="513" t="s">
        <v>1539</v>
      </c>
    </row>
    <row r="530" spans="2:11" ht="18" customHeight="1" x14ac:dyDescent="0.15">
      <c r="B530" s="471" t="s">
        <v>1540</v>
      </c>
      <c r="C530" s="455" t="s">
        <v>1454</v>
      </c>
      <c r="D530" s="495" t="s">
        <v>1320</v>
      </c>
      <c r="E530" s="457"/>
      <c r="F530" s="457">
        <v>40939</v>
      </c>
      <c r="G530" s="511">
        <v>34293.629999999997</v>
      </c>
      <c r="H530" s="512" t="s">
        <v>1227</v>
      </c>
      <c r="I530" s="461" t="s">
        <v>685</v>
      </c>
      <c r="J530" s="461" t="s">
        <v>1228</v>
      </c>
      <c r="K530" s="513" t="s">
        <v>1321</v>
      </c>
    </row>
    <row r="531" spans="2:11" ht="18" customHeight="1" x14ac:dyDescent="0.15">
      <c r="B531" s="471" t="s">
        <v>1541</v>
      </c>
      <c r="C531" s="455" t="s">
        <v>1454</v>
      </c>
      <c r="D531" s="495" t="s">
        <v>1542</v>
      </c>
      <c r="E531" s="457"/>
      <c r="F531" s="457">
        <v>40939</v>
      </c>
      <c r="G531" s="511">
        <v>27285.9</v>
      </c>
      <c r="H531" s="512" t="s">
        <v>1227</v>
      </c>
      <c r="I531" s="461" t="s">
        <v>685</v>
      </c>
      <c r="J531" s="461" t="s">
        <v>1228</v>
      </c>
      <c r="K531" s="513" t="s">
        <v>1543</v>
      </c>
    </row>
    <row r="532" spans="2:11" ht="18" customHeight="1" x14ac:dyDescent="0.15">
      <c r="B532" s="471" t="s">
        <v>1544</v>
      </c>
      <c r="C532" s="455" t="s">
        <v>1454</v>
      </c>
      <c r="D532" s="495" t="s">
        <v>1545</v>
      </c>
      <c r="E532" s="457"/>
      <c r="F532" s="457">
        <v>41306</v>
      </c>
      <c r="G532" s="511">
        <v>33284.03</v>
      </c>
      <c r="H532" s="512" t="s">
        <v>1227</v>
      </c>
      <c r="I532" s="461" t="s">
        <v>685</v>
      </c>
      <c r="J532" s="461" t="s">
        <v>1228</v>
      </c>
      <c r="K532" s="513" t="s">
        <v>1546</v>
      </c>
    </row>
    <row r="533" spans="2:11" ht="18" customHeight="1" x14ac:dyDescent="0.15">
      <c r="B533" s="471" t="s">
        <v>1547</v>
      </c>
      <c r="C533" s="455" t="s">
        <v>1454</v>
      </c>
      <c r="D533" s="495" t="s">
        <v>1548</v>
      </c>
      <c r="E533" s="457"/>
      <c r="F533" s="457">
        <v>40939</v>
      </c>
      <c r="G533" s="511">
        <v>42163.33</v>
      </c>
      <c r="H533" s="512" t="s">
        <v>1227</v>
      </c>
      <c r="I533" s="461" t="s">
        <v>685</v>
      </c>
      <c r="J533" s="461" t="s">
        <v>1228</v>
      </c>
      <c r="K533" s="513" t="s">
        <v>1549</v>
      </c>
    </row>
    <row r="534" spans="2:11" ht="18" customHeight="1" x14ac:dyDescent="0.15">
      <c r="B534" s="471" t="s">
        <v>1550</v>
      </c>
      <c r="C534" s="455" t="s">
        <v>1454</v>
      </c>
      <c r="D534" s="495" t="s">
        <v>1551</v>
      </c>
      <c r="E534" s="457"/>
      <c r="F534" s="457">
        <v>40939</v>
      </c>
      <c r="G534" s="511">
        <v>37604.910000000003</v>
      </c>
      <c r="H534" s="512" t="s">
        <v>1227</v>
      </c>
      <c r="I534" s="461" t="s">
        <v>685</v>
      </c>
      <c r="J534" s="461" t="s">
        <v>1228</v>
      </c>
      <c r="K534" s="513" t="s">
        <v>1552</v>
      </c>
    </row>
    <row r="535" spans="2:11" ht="18" customHeight="1" x14ac:dyDescent="0.15">
      <c r="B535" s="471" t="s">
        <v>1553</v>
      </c>
      <c r="C535" s="455" t="s">
        <v>1454</v>
      </c>
      <c r="D535" s="495" t="s">
        <v>1323</v>
      </c>
      <c r="E535" s="457"/>
      <c r="F535" s="457">
        <v>40939</v>
      </c>
      <c r="G535" s="511">
        <v>9612.48</v>
      </c>
      <c r="H535" s="512" t="s">
        <v>1227</v>
      </c>
      <c r="I535" s="461" t="s">
        <v>685</v>
      </c>
      <c r="J535" s="461" t="s">
        <v>1228</v>
      </c>
      <c r="K535" s="513" t="s">
        <v>1324</v>
      </c>
    </row>
    <row r="536" spans="2:11" ht="18" customHeight="1" x14ac:dyDescent="0.15">
      <c r="B536" s="471" t="s">
        <v>1554</v>
      </c>
      <c r="C536" s="455" t="s">
        <v>1454</v>
      </c>
      <c r="D536" s="495" t="s">
        <v>1326</v>
      </c>
      <c r="E536" s="457"/>
      <c r="F536" s="457">
        <v>40627</v>
      </c>
      <c r="G536" s="511">
        <v>14723.74</v>
      </c>
      <c r="H536" s="512" t="s">
        <v>1227</v>
      </c>
      <c r="I536" s="461" t="s">
        <v>685</v>
      </c>
      <c r="J536" s="461" t="s">
        <v>1228</v>
      </c>
      <c r="K536" s="513" t="s">
        <v>1327</v>
      </c>
    </row>
    <row r="537" spans="2:11" ht="18" customHeight="1" x14ac:dyDescent="0.15">
      <c r="B537" s="471" t="s">
        <v>1555</v>
      </c>
      <c r="C537" s="455" t="s">
        <v>1454</v>
      </c>
      <c r="D537" s="495" t="s">
        <v>1556</v>
      </c>
      <c r="E537" s="457"/>
      <c r="F537" s="457">
        <v>40627</v>
      </c>
      <c r="G537" s="511">
        <v>23140.92</v>
      </c>
      <c r="H537" s="512" t="s">
        <v>1227</v>
      </c>
      <c r="I537" s="461" t="s">
        <v>685</v>
      </c>
      <c r="J537" s="461" t="s">
        <v>1228</v>
      </c>
      <c r="K537" s="513" t="s">
        <v>1557</v>
      </c>
    </row>
    <row r="538" spans="2:11" ht="18" customHeight="1" x14ac:dyDescent="0.15">
      <c r="B538" s="471" t="s">
        <v>1558</v>
      </c>
      <c r="C538" s="455" t="s">
        <v>1454</v>
      </c>
      <c r="D538" s="495" t="s">
        <v>1329</v>
      </c>
      <c r="E538" s="457"/>
      <c r="F538" s="457">
        <v>40627</v>
      </c>
      <c r="G538" s="511">
        <v>20305.169999999998</v>
      </c>
      <c r="H538" s="512" t="s">
        <v>1227</v>
      </c>
      <c r="I538" s="461" t="s">
        <v>685</v>
      </c>
      <c r="J538" s="461" t="s">
        <v>1228</v>
      </c>
      <c r="K538" s="513" t="s">
        <v>1330</v>
      </c>
    </row>
    <row r="539" spans="2:11" ht="18" customHeight="1" x14ac:dyDescent="0.15">
      <c r="B539" s="471" t="s">
        <v>1559</v>
      </c>
      <c r="C539" s="455" t="s">
        <v>1454</v>
      </c>
      <c r="D539" s="495" t="s">
        <v>1560</v>
      </c>
      <c r="E539" s="457"/>
      <c r="F539" s="457">
        <v>43189</v>
      </c>
      <c r="G539" s="511">
        <v>9139.7999999999993</v>
      </c>
      <c r="H539" s="512" t="s">
        <v>1227</v>
      </c>
      <c r="I539" s="461" t="s">
        <v>685</v>
      </c>
      <c r="J539" s="461" t="s">
        <v>1228</v>
      </c>
      <c r="K539" s="513" t="s">
        <v>1561</v>
      </c>
    </row>
    <row r="540" spans="2:11" ht="18" customHeight="1" x14ac:dyDescent="0.15">
      <c r="B540" s="471" t="s">
        <v>1562</v>
      </c>
      <c r="C540" s="455" t="s">
        <v>1454</v>
      </c>
      <c r="D540" s="495" t="s">
        <v>1332</v>
      </c>
      <c r="E540" s="457"/>
      <c r="F540" s="457">
        <v>42458</v>
      </c>
      <c r="G540" s="511">
        <v>7277.61</v>
      </c>
      <c r="H540" s="512" t="s">
        <v>1227</v>
      </c>
      <c r="I540" s="461" t="s">
        <v>685</v>
      </c>
      <c r="J540" s="461" t="s">
        <v>1228</v>
      </c>
      <c r="K540" s="513" t="s">
        <v>1333</v>
      </c>
    </row>
    <row r="541" spans="2:11" ht="18" customHeight="1" x14ac:dyDescent="0.15">
      <c r="B541" s="471" t="s">
        <v>1563</v>
      </c>
      <c r="C541" s="455" t="s">
        <v>1454</v>
      </c>
      <c r="D541" s="495" t="s">
        <v>1564</v>
      </c>
      <c r="E541" s="457"/>
      <c r="F541" s="457">
        <v>42458</v>
      </c>
      <c r="G541" s="511">
        <v>20211.23</v>
      </c>
      <c r="H541" s="512" t="s">
        <v>1227</v>
      </c>
      <c r="I541" s="461" t="s">
        <v>685</v>
      </c>
      <c r="J541" s="461" t="s">
        <v>1228</v>
      </c>
      <c r="K541" s="513" t="s">
        <v>1565</v>
      </c>
    </row>
    <row r="542" spans="2:11" ht="18" customHeight="1" x14ac:dyDescent="0.15">
      <c r="B542" s="471" t="s">
        <v>1566</v>
      </c>
      <c r="C542" s="455" t="s">
        <v>1454</v>
      </c>
      <c r="D542" s="495" t="s">
        <v>1567</v>
      </c>
      <c r="E542" s="457"/>
      <c r="F542" s="457">
        <v>41306</v>
      </c>
      <c r="G542" s="511">
        <v>27376.25</v>
      </c>
      <c r="H542" s="512" t="s">
        <v>1227</v>
      </c>
      <c r="I542" s="461" t="s">
        <v>685</v>
      </c>
      <c r="J542" s="461" t="s">
        <v>1228</v>
      </c>
      <c r="K542" s="513" t="s">
        <v>1568</v>
      </c>
    </row>
    <row r="543" spans="2:11" ht="18" customHeight="1" x14ac:dyDescent="0.15">
      <c r="B543" s="471" t="s">
        <v>1569</v>
      </c>
      <c r="C543" s="455" t="s">
        <v>1454</v>
      </c>
      <c r="D543" s="495" t="s">
        <v>1570</v>
      </c>
      <c r="E543" s="457"/>
      <c r="F543" s="457">
        <v>41649</v>
      </c>
      <c r="G543" s="511">
        <v>19973.080000000002</v>
      </c>
      <c r="H543" s="512" t="s">
        <v>1227</v>
      </c>
      <c r="I543" s="461" t="s">
        <v>685</v>
      </c>
      <c r="J543" s="461" t="s">
        <v>1228</v>
      </c>
      <c r="K543" s="513" t="s">
        <v>1571</v>
      </c>
    </row>
    <row r="544" spans="2:11" ht="18" customHeight="1" x14ac:dyDescent="0.15">
      <c r="B544" s="471" t="s">
        <v>1572</v>
      </c>
      <c r="C544" s="455" t="s">
        <v>1454</v>
      </c>
      <c r="D544" s="495" t="s">
        <v>1335</v>
      </c>
      <c r="E544" s="457"/>
      <c r="F544" s="457">
        <v>39168</v>
      </c>
      <c r="G544" s="511">
        <v>21466.87</v>
      </c>
      <c r="H544" s="512" t="s">
        <v>1227</v>
      </c>
      <c r="I544" s="461" t="s">
        <v>685</v>
      </c>
      <c r="J544" s="461" t="s">
        <v>1228</v>
      </c>
      <c r="K544" s="513" t="s">
        <v>1336</v>
      </c>
    </row>
    <row r="545" spans="2:11" ht="18" customHeight="1" x14ac:dyDescent="0.15">
      <c r="B545" s="471" t="s">
        <v>1573</v>
      </c>
      <c r="C545" s="455" t="s">
        <v>1454</v>
      </c>
      <c r="D545" s="495" t="s">
        <v>1014</v>
      </c>
      <c r="E545" s="457"/>
      <c r="F545" s="457">
        <v>41649</v>
      </c>
      <c r="G545" s="511">
        <v>10841.56</v>
      </c>
      <c r="H545" s="512" t="s">
        <v>1227</v>
      </c>
      <c r="I545" s="461" t="s">
        <v>685</v>
      </c>
      <c r="J545" s="461" t="s">
        <v>1228</v>
      </c>
      <c r="K545" s="513" t="s">
        <v>1574</v>
      </c>
    </row>
    <row r="546" spans="2:11" ht="18" customHeight="1" x14ac:dyDescent="0.15">
      <c r="B546" s="471" t="s">
        <v>1575</v>
      </c>
      <c r="C546" s="455" t="s">
        <v>1454</v>
      </c>
      <c r="D546" s="495" t="s">
        <v>1338</v>
      </c>
      <c r="E546" s="457"/>
      <c r="F546" s="457">
        <v>39168</v>
      </c>
      <c r="G546" s="511">
        <v>6192.62</v>
      </c>
      <c r="H546" s="512" t="s">
        <v>1227</v>
      </c>
      <c r="I546" s="461" t="s">
        <v>685</v>
      </c>
      <c r="J546" s="461" t="s">
        <v>1228</v>
      </c>
      <c r="K546" s="513" t="s">
        <v>1339</v>
      </c>
    </row>
    <row r="547" spans="2:11" ht="18" customHeight="1" x14ac:dyDescent="0.15">
      <c r="B547" s="471" t="s">
        <v>1576</v>
      </c>
      <c r="C547" s="455" t="s">
        <v>1454</v>
      </c>
      <c r="D547" s="495" t="s">
        <v>1577</v>
      </c>
      <c r="E547" s="457"/>
      <c r="F547" s="457">
        <v>39168</v>
      </c>
      <c r="G547" s="511">
        <v>12182.86</v>
      </c>
      <c r="H547" s="512" t="s">
        <v>1227</v>
      </c>
      <c r="I547" s="461" t="s">
        <v>685</v>
      </c>
      <c r="J547" s="461" t="s">
        <v>1228</v>
      </c>
      <c r="K547" s="513" t="s">
        <v>1578</v>
      </c>
    </row>
    <row r="548" spans="2:11" ht="18" customHeight="1" x14ac:dyDescent="0.15">
      <c r="B548" s="471" t="s">
        <v>1579</v>
      </c>
      <c r="C548" s="455" t="s">
        <v>1454</v>
      </c>
      <c r="D548" s="495" t="s">
        <v>1341</v>
      </c>
      <c r="E548" s="457"/>
      <c r="F548" s="457">
        <v>39168</v>
      </c>
      <c r="G548" s="511">
        <v>13698.94</v>
      </c>
      <c r="H548" s="512" t="s">
        <v>1227</v>
      </c>
      <c r="I548" s="461" t="s">
        <v>685</v>
      </c>
      <c r="J548" s="461" t="s">
        <v>1228</v>
      </c>
      <c r="K548" s="513" t="s">
        <v>1342</v>
      </c>
    </row>
    <row r="549" spans="2:11" ht="18" customHeight="1" thickBot="1" x14ac:dyDescent="0.2">
      <c r="B549" s="515" t="s">
        <v>1580</v>
      </c>
      <c r="C549" s="516" t="s">
        <v>1454</v>
      </c>
      <c r="D549" s="517" t="s">
        <v>1344</v>
      </c>
      <c r="E549" s="518"/>
      <c r="F549" s="518">
        <v>40158</v>
      </c>
      <c r="G549" s="519">
        <v>32967.160000000003</v>
      </c>
      <c r="H549" s="1146" t="s">
        <v>1227</v>
      </c>
      <c r="I549" s="444" t="s">
        <v>685</v>
      </c>
      <c r="J549" s="444" t="s">
        <v>1228</v>
      </c>
      <c r="K549" s="521" t="s">
        <v>1345</v>
      </c>
    </row>
    <row r="550" spans="2:11" ht="18" customHeight="1" x14ac:dyDescent="0.15">
      <c r="B550" s="1223" t="s">
        <v>1581</v>
      </c>
      <c r="C550" s="1203" t="s">
        <v>1454</v>
      </c>
      <c r="D550" s="1215" t="s">
        <v>1348</v>
      </c>
      <c r="E550" s="1159"/>
      <c r="F550" s="1159">
        <v>39535</v>
      </c>
      <c r="G550" s="1224">
        <v>17073.21</v>
      </c>
      <c r="H550" s="1225" t="s">
        <v>1227</v>
      </c>
      <c r="I550" s="1139" t="s">
        <v>685</v>
      </c>
      <c r="J550" s="1139" t="s">
        <v>1228</v>
      </c>
      <c r="K550" s="1226" t="s">
        <v>6447</v>
      </c>
    </row>
    <row r="551" spans="2:11" ht="18" customHeight="1" x14ac:dyDescent="0.15">
      <c r="B551" s="471" t="s">
        <v>1582</v>
      </c>
      <c r="C551" s="455" t="s">
        <v>1454</v>
      </c>
      <c r="D551" s="495" t="s">
        <v>1351</v>
      </c>
      <c r="E551" s="457"/>
      <c r="F551" s="457">
        <v>40158</v>
      </c>
      <c r="G551" s="511">
        <v>15366.95</v>
      </c>
      <c r="H551" s="512" t="s">
        <v>1227</v>
      </c>
      <c r="I551" s="461" t="s">
        <v>685</v>
      </c>
      <c r="J551" s="461" t="s">
        <v>1228</v>
      </c>
      <c r="K551" s="513" t="s">
        <v>1352</v>
      </c>
    </row>
    <row r="552" spans="2:11" ht="18" customHeight="1" x14ac:dyDescent="0.15">
      <c r="B552" s="471" t="s">
        <v>1583</v>
      </c>
      <c r="C552" s="455" t="s">
        <v>1454</v>
      </c>
      <c r="D552" s="495" t="s">
        <v>1354</v>
      </c>
      <c r="E552" s="457"/>
      <c r="F552" s="457">
        <v>40158</v>
      </c>
      <c r="G552" s="511">
        <v>23106.76</v>
      </c>
      <c r="H552" s="512" t="s">
        <v>1227</v>
      </c>
      <c r="I552" s="461" t="s">
        <v>685</v>
      </c>
      <c r="J552" s="461" t="s">
        <v>1228</v>
      </c>
      <c r="K552" s="513" t="s">
        <v>1355</v>
      </c>
    </row>
    <row r="553" spans="2:11" ht="18" customHeight="1" x14ac:dyDescent="0.15">
      <c r="B553" s="471" t="s">
        <v>1584</v>
      </c>
      <c r="C553" s="455" t="s">
        <v>1454</v>
      </c>
      <c r="D553" s="495" t="s">
        <v>1357</v>
      </c>
      <c r="E553" s="457"/>
      <c r="F553" s="457">
        <v>40158</v>
      </c>
      <c r="G553" s="511">
        <v>22758.67</v>
      </c>
      <c r="H553" s="512" t="s">
        <v>1227</v>
      </c>
      <c r="I553" s="461" t="s">
        <v>685</v>
      </c>
      <c r="J553" s="461" t="s">
        <v>1228</v>
      </c>
      <c r="K553" s="513" t="s">
        <v>1358</v>
      </c>
    </row>
    <row r="554" spans="2:11" ht="18" customHeight="1" x14ac:dyDescent="0.15">
      <c r="B554" s="471" t="s">
        <v>1585</v>
      </c>
      <c r="C554" s="455" t="s">
        <v>1454</v>
      </c>
      <c r="D554" s="495" t="s">
        <v>1360</v>
      </c>
      <c r="E554" s="457"/>
      <c r="F554" s="457">
        <v>40158</v>
      </c>
      <c r="G554" s="511">
        <v>19644.89</v>
      </c>
      <c r="H554" s="512" t="s">
        <v>1227</v>
      </c>
      <c r="I554" s="461" t="s">
        <v>685</v>
      </c>
      <c r="J554" s="461" t="s">
        <v>1228</v>
      </c>
      <c r="K554" s="513" t="s">
        <v>1361</v>
      </c>
    </row>
    <row r="555" spans="2:11" ht="18" customHeight="1" x14ac:dyDescent="0.15">
      <c r="B555" s="471" t="s">
        <v>1586</v>
      </c>
      <c r="C555" s="455" t="s">
        <v>1454</v>
      </c>
      <c r="D555" s="495" t="s">
        <v>1363</v>
      </c>
      <c r="E555" s="457"/>
      <c r="F555" s="457">
        <v>39535</v>
      </c>
      <c r="G555" s="511">
        <v>32916.81</v>
      </c>
      <c r="H555" s="512" t="s">
        <v>1227</v>
      </c>
      <c r="I555" s="461" t="s">
        <v>685</v>
      </c>
      <c r="J555" s="461" t="s">
        <v>1228</v>
      </c>
      <c r="K555" s="513" t="s">
        <v>1364</v>
      </c>
    </row>
    <row r="556" spans="2:11" ht="18" customHeight="1" x14ac:dyDescent="0.15">
      <c r="B556" s="471" t="s">
        <v>1587</v>
      </c>
      <c r="C556" s="455" t="s">
        <v>1454</v>
      </c>
      <c r="D556" s="495" t="s">
        <v>1588</v>
      </c>
      <c r="E556" s="457"/>
      <c r="F556" s="457">
        <v>40158</v>
      </c>
      <c r="G556" s="511">
        <v>22607.26</v>
      </c>
      <c r="H556" s="512" t="s">
        <v>1227</v>
      </c>
      <c r="I556" s="461" t="s">
        <v>685</v>
      </c>
      <c r="J556" s="461" t="s">
        <v>1228</v>
      </c>
      <c r="K556" s="513" t="s">
        <v>1589</v>
      </c>
    </row>
    <row r="557" spans="2:11" ht="18" customHeight="1" x14ac:dyDescent="0.15">
      <c r="B557" s="471" t="s">
        <v>1590</v>
      </c>
      <c r="C557" s="455" t="s">
        <v>1454</v>
      </c>
      <c r="D557" s="495" t="s">
        <v>1366</v>
      </c>
      <c r="E557" s="457"/>
      <c r="F557" s="457">
        <v>39535</v>
      </c>
      <c r="G557" s="511">
        <v>21513.83</v>
      </c>
      <c r="H557" s="512" t="s">
        <v>1227</v>
      </c>
      <c r="I557" s="461" t="s">
        <v>685</v>
      </c>
      <c r="J557" s="461" t="s">
        <v>1228</v>
      </c>
      <c r="K557" s="513" t="s">
        <v>1367</v>
      </c>
    </row>
    <row r="558" spans="2:11" ht="18" customHeight="1" x14ac:dyDescent="0.15">
      <c r="B558" s="471" t="s">
        <v>1591</v>
      </c>
      <c r="C558" s="455" t="s">
        <v>1454</v>
      </c>
      <c r="D558" s="495" t="s">
        <v>1369</v>
      </c>
      <c r="E558" s="457"/>
      <c r="F558" s="457">
        <v>40158</v>
      </c>
      <c r="G558" s="511">
        <v>40390.57</v>
      </c>
      <c r="H558" s="512" t="s">
        <v>1227</v>
      </c>
      <c r="I558" s="461" t="s">
        <v>685</v>
      </c>
      <c r="J558" s="461" t="s">
        <v>1228</v>
      </c>
      <c r="K558" s="513" t="s">
        <v>1370</v>
      </c>
    </row>
    <row r="559" spans="2:11" ht="18" customHeight="1" x14ac:dyDescent="0.15">
      <c r="B559" s="471" t="s">
        <v>1592</v>
      </c>
      <c r="C559" s="455" t="s">
        <v>1454</v>
      </c>
      <c r="D559" s="495" t="s">
        <v>1372</v>
      </c>
      <c r="E559" s="457"/>
      <c r="F559" s="457">
        <v>40158</v>
      </c>
      <c r="G559" s="511">
        <v>27097.74</v>
      </c>
      <c r="H559" s="512" t="s">
        <v>1227</v>
      </c>
      <c r="I559" s="461" t="s">
        <v>685</v>
      </c>
      <c r="J559" s="461" t="s">
        <v>1228</v>
      </c>
      <c r="K559" s="513" t="s">
        <v>1373</v>
      </c>
    </row>
    <row r="560" spans="2:11" ht="18" customHeight="1" x14ac:dyDescent="0.15">
      <c r="B560" s="471" t="s">
        <v>1593</v>
      </c>
      <c r="C560" s="455" t="s">
        <v>1454</v>
      </c>
      <c r="D560" s="495" t="s">
        <v>1375</v>
      </c>
      <c r="E560" s="457"/>
      <c r="F560" s="457">
        <v>39168</v>
      </c>
      <c r="G560" s="511">
        <v>25666.37</v>
      </c>
      <c r="H560" s="512" t="s">
        <v>1227</v>
      </c>
      <c r="I560" s="461" t="s">
        <v>685</v>
      </c>
      <c r="J560" s="461" t="s">
        <v>1228</v>
      </c>
      <c r="K560" s="513" t="s">
        <v>1376</v>
      </c>
    </row>
    <row r="561" spans="2:11" ht="18" customHeight="1" x14ac:dyDescent="0.15">
      <c r="B561" s="471" t="s">
        <v>1594</v>
      </c>
      <c r="C561" s="455" t="s">
        <v>1454</v>
      </c>
      <c r="D561" s="495" t="s">
        <v>1378</v>
      </c>
      <c r="E561" s="457"/>
      <c r="F561" s="457">
        <v>39168</v>
      </c>
      <c r="G561" s="511">
        <v>17040.39</v>
      </c>
      <c r="H561" s="512" t="s">
        <v>1227</v>
      </c>
      <c r="I561" s="461" t="s">
        <v>685</v>
      </c>
      <c r="J561" s="461" t="s">
        <v>1228</v>
      </c>
      <c r="K561" s="513" t="s">
        <v>1379</v>
      </c>
    </row>
    <row r="562" spans="2:11" ht="18" customHeight="1" x14ac:dyDescent="0.15">
      <c r="B562" s="471" t="s">
        <v>1595</v>
      </c>
      <c r="C562" s="455" t="s">
        <v>1454</v>
      </c>
      <c r="D562" s="495" t="s">
        <v>1596</v>
      </c>
      <c r="E562" s="457"/>
      <c r="F562" s="457">
        <v>39168</v>
      </c>
      <c r="G562" s="511">
        <v>20630.169999999998</v>
      </c>
      <c r="H562" s="512" t="s">
        <v>1227</v>
      </c>
      <c r="I562" s="461" t="s">
        <v>685</v>
      </c>
      <c r="J562" s="461" t="s">
        <v>1228</v>
      </c>
      <c r="K562" s="513" t="s">
        <v>1597</v>
      </c>
    </row>
    <row r="563" spans="2:11" ht="18" customHeight="1" x14ac:dyDescent="0.15">
      <c r="B563" s="471" t="s">
        <v>1598</v>
      </c>
      <c r="C563" s="455" t="s">
        <v>1454</v>
      </c>
      <c r="D563" s="495" t="s">
        <v>1381</v>
      </c>
      <c r="E563" s="457"/>
      <c r="F563" s="457">
        <v>40158</v>
      </c>
      <c r="G563" s="511">
        <v>40315.050000000003</v>
      </c>
      <c r="H563" s="512" t="s">
        <v>1227</v>
      </c>
      <c r="I563" s="461" t="s">
        <v>685</v>
      </c>
      <c r="J563" s="461" t="s">
        <v>1228</v>
      </c>
      <c r="K563" s="513" t="s">
        <v>1382</v>
      </c>
    </row>
    <row r="564" spans="2:11" ht="18" customHeight="1" x14ac:dyDescent="0.15">
      <c r="B564" s="471" t="s">
        <v>1599</v>
      </c>
      <c r="C564" s="455" t="s">
        <v>1454</v>
      </c>
      <c r="D564" s="495" t="s">
        <v>1600</v>
      </c>
      <c r="E564" s="457"/>
      <c r="F564" s="457">
        <v>40158</v>
      </c>
      <c r="G564" s="511">
        <v>32825.03</v>
      </c>
      <c r="H564" s="512" t="s">
        <v>1227</v>
      </c>
      <c r="I564" s="461" t="s">
        <v>685</v>
      </c>
      <c r="J564" s="461" t="s">
        <v>1228</v>
      </c>
      <c r="K564" s="513" t="s">
        <v>1601</v>
      </c>
    </row>
    <row r="565" spans="2:11" ht="18" customHeight="1" x14ac:dyDescent="0.15">
      <c r="B565" s="471" t="s">
        <v>1602</v>
      </c>
      <c r="C565" s="455" t="s">
        <v>1454</v>
      </c>
      <c r="D565" s="495" t="s">
        <v>1603</v>
      </c>
      <c r="E565" s="457"/>
      <c r="F565" s="457">
        <v>40158</v>
      </c>
      <c r="G565" s="511">
        <v>23079.39</v>
      </c>
      <c r="H565" s="512" t="s">
        <v>1227</v>
      </c>
      <c r="I565" s="461" t="s">
        <v>685</v>
      </c>
      <c r="J565" s="461" t="s">
        <v>1228</v>
      </c>
      <c r="K565" s="513" t="s">
        <v>1604</v>
      </c>
    </row>
    <row r="566" spans="2:11" ht="18" customHeight="1" x14ac:dyDescent="0.15">
      <c r="B566" s="471" t="s">
        <v>1605</v>
      </c>
      <c r="C566" s="455" t="s">
        <v>1454</v>
      </c>
      <c r="D566" s="495" t="s">
        <v>1384</v>
      </c>
      <c r="E566" s="457"/>
      <c r="F566" s="457">
        <v>40939</v>
      </c>
      <c r="G566" s="511">
        <v>46739.47</v>
      </c>
      <c r="H566" s="512" t="s">
        <v>1227</v>
      </c>
      <c r="I566" s="461" t="s">
        <v>685</v>
      </c>
      <c r="J566" s="461" t="s">
        <v>1228</v>
      </c>
      <c r="K566" s="513" t="s">
        <v>1385</v>
      </c>
    </row>
    <row r="567" spans="2:11" ht="18" customHeight="1" x14ac:dyDescent="0.15">
      <c r="B567" s="471" t="s">
        <v>1606</v>
      </c>
      <c r="C567" s="455" t="s">
        <v>1454</v>
      </c>
      <c r="D567" s="495" t="s">
        <v>1387</v>
      </c>
      <c r="E567" s="457"/>
      <c r="F567" s="457">
        <v>40939</v>
      </c>
      <c r="G567" s="511">
        <v>47910.31</v>
      </c>
      <c r="H567" s="512" t="s">
        <v>1227</v>
      </c>
      <c r="I567" s="461" t="s">
        <v>685</v>
      </c>
      <c r="J567" s="461" t="s">
        <v>1228</v>
      </c>
      <c r="K567" s="513" t="s">
        <v>1388</v>
      </c>
    </row>
    <row r="568" spans="2:11" ht="18" customHeight="1" x14ac:dyDescent="0.15">
      <c r="B568" s="471" t="s">
        <v>1607</v>
      </c>
      <c r="C568" s="455" t="s">
        <v>1454</v>
      </c>
      <c r="D568" s="495" t="s">
        <v>1608</v>
      </c>
      <c r="E568" s="457"/>
      <c r="F568" s="457">
        <v>43189</v>
      </c>
      <c r="G568" s="511">
        <v>27337.84</v>
      </c>
      <c r="H568" s="512" t="s">
        <v>1227</v>
      </c>
      <c r="I568" s="461" t="s">
        <v>685</v>
      </c>
      <c r="J568" s="461" t="s">
        <v>1228</v>
      </c>
      <c r="K568" s="513" t="s">
        <v>1609</v>
      </c>
    </row>
    <row r="569" spans="2:11" ht="18" customHeight="1" x14ac:dyDescent="0.15">
      <c r="B569" s="471" t="s">
        <v>1610</v>
      </c>
      <c r="C569" s="455" t="s">
        <v>1454</v>
      </c>
      <c r="D569" s="495" t="s">
        <v>1611</v>
      </c>
      <c r="E569" s="457"/>
      <c r="F569" s="457">
        <v>43189</v>
      </c>
      <c r="G569" s="511">
        <v>5091.95</v>
      </c>
      <c r="H569" s="512" t="s">
        <v>1227</v>
      </c>
      <c r="I569" s="461" t="s">
        <v>685</v>
      </c>
      <c r="J569" s="461" t="s">
        <v>1228</v>
      </c>
      <c r="K569" s="513" t="s">
        <v>1612</v>
      </c>
    </row>
    <row r="570" spans="2:11" ht="18" customHeight="1" x14ac:dyDescent="0.15">
      <c r="B570" s="471" t="s">
        <v>1613</v>
      </c>
      <c r="C570" s="455" t="s">
        <v>1454</v>
      </c>
      <c r="D570" s="495" t="s">
        <v>1614</v>
      </c>
      <c r="E570" s="457"/>
      <c r="F570" s="457">
        <v>43189</v>
      </c>
      <c r="G570" s="511">
        <v>9319.7900000000009</v>
      </c>
      <c r="H570" s="512" t="s">
        <v>1227</v>
      </c>
      <c r="I570" s="461" t="s">
        <v>685</v>
      </c>
      <c r="J570" s="461" t="s">
        <v>1228</v>
      </c>
      <c r="K570" s="513" t="s">
        <v>1615</v>
      </c>
    </row>
    <row r="571" spans="2:11" ht="18" customHeight="1" x14ac:dyDescent="0.15">
      <c r="B571" s="471" t="s">
        <v>1616</v>
      </c>
      <c r="C571" s="455" t="s">
        <v>1454</v>
      </c>
      <c r="D571" s="495" t="s">
        <v>1617</v>
      </c>
      <c r="E571" s="457"/>
      <c r="F571" s="457">
        <v>43189</v>
      </c>
      <c r="G571" s="511">
        <v>39162.050000000003</v>
      </c>
      <c r="H571" s="512" t="s">
        <v>1227</v>
      </c>
      <c r="I571" s="461" t="s">
        <v>685</v>
      </c>
      <c r="J571" s="461" t="s">
        <v>1228</v>
      </c>
      <c r="K571" s="513" t="s">
        <v>1618</v>
      </c>
    </row>
    <row r="572" spans="2:11" ht="18" customHeight="1" x14ac:dyDescent="0.15">
      <c r="B572" s="471" t="s">
        <v>1619</v>
      </c>
      <c r="C572" s="455" t="s">
        <v>1454</v>
      </c>
      <c r="D572" s="495" t="s">
        <v>1620</v>
      </c>
      <c r="E572" s="457"/>
      <c r="F572" s="457">
        <v>43189</v>
      </c>
      <c r="G572" s="511">
        <v>24708.45</v>
      </c>
      <c r="H572" s="512" t="s">
        <v>1227</v>
      </c>
      <c r="I572" s="461" t="s">
        <v>685</v>
      </c>
      <c r="J572" s="461" t="s">
        <v>1228</v>
      </c>
      <c r="K572" s="513" t="s">
        <v>1621</v>
      </c>
    </row>
    <row r="573" spans="2:11" ht="18" customHeight="1" x14ac:dyDescent="0.15">
      <c r="B573" s="471" t="s">
        <v>1622</v>
      </c>
      <c r="C573" s="455" t="s">
        <v>1454</v>
      </c>
      <c r="D573" s="495" t="s">
        <v>1623</v>
      </c>
      <c r="E573" s="457"/>
      <c r="F573" s="457">
        <v>43189</v>
      </c>
      <c r="G573" s="511">
        <v>10901.03</v>
      </c>
      <c r="H573" s="512" t="s">
        <v>1227</v>
      </c>
      <c r="I573" s="461" t="s">
        <v>685</v>
      </c>
      <c r="J573" s="461" t="s">
        <v>1228</v>
      </c>
      <c r="K573" s="513" t="s">
        <v>1624</v>
      </c>
    </row>
    <row r="574" spans="2:11" ht="18" customHeight="1" x14ac:dyDescent="0.15">
      <c r="B574" s="471" t="s">
        <v>1625</v>
      </c>
      <c r="C574" s="455" t="s">
        <v>1454</v>
      </c>
      <c r="D574" s="495" t="s">
        <v>1626</v>
      </c>
      <c r="E574" s="457"/>
      <c r="F574" s="457">
        <v>43189</v>
      </c>
      <c r="G574" s="511">
        <v>19188.07</v>
      </c>
      <c r="H574" s="512" t="s">
        <v>1227</v>
      </c>
      <c r="I574" s="461" t="s">
        <v>685</v>
      </c>
      <c r="J574" s="461" t="s">
        <v>1228</v>
      </c>
      <c r="K574" s="513" t="s">
        <v>1627</v>
      </c>
    </row>
    <row r="575" spans="2:11" ht="18" customHeight="1" x14ac:dyDescent="0.15">
      <c r="B575" s="471" t="s">
        <v>1628</v>
      </c>
      <c r="C575" s="455" t="s">
        <v>1454</v>
      </c>
      <c r="D575" s="495" t="s">
        <v>1629</v>
      </c>
      <c r="E575" s="457"/>
      <c r="F575" s="457">
        <v>43189</v>
      </c>
      <c r="G575" s="511">
        <v>8179.86</v>
      </c>
      <c r="H575" s="512" t="s">
        <v>1227</v>
      </c>
      <c r="I575" s="461" t="s">
        <v>685</v>
      </c>
      <c r="J575" s="461" t="s">
        <v>1228</v>
      </c>
      <c r="K575" s="513" t="s">
        <v>1630</v>
      </c>
    </row>
    <row r="576" spans="2:11" ht="18" customHeight="1" x14ac:dyDescent="0.15">
      <c r="B576" s="471" t="s">
        <v>1631</v>
      </c>
      <c r="C576" s="455" t="s">
        <v>1454</v>
      </c>
      <c r="D576" s="495" t="s">
        <v>1632</v>
      </c>
      <c r="E576" s="457"/>
      <c r="F576" s="457">
        <v>43189</v>
      </c>
      <c r="G576" s="511">
        <v>15409.78</v>
      </c>
      <c r="H576" s="512" t="s">
        <v>1227</v>
      </c>
      <c r="I576" s="461" t="s">
        <v>685</v>
      </c>
      <c r="J576" s="461" t="s">
        <v>1228</v>
      </c>
      <c r="K576" s="513" t="s">
        <v>1633</v>
      </c>
    </row>
    <row r="577" spans="2:11" ht="18" customHeight="1" thickBot="1" x14ac:dyDescent="0.2">
      <c r="B577" s="515" t="s">
        <v>1634</v>
      </c>
      <c r="C577" s="516" t="s">
        <v>1454</v>
      </c>
      <c r="D577" s="517" t="s">
        <v>1635</v>
      </c>
      <c r="E577" s="518"/>
      <c r="F577" s="518">
        <v>43189</v>
      </c>
      <c r="G577" s="519">
        <v>12526.63</v>
      </c>
      <c r="H577" s="1146" t="s">
        <v>1227</v>
      </c>
      <c r="I577" s="444" t="s">
        <v>685</v>
      </c>
      <c r="J577" s="444" t="s">
        <v>1228</v>
      </c>
      <c r="K577" s="521" t="s">
        <v>1636</v>
      </c>
    </row>
    <row r="578" spans="2:11" ht="18" customHeight="1" x14ac:dyDescent="0.15">
      <c r="B578" s="1223" t="s">
        <v>1637</v>
      </c>
      <c r="C578" s="1203" t="s">
        <v>1454</v>
      </c>
      <c r="D578" s="1215" t="s">
        <v>1638</v>
      </c>
      <c r="E578" s="1159"/>
      <c r="F578" s="1159">
        <v>43189</v>
      </c>
      <c r="G578" s="1224">
        <v>10611.3</v>
      </c>
      <c r="H578" s="1225" t="s">
        <v>1227</v>
      </c>
      <c r="I578" s="1139" t="s">
        <v>685</v>
      </c>
      <c r="J578" s="1139" t="s">
        <v>1228</v>
      </c>
      <c r="K578" s="1226" t="s">
        <v>6448</v>
      </c>
    </row>
    <row r="579" spans="2:11" ht="18" customHeight="1" x14ac:dyDescent="0.15">
      <c r="B579" s="471" t="s">
        <v>1639</v>
      </c>
      <c r="C579" s="455" t="s">
        <v>1454</v>
      </c>
      <c r="D579" s="495" t="s">
        <v>1640</v>
      </c>
      <c r="E579" s="457"/>
      <c r="F579" s="457">
        <v>43189</v>
      </c>
      <c r="G579" s="511">
        <v>12354.03</v>
      </c>
      <c r="H579" s="512" t="s">
        <v>1227</v>
      </c>
      <c r="I579" s="461" t="s">
        <v>685</v>
      </c>
      <c r="J579" s="461" t="s">
        <v>1228</v>
      </c>
      <c r="K579" s="513" t="s">
        <v>1641</v>
      </c>
    </row>
    <row r="580" spans="2:11" ht="18" customHeight="1" x14ac:dyDescent="0.15">
      <c r="B580" s="471" t="s">
        <v>1642</v>
      </c>
      <c r="C580" s="455" t="s">
        <v>1454</v>
      </c>
      <c r="D580" s="495" t="s">
        <v>1643</v>
      </c>
      <c r="E580" s="457"/>
      <c r="F580" s="457">
        <v>43189</v>
      </c>
      <c r="G580" s="511">
        <v>10255.06</v>
      </c>
      <c r="H580" s="512" t="s">
        <v>1227</v>
      </c>
      <c r="I580" s="461" t="s">
        <v>685</v>
      </c>
      <c r="J580" s="461" t="s">
        <v>1228</v>
      </c>
      <c r="K580" s="513" t="s">
        <v>1644</v>
      </c>
    </row>
    <row r="581" spans="2:11" ht="18" customHeight="1" x14ac:dyDescent="0.15">
      <c r="B581" s="471" t="s">
        <v>1645</v>
      </c>
      <c r="C581" s="455" t="s">
        <v>1454</v>
      </c>
      <c r="D581" s="495" t="s">
        <v>1646</v>
      </c>
      <c r="E581" s="457"/>
      <c r="F581" s="457">
        <v>43189</v>
      </c>
      <c r="G581" s="511">
        <v>22410.25</v>
      </c>
      <c r="H581" s="512" t="s">
        <v>1227</v>
      </c>
      <c r="I581" s="461" t="s">
        <v>685</v>
      </c>
      <c r="J581" s="461" t="s">
        <v>1228</v>
      </c>
      <c r="K581" s="513" t="s">
        <v>1647</v>
      </c>
    </row>
    <row r="582" spans="2:11" ht="18" customHeight="1" x14ac:dyDescent="0.15">
      <c r="B582" s="471" t="s">
        <v>1648</v>
      </c>
      <c r="C582" s="455" t="s">
        <v>1454</v>
      </c>
      <c r="D582" s="495" t="s">
        <v>1649</v>
      </c>
      <c r="E582" s="457"/>
      <c r="F582" s="457">
        <v>43189</v>
      </c>
      <c r="G582" s="511">
        <v>24934.45</v>
      </c>
      <c r="H582" s="512" t="s">
        <v>1227</v>
      </c>
      <c r="I582" s="461" t="s">
        <v>685</v>
      </c>
      <c r="J582" s="461" t="s">
        <v>1228</v>
      </c>
      <c r="K582" s="513" t="s">
        <v>1650</v>
      </c>
    </row>
    <row r="583" spans="2:11" ht="18" customHeight="1" x14ac:dyDescent="0.15">
      <c r="B583" s="471" t="s">
        <v>1651</v>
      </c>
      <c r="C583" s="455" t="s">
        <v>1454</v>
      </c>
      <c r="D583" s="495" t="s">
        <v>1652</v>
      </c>
      <c r="E583" s="457"/>
      <c r="F583" s="457">
        <v>43189</v>
      </c>
      <c r="G583" s="511">
        <v>14749.26</v>
      </c>
      <c r="H583" s="512" t="s">
        <v>1227</v>
      </c>
      <c r="I583" s="461" t="s">
        <v>685</v>
      </c>
      <c r="J583" s="461" t="s">
        <v>1228</v>
      </c>
      <c r="K583" s="513" t="s">
        <v>1653</v>
      </c>
    </row>
    <row r="584" spans="2:11" ht="18" customHeight="1" x14ac:dyDescent="0.15">
      <c r="B584" s="471" t="s">
        <v>1654</v>
      </c>
      <c r="C584" s="455" t="s">
        <v>1454</v>
      </c>
      <c r="D584" s="495" t="s">
        <v>1655</v>
      </c>
      <c r="E584" s="457"/>
      <c r="F584" s="457">
        <v>43189</v>
      </c>
      <c r="G584" s="511">
        <v>9001.83</v>
      </c>
      <c r="H584" s="512" t="s">
        <v>1227</v>
      </c>
      <c r="I584" s="461" t="s">
        <v>685</v>
      </c>
      <c r="J584" s="461" t="s">
        <v>1228</v>
      </c>
      <c r="K584" s="513" t="s">
        <v>1656</v>
      </c>
    </row>
    <row r="585" spans="2:11" ht="18" customHeight="1" x14ac:dyDescent="0.15">
      <c r="B585" s="471" t="s">
        <v>1657</v>
      </c>
      <c r="C585" s="455" t="s">
        <v>1454</v>
      </c>
      <c r="D585" s="495" t="s">
        <v>1658</v>
      </c>
      <c r="E585" s="457"/>
      <c r="F585" s="457">
        <v>43189</v>
      </c>
      <c r="G585" s="511">
        <v>30824.240000000002</v>
      </c>
      <c r="H585" s="512" t="s">
        <v>1227</v>
      </c>
      <c r="I585" s="461" t="s">
        <v>685</v>
      </c>
      <c r="J585" s="461" t="s">
        <v>1228</v>
      </c>
      <c r="K585" s="513" t="s">
        <v>1659</v>
      </c>
    </row>
    <row r="586" spans="2:11" ht="18" customHeight="1" x14ac:dyDescent="0.15">
      <c r="B586" s="471" t="s">
        <v>1660</v>
      </c>
      <c r="C586" s="455" t="s">
        <v>1454</v>
      </c>
      <c r="D586" s="495" t="s">
        <v>1661</v>
      </c>
      <c r="E586" s="457"/>
      <c r="F586" s="457">
        <v>43189</v>
      </c>
      <c r="G586" s="511">
        <v>18800.03</v>
      </c>
      <c r="H586" s="512" t="s">
        <v>1227</v>
      </c>
      <c r="I586" s="461" t="s">
        <v>685</v>
      </c>
      <c r="J586" s="461" t="s">
        <v>1228</v>
      </c>
      <c r="K586" s="513" t="s">
        <v>1662</v>
      </c>
    </row>
    <row r="587" spans="2:11" ht="18" customHeight="1" x14ac:dyDescent="0.15">
      <c r="B587" s="471" t="s">
        <v>1663</v>
      </c>
      <c r="C587" s="455" t="s">
        <v>1454</v>
      </c>
      <c r="D587" s="495" t="s">
        <v>1664</v>
      </c>
      <c r="E587" s="457"/>
      <c r="F587" s="457">
        <v>43189</v>
      </c>
      <c r="G587" s="511">
        <v>18754.22</v>
      </c>
      <c r="H587" s="512" t="s">
        <v>1227</v>
      </c>
      <c r="I587" s="461" t="s">
        <v>685</v>
      </c>
      <c r="J587" s="461" t="s">
        <v>1228</v>
      </c>
      <c r="K587" s="513" t="s">
        <v>1665</v>
      </c>
    </row>
    <row r="588" spans="2:11" ht="18" customHeight="1" x14ac:dyDescent="0.15">
      <c r="B588" s="471" t="s">
        <v>1666</v>
      </c>
      <c r="C588" s="455" t="s">
        <v>1454</v>
      </c>
      <c r="D588" s="495" t="s">
        <v>1667</v>
      </c>
      <c r="E588" s="457"/>
      <c r="F588" s="457">
        <v>43189</v>
      </c>
      <c r="G588" s="511">
        <v>41970.9</v>
      </c>
      <c r="H588" s="512" t="s">
        <v>1227</v>
      </c>
      <c r="I588" s="461" t="s">
        <v>685</v>
      </c>
      <c r="J588" s="461" t="s">
        <v>1228</v>
      </c>
      <c r="K588" s="513" t="s">
        <v>1668</v>
      </c>
    </row>
    <row r="589" spans="2:11" ht="18" customHeight="1" x14ac:dyDescent="0.15">
      <c r="B589" s="471" t="s">
        <v>1669</v>
      </c>
      <c r="C589" s="455" t="s">
        <v>1454</v>
      </c>
      <c r="D589" s="495" t="s">
        <v>1670</v>
      </c>
      <c r="E589" s="457"/>
      <c r="F589" s="457">
        <v>43189</v>
      </c>
      <c r="G589" s="511">
        <v>42439.79</v>
      </c>
      <c r="H589" s="512" t="s">
        <v>1227</v>
      </c>
      <c r="I589" s="461" t="s">
        <v>685</v>
      </c>
      <c r="J589" s="461" t="s">
        <v>1228</v>
      </c>
      <c r="K589" s="513" t="s">
        <v>1671</v>
      </c>
    </row>
    <row r="590" spans="2:11" ht="18" customHeight="1" x14ac:dyDescent="0.15">
      <c r="B590" s="471" t="s">
        <v>1672</v>
      </c>
      <c r="C590" s="455" t="s">
        <v>1454</v>
      </c>
      <c r="D590" s="495" t="s">
        <v>1673</v>
      </c>
      <c r="E590" s="457"/>
      <c r="F590" s="457">
        <v>40939</v>
      </c>
      <c r="G590" s="511">
        <v>27040.85</v>
      </c>
      <c r="H590" s="512" t="s">
        <v>1227</v>
      </c>
      <c r="I590" s="461" t="s">
        <v>685</v>
      </c>
      <c r="J590" s="461" t="s">
        <v>1228</v>
      </c>
      <c r="K590" s="513" t="s">
        <v>1674</v>
      </c>
    </row>
    <row r="591" spans="2:11" ht="18" customHeight="1" x14ac:dyDescent="0.15">
      <c r="B591" s="471" t="s">
        <v>1675</v>
      </c>
      <c r="C591" s="455" t="s">
        <v>1454</v>
      </c>
      <c r="D591" s="495" t="s">
        <v>1676</v>
      </c>
      <c r="E591" s="457"/>
      <c r="F591" s="457">
        <v>40939</v>
      </c>
      <c r="G591" s="511">
        <v>36029.11</v>
      </c>
      <c r="H591" s="512" t="s">
        <v>1227</v>
      </c>
      <c r="I591" s="461" t="s">
        <v>685</v>
      </c>
      <c r="J591" s="461" t="s">
        <v>1228</v>
      </c>
      <c r="K591" s="513" t="s">
        <v>1677</v>
      </c>
    </row>
    <row r="592" spans="2:11" ht="18" customHeight="1" x14ac:dyDescent="0.15">
      <c r="B592" s="471" t="s">
        <v>1678</v>
      </c>
      <c r="C592" s="455" t="s">
        <v>1454</v>
      </c>
      <c r="D592" s="495" t="s">
        <v>1033</v>
      </c>
      <c r="E592" s="457"/>
      <c r="F592" s="457">
        <v>41306</v>
      </c>
      <c r="G592" s="511">
        <v>22027.08</v>
      </c>
      <c r="H592" s="512" t="s">
        <v>1227</v>
      </c>
      <c r="I592" s="461" t="s">
        <v>685</v>
      </c>
      <c r="J592" s="461" t="s">
        <v>1228</v>
      </c>
      <c r="K592" s="513" t="s">
        <v>1679</v>
      </c>
    </row>
    <row r="593" spans="2:11" ht="18" customHeight="1" x14ac:dyDescent="0.15">
      <c r="B593" s="471" t="s">
        <v>1680</v>
      </c>
      <c r="C593" s="455" t="s">
        <v>1454</v>
      </c>
      <c r="D593" s="495" t="s">
        <v>1681</v>
      </c>
      <c r="E593" s="457"/>
      <c r="F593" s="457">
        <v>41306</v>
      </c>
      <c r="G593" s="511">
        <v>56253.11</v>
      </c>
      <c r="H593" s="512" t="s">
        <v>1227</v>
      </c>
      <c r="I593" s="461" t="s">
        <v>685</v>
      </c>
      <c r="J593" s="461" t="s">
        <v>1228</v>
      </c>
      <c r="K593" s="513" t="s">
        <v>1682</v>
      </c>
    </row>
    <row r="594" spans="2:11" ht="18" customHeight="1" x14ac:dyDescent="0.15">
      <c r="B594" s="471" t="s">
        <v>1683</v>
      </c>
      <c r="C594" s="455" t="s">
        <v>1454</v>
      </c>
      <c r="D594" s="495" t="s">
        <v>1390</v>
      </c>
      <c r="E594" s="457"/>
      <c r="F594" s="457">
        <v>41306</v>
      </c>
      <c r="G594" s="511">
        <v>45851.54</v>
      </c>
      <c r="H594" s="512" t="s">
        <v>1227</v>
      </c>
      <c r="I594" s="461" t="s">
        <v>685</v>
      </c>
      <c r="J594" s="461" t="s">
        <v>1228</v>
      </c>
      <c r="K594" s="513" t="s">
        <v>1391</v>
      </c>
    </row>
    <row r="595" spans="2:11" ht="18" customHeight="1" x14ac:dyDescent="0.15">
      <c r="B595" s="471" t="s">
        <v>1684</v>
      </c>
      <c r="C595" s="455" t="s">
        <v>1454</v>
      </c>
      <c r="D595" s="495" t="s">
        <v>1393</v>
      </c>
      <c r="E595" s="457"/>
      <c r="F595" s="457">
        <v>42094</v>
      </c>
      <c r="G595" s="511">
        <v>6846.67</v>
      </c>
      <c r="H595" s="512" t="s">
        <v>1227</v>
      </c>
      <c r="I595" s="461" t="s">
        <v>685</v>
      </c>
      <c r="J595" s="461" t="s">
        <v>1228</v>
      </c>
      <c r="K595" s="513" t="s">
        <v>1394</v>
      </c>
    </row>
    <row r="596" spans="2:11" ht="18" customHeight="1" x14ac:dyDescent="0.15">
      <c r="B596" s="471" t="s">
        <v>1685</v>
      </c>
      <c r="C596" s="455" t="s">
        <v>1454</v>
      </c>
      <c r="D596" s="495" t="s">
        <v>1396</v>
      </c>
      <c r="E596" s="457"/>
      <c r="F596" s="457">
        <v>41649</v>
      </c>
      <c r="G596" s="511">
        <v>54108.26</v>
      </c>
      <c r="H596" s="512" t="s">
        <v>1227</v>
      </c>
      <c r="I596" s="461" t="s">
        <v>685</v>
      </c>
      <c r="J596" s="461" t="s">
        <v>1228</v>
      </c>
      <c r="K596" s="513" t="s">
        <v>1397</v>
      </c>
    </row>
    <row r="597" spans="2:11" ht="18" customHeight="1" x14ac:dyDescent="0.15">
      <c r="B597" s="471" t="s">
        <v>1686</v>
      </c>
      <c r="C597" s="455" t="s">
        <v>1454</v>
      </c>
      <c r="D597" s="495" t="s">
        <v>1067</v>
      </c>
      <c r="E597" s="457"/>
      <c r="F597" s="457">
        <v>41306</v>
      </c>
      <c r="G597" s="511">
        <v>47193.42</v>
      </c>
      <c r="H597" s="512" t="s">
        <v>1227</v>
      </c>
      <c r="I597" s="461" t="s">
        <v>685</v>
      </c>
      <c r="J597" s="461" t="s">
        <v>1228</v>
      </c>
      <c r="K597" s="513" t="s">
        <v>1399</v>
      </c>
    </row>
    <row r="598" spans="2:11" ht="18" customHeight="1" x14ac:dyDescent="0.15">
      <c r="B598" s="471" t="s">
        <v>1687</v>
      </c>
      <c r="C598" s="455" t="s">
        <v>1454</v>
      </c>
      <c r="D598" s="495" t="s">
        <v>1401</v>
      </c>
      <c r="E598" s="457"/>
      <c r="F598" s="457">
        <v>41306</v>
      </c>
      <c r="G598" s="511">
        <v>10555.53</v>
      </c>
      <c r="H598" s="512" t="s">
        <v>1227</v>
      </c>
      <c r="I598" s="461" t="s">
        <v>685</v>
      </c>
      <c r="J598" s="461" t="s">
        <v>1228</v>
      </c>
      <c r="K598" s="513" t="s">
        <v>1402</v>
      </c>
    </row>
    <row r="599" spans="2:11" ht="18" customHeight="1" x14ac:dyDescent="0.15">
      <c r="B599" s="471" t="s">
        <v>1688</v>
      </c>
      <c r="C599" s="455" t="s">
        <v>1454</v>
      </c>
      <c r="D599" s="495" t="s">
        <v>1039</v>
      </c>
      <c r="E599" s="457"/>
      <c r="F599" s="457">
        <v>41306</v>
      </c>
      <c r="G599" s="511">
        <v>19938.79</v>
      </c>
      <c r="H599" s="512" t="s">
        <v>1227</v>
      </c>
      <c r="I599" s="461" t="s">
        <v>685</v>
      </c>
      <c r="J599" s="461" t="s">
        <v>1228</v>
      </c>
      <c r="K599" s="513" t="s">
        <v>1689</v>
      </c>
    </row>
    <row r="600" spans="2:11" ht="18" customHeight="1" x14ac:dyDescent="0.15">
      <c r="B600" s="471" t="s">
        <v>1690</v>
      </c>
      <c r="C600" s="455" t="s">
        <v>1454</v>
      </c>
      <c r="D600" s="495" t="s">
        <v>1404</v>
      </c>
      <c r="E600" s="457"/>
      <c r="F600" s="457">
        <v>41306</v>
      </c>
      <c r="G600" s="511">
        <v>36516.43</v>
      </c>
      <c r="H600" s="512" t="s">
        <v>1227</v>
      </c>
      <c r="I600" s="461" t="s">
        <v>685</v>
      </c>
      <c r="J600" s="461" t="s">
        <v>1228</v>
      </c>
      <c r="K600" s="513" t="s">
        <v>1405</v>
      </c>
    </row>
    <row r="601" spans="2:11" ht="18" customHeight="1" x14ac:dyDescent="0.15">
      <c r="B601" s="471" t="s">
        <v>1691</v>
      </c>
      <c r="C601" s="455" t="s">
        <v>1454</v>
      </c>
      <c r="D601" s="495" t="s">
        <v>1407</v>
      </c>
      <c r="E601" s="457"/>
      <c r="F601" s="457">
        <v>41649</v>
      </c>
      <c r="G601" s="511">
        <v>15554.67</v>
      </c>
      <c r="H601" s="512" t="s">
        <v>1227</v>
      </c>
      <c r="I601" s="461" t="s">
        <v>685</v>
      </c>
      <c r="J601" s="461" t="s">
        <v>1228</v>
      </c>
      <c r="K601" s="513" t="s">
        <v>1408</v>
      </c>
    </row>
    <row r="602" spans="2:11" ht="18" customHeight="1" x14ac:dyDescent="0.15">
      <c r="B602" s="471" t="s">
        <v>1692</v>
      </c>
      <c r="C602" s="455" t="s">
        <v>1454</v>
      </c>
      <c r="D602" s="495" t="s">
        <v>1693</v>
      </c>
      <c r="E602" s="457"/>
      <c r="F602" s="457">
        <v>41649</v>
      </c>
      <c r="G602" s="511">
        <v>35230.65</v>
      </c>
      <c r="H602" s="512" t="s">
        <v>1227</v>
      </c>
      <c r="I602" s="461" t="s">
        <v>685</v>
      </c>
      <c r="J602" s="461" t="s">
        <v>1228</v>
      </c>
      <c r="K602" s="513" t="s">
        <v>1694</v>
      </c>
    </row>
    <row r="603" spans="2:11" ht="18" customHeight="1" x14ac:dyDescent="0.15">
      <c r="B603" s="471" t="s">
        <v>1695</v>
      </c>
      <c r="C603" s="455" t="s">
        <v>1454</v>
      </c>
      <c r="D603" s="495" t="s">
        <v>1410</v>
      </c>
      <c r="E603" s="457"/>
      <c r="F603" s="457">
        <v>41649</v>
      </c>
      <c r="G603" s="511">
        <v>29644.27</v>
      </c>
      <c r="H603" s="512" t="s">
        <v>1227</v>
      </c>
      <c r="I603" s="461" t="s">
        <v>685</v>
      </c>
      <c r="J603" s="461" t="s">
        <v>1228</v>
      </c>
      <c r="K603" s="513" t="s">
        <v>1411</v>
      </c>
    </row>
    <row r="604" spans="2:11" ht="18" customHeight="1" x14ac:dyDescent="0.15">
      <c r="B604" s="471" t="s">
        <v>1696</v>
      </c>
      <c r="C604" s="455" t="s">
        <v>1454</v>
      </c>
      <c r="D604" s="495" t="s">
        <v>1026</v>
      </c>
      <c r="E604" s="457"/>
      <c r="F604" s="457">
        <v>41649</v>
      </c>
      <c r="G604" s="511">
        <v>14673.58</v>
      </c>
      <c r="H604" s="512" t="s">
        <v>1227</v>
      </c>
      <c r="I604" s="461" t="s">
        <v>685</v>
      </c>
      <c r="J604" s="461" t="s">
        <v>1228</v>
      </c>
      <c r="K604" s="513" t="s">
        <v>1697</v>
      </c>
    </row>
    <row r="605" spans="2:11" ht="18" customHeight="1" thickBot="1" x14ac:dyDescent="0.2">
      <c r="B605" s="515" t="s">
        <v>1698</v>
      </c>
      <c r="C605" s="516" t="s">
        <v>1454</v>
      </c>
      <c r="D605" s="517" t="s">
        <v>1413</v>
      </c>
      <c r="E605" s="518"/>
      <c r="F605" s="518">
        <v>41306</v>
      </c>
      <c r="G605" s="519">
        <v>20153.8</v>
      </c>
      <c r="H605" s="1146" t="s">
        <v>1227</v>
      </c>
      <c r="I605" s="444" t="s">
        <v>685</v>
      </c>
      <c r="J605" s="444" t="s">
        <v>1228</v>
      </c>
      <c r="K605" s="521" t="s">
        <v>1414</v>
      </c>
    </row>
    <row r="606" spans="2:11" ht="18" customHeight="1" x14ac:dyDescent="0.15">
      <c r="B606" s="1223" t="s">
        <v>1699</v>
      </c>
      <c r="C606" s="1203" t="s">
        <v>1454</v>
      </c>
      <c r="D606" s="1215" t="s">
        <v>1036</v>
      </c>
      <c r="E606" s="1159"/>
      <c r="F606" s="1159">
        <v>41306</v>
      </c>
      <c r="G606" s="1224">
        <v>19214.29</v>
      </c>
      <c r="H606" s="1225" t="s">
        <v>1227</v>
      </c>
      <c r="I606" s="1139" t="s">
        <v>685</v>
      </c>
      <c r="J606" s="1139" t="s">
        <v>1228</v>
      </c>
      <c r="K606" s="1226" t="s">
        <v>6449</v>
      </c>
    </row>
    <row r="607" spans="2:11" ht="18" customHeight="1" x14ac:dyDescent="0.15">
      <c r="B607" s="471" t="s">
        <v>1700</v>
      </c>
      <c r="C607" s="455" t="s">
        <v>1454</v>
      </c>
      <c r="D607" s="495" t="s">
        <v>1416</v>
      </c>
      <c r="E607" s="457"/>
      <c r="F607" s="457">
        <v>41649</v>
      </c>
      <c r="G607" s="511">
        <v>34182.82</v>
      </c>
      <c r="H607" s="512" t="s">
        <v>1227</v>
      </c>
      <c r="I607" s="461" t="s">
        <v>685</v>
      </c>
      <c r="J607" s="461" t="s">
        <v>1228</v>
      </c>
      <c r="K607" s="513" t="s">
        <v>1417</v>
      </c>
    </row>
    <row r="608" spans="2:11" ht="18" customHeight="1" x14ac:dyDescent="0.15">
      <c r="B608" s="471" t="s">
        <v>1701</v>
      </c>
      <c r="C608" s="455" t="s">
        <v>1454</v>
      </c>
      <c r="D608" s="495" t="s">
        <v>1702</v>
      </c>
      <c r="E608" s="457"/>
      <c r="F608" s="457">
        <v>41306</v>
      </c>
      <c r="G608" s="511">
        <v>40798.14</v>
      </c>
      <c r="H608" s="512" t="s">
        <v>1227</v>
      </c>
      <c r="I608" s="461" t="s">
        <v>685</v>
      </c>
      <c r="J608" s="461" t="s">
        <v>1228</v>
      </c>
      <c r="K608" s="513" t="s">
        <v>1703</v>
      </c>
    </row>
    <row r="609" spans="2:11" ht="18" customHeight="1" x14ac:dyDescent="0.15">
      <c r="B609" s="471" t="s">
        <v>1704</v>
      </c>
      <c r="C609" s="455" t="s">
        <v>1454</v>
      </c>
      <c r="D609" s="495" t="s">
        <v>1060</v>
      </c>
      <c r="E609" s="457"/>
      <c r="F609" s="457">
        <v>41306</v>
      </c>
      <c r="G609" s="511">
        <v>45631.65</v>
      </c>
      <c r="H609" s="512" t="s">
        <v>1227</v>
      </c>
      <c r="I609" s="461" t="s">
        <v>685</v>
      </c>
      <c r="J609" s="461" t="s">
        <v>1228</v>
      </c>
      <c r="K609" s="513" t="s">
        <v>1419</v>
      </c>
    </row>
    <row r="610" spans="2:11" ht="18" customHeight="1" x14ac:dyDescent="0.15">
      <c r="B610" s="471" t="s">
        <v>1705</v>
      </c>
      <c r="C610" s="455" t="s">
        <v>1454</v>
      </c>
      <c r="D610" s="495" t="s">
        <v>1424</v>
      </c>
      <c r="E610" s="457"/>
      <c r="F610" s="457">
        <v>42094</v>
      </c>
      <c r="G610" s="511">
        <v>10301.94</v>
      </c>
      <c r="H610" s="512" t="s">
        <v>1227</v>
      </c>
      <c r="I610" s="461" t="s">
        <v>685</v>
      </c>
      <c r="J610" s="461" t="s">
        <v>1228</v>
      </c>
      <c r="K610" s="513" t="s">
        <v>1425</v>
      </c>
    </row>
    <row r="611" spans="2:11" ht="18" customHeight="1" x14ac:dyDescent="0.15">
      <c r="B611" s="471" t="s">
        <v>1706</v>
      </c>
      <c r="C611" s="455" t="s">
        <v>1454</v>
      </c>
      <c r="D611" s="495" t="s">
        <v>1421</v>
      </c>
      <c r="E611" s="457"/>
      <c r="F611" s="457">
        <v>41306</v>
      </c>
      <c r="G611" s="511">
        <v>51076.35</v>
      </c>
      <c r="H611" s="512" t="s">
        <v>1227</v>
      </c>
      <c r="I611" s="461" t="s">
        <v>685</v>
      </c>
      <c r="J611" s="461" t="s">
        <v>1228</v>
      </c>
      <c r="K611" s="513" t="s">
        <v>1422</v>
      </c>
    </row>
    <row r="612" spans="2:11" ht="18" customHeight="1" x14ac:dyDescent="0.15">
      <c r="B612" s="471" t="s">
        <v>1707</v>
      </c>
      <c r="C612" s="455" t="s">
        <v>1454</v>
      </c>
      <c r="D612" s="495" t="s">
        <v>1427</v>
      </c>
      <c r="E612" s="457"/>
      <c r="F612" s="457">
        <v>42094</v>
      </c>
      <c r="G612" s="511">
        <v>25276.67</v>
      </c>
      <c r="H612" s="512" t="s">
        <v>1227</v>
      </c>
      <c r="I612" s="461" t="s">
        <v>685</v>
      </c>
      <c r="J612" s="461" t="s">
        <v>1228</v>
      </c>
      <c r="K612" s="513" t="s">
        <v>1428</v>
      </c>
    </row>
    <row r="613" spans="2:11" ht="18" customHeight="1" x14ac:dyDescent="0.15">
      <c r="B613" s="471" t="s">
        <v>1708</v>
      </c>
      <c r="C613" s="455" t="s">
        <v>1454</v>
      </c>
      <c r="D613" s="495" t="s">
        <v>1430</v>
      </c>
      <c r="E613" s="457"/>
      <c r="F613" s="457">
        <v>42094</v>
      </c>
      <c r="G613" s="511">
        <v>8458.19</v>
      </c>
      <c r="H613" s="512" t="s">
        <v>1227</v>
      </c>
      <c r="I613" s="461" t="s">
        <v>685</v>
      </c>
      <c r="J613" s="461" t="s">
        <v>1228</v>
      </c>
      <c r="K613" s="513" t="s">
        <v>1431</v>
      </c>
    </row>
    <row r="614" spans="2:11" ht="18" customHeight="1" x14ac:dyDescent="0.15">
      <c r="B614" s="471" t="s">
        <v>1709</v>
      </c>
      <c r="C614" s="455" t="s">
        <v>1454</v>
      </c>
      <c r="D614" s="495" t="s">
        <v>1433</v>
      </c>
      <c r="E614" s="457"/>
      <c r="F614" s="457">
        <v>42094</v>
      </c>
      <c r="G614" s="511">
        <v>17251.29</v>
      </c>
      <c r="H614" s="512" t="s">
        <v>1227</v>
      </c>
      <c r="I614" s="461" t="s">
        <v>685</v>
      </c>
      <c r="J614" s="461" t="s">
        <v>1228</v>
      </c>
      <c r="K614" s="513" t="s">
        <v>1434</v>
      </c>
    </row>
    <row r="615" spans="2:11" ht="18" customHeight="1" x14ac:dyDescent="0.15">
      <c r="B615" s="471" t="s">
        <v>1710</v>
      </c>
      <c r="C615" s="455" t="s">
        <v>1454</v>
      </c>
      <c r="D615" s="495" t="s">
        <v>1436</v>
      </c>
      <c r="E615" s="457"/>
      <c r="F615" s="457">
        <v>41306</v>
      </c>
      <c r="G615" s="511">
        <v>20837.400000000001</v>
      </c>
      <c r="H615" s="512" t="s">
        <v>1227</v>
      </c>
      <c r="I615" s="461" t="s">
        <v>685</v>
      </c>
      <c r="J615" s="461" t="s">
        <v>1228</v>
      </c>
      <c r="K615" s="513" t="s">
        <v>1437</v>
      </c>
    </row>
    <row r="616" spans="2:11" ht="18" customHeight="1" x14ac:dyDescent="0.15">
      <c r="B616" s="471" t="s">
        <v>1711</v>
      </c>
      <c r="C616" s="455" t="s">
        <v>1454</v>
      </c>
      <c r="D616" s="495" t="s">
        <v>1439</v>
      </c>
      <c r="E616" s="457"/>
      <c r="F616" s="457">
        <v>41306</v>
      </c>
      <c r="G616" s="511">
        <v>12110.96</v>
      </c>
      <c r="H616" s="512" t="s">
        <v>1227</v>
      </c>
      <c r="I616" s="461" t="s">
        <v>685</v>
      </c>
      <c r="J616" s="461" t="s">
        <v>1228</v>
      </c>
      <c r="K616" s="513" t="s">
        <v>1440</v>
      </c>
    </row>
    <row r="617" spans="2:11" ht="18" customHeight="1" x14ac:dyDescent="0.15">
      <c r="B617" s="471" t="s">
        <v>1712</v>
      </c>
      <c r="C617" s="455" t="s">
        <v>1454</v>
      </c>
      <c r="D617" s="495" t="s">
        <v>1049</v>
      </c>
      <c r="E617" s="457"/>
      <c r="F617" s="457">
        <v>41306</v>
      </c>
      <c r="G617" s="511">
        <v>8078.5</v>
      </c>
      <c r="H617" s="512" t="s">
        <v>1227</v>
      </c>
      <c r="I617" s="461" t="s">
        <v>685</v>
      </c>
      <c r="J617" s="461" t="s">
        <v>1228</v>
      </c>
      <c r="K617" s="513" t="s">
        <v>1713</v>
      </c>
    </row>
    <row r="618" spans="2:11" ht="18" customHeight="1" x14ac:dyDescent="0.15">
      <c r="B618" s="471" t="s">
        <v>1714</v>
      </c>
      <c r="C618" s="455" t="s">
        <v>1454</v>
      </c>
      <c r="D618" s="495" t="s">
        <v>1715</v>
      </c>
      <c r="E618" s="457"/>
      <c r="F618" s="457">
        <v>41306</v>
      </c>
      <c r="G618" s="511">
        <v>5751.54</v>
      </c>
      <c r="H618" s="512" t="s">
        <v>1227</v>
      </c>
      <c r="I618" s="461" t="s">
        <v>685</v>
      </c>
      <c r="J618" s="461" t="s">
        <v>1228</v>
      </c>
      <c r="K618" s="513" t="s">
        <v>1716</v>
      </c>
    </row>
    <row r="619" spans="2:11" ht="18" customHeight="1" x14ac:dyDescent="0.15">
      <c r="B619" s="471" t="s">
        <v>1717</v>
      </c>
      <c r="C619" s="455" t="s">
        <v>1454</v>
      </c>
      <c r="D619" s="495" t="s">
        <v>1031</v>
      </c>
      <c r="E619" s="457"/>
      <c r="F619" s="457">
        <v>41306</v>
      </c>
      <c r="G619" s="511">
        <v>5645.65</v>
      </c>
      <c r="H619" s="512" t="s">
        <v>1227</v>
      </c>
      <c r="I619" s="461" t="s">
        <v>685</v>
      </c>
      <c r="J619" s="461" t="s">
        <v>1228</v>
      </c>
      <c r="K619" s="513" t="s">
        <v>1718</v>
      </c>
    </row>
    <row r="620" spans="2:11" ht="18" customHeight="1" x14ac:dyDescent="0.15">
      <c r="B620" s="471" t="s">
        <v>1719</v>
      </c>
      <c r="C620" s="455" t="s">
        <v>1454</v>
      </c>
      <c r="D620" s="495" t="s">
        <v>1442</v>
      </c>
      <c r="E620" s="457"/>
      <c r="F620" s="457">
        <v>41306</v>
      </c>
      <c r="G620" s="511">
        <v>10498.29</v>
      </c>
      <c r="H620" s="512" t="s">
        <v>1227</v>
      </c>
      <c r="I620" s="461" t="s">
        <v>685</v>
      </c>
      <c r="J620" s="461" t="s">
        <v>1228</v>
      </c>
      <c r="K620" s="513" t="s">
        <v>1443</v>
      </c>
    </row>
    <row r="621" spans="2:11" ht="18" customHeight="1" x14ac:dyDescent="0.15">
      <c r="B621" s="471" t="s">
        <v>1720</v>
      </c>
      <c r="C621" s="455" t="s">
        <v>1454</v>
      </c>
      <c r="D621" s="495" t="s">
        <v>1445</v>
      </c>
      <c r="E621" s="457"/>
      <c r="F621" s="457">
        <v>41306</v>
      </c>
      <c r="G621" s="511">
        <v>21391.72</v>
      </c>
      <c r="H621" s="512" t="s">
        <v>1227</v>
      </c>
      <c r="I621" s="461" t="s">
        <v>685</v>
      </c>
      <c r="J621" s="461" t="s">
        <v>1228</v>
      </c>
      <c r="K621" s="513" t="s">
        <v>1446</v>
      </c>
    </row>
    <row r="622" spans="2:11" ht="18" customHeight="1" x14ac:dyDescent="0.15">
      <c r="B622" s="471" t="s">
        <v>1721</v>
      </c>
      <c r="C622" s="455" t="s">
        <v>1454</v>
      </c>
      <c r="D622" s="495" t="s">
        <v>1722</v>
      </c>
      <c r="E622" s="457"/>
      <c r="F622" s="457">
        <v>41306</v>
      </c>
      <c r="G622" s="511">
        <v>16050.31</v>
      </c>
      <c r="H622" s="512" t="s">
        <v>1227</v>
      </c>
      <c r="I622" s="461" t="s">
        <v>685</v>
      </c>
      <c r="J622" s="461" t="s">
        <v>1228</v>
      </c>
      <c r="K622" s="513" t="s">
        <v>1723</v>
      </c>
    </row>
    <row r="623" spans="2:11" ht="18" customHeight="1" x14ac:dyDescent="0.15">
      <c r="B623" s="471" t="s">
        <v>1724</v>
      </c>
      <c r="C623" s="455" t="s">
        <v>1454</v>
      </c>
      <c r="D623" s="495" t="s">
        <v>1448</v>
      </c>
      <c r="E623" s="457"/>
      <c r="F623" s="457">
        <v>41306</v>
      </c>
      <c r="G623" s="511">
        <v>20698.63</v>
      </c>
      <c r="H623" s="512" t="s">
        <v>1227</v>
      </c>
      <c r="I623" s="461" t="s">
        <v>685</v>
      </c>
      <c r="J623" s="461" t="s">
        <v>1228</v>
      </c>
      <c r="K623" s="513" t="s">
        <v>1449</v>
      </c>
    </row>
    <row r="624" spans="2:11" ht="18" customHeight="1" x14ac:dyDescent="0.15">
      <c r="B624" s="471" t="s">
        <v>1725</v>
      </c>
      <c r="C624" s="455" t="s">
        <v>1454</v>
      </c>
      <c r="D624" s="495" t="s">
        <v>1451</v>
      </c>
      <c r="E624" s="457"/>
      <c r="F624" s="457">
        <v>42094</v>
      </c>
      <c r="G624" s="511">
        <v>7688.91</v>
      </c>
      <c r="H624" s="512" t="s">
        <v>1227</v>
      </c>
      <c r="I624" s="461" t="s">
        <v>685</v>
      </c>
      <c r="J624" s="461" t="s">
        <v>1228</v>
      </c>
      <c r="K624" s="513" t="s">
        <v>1452</v>
      </c>
    </row>
    <row r="625" spans="2:11" ht="18" customHeight="1" x14ac:dyDescent="0.15">
      <c r="B625" s="471" t="s">
        <v>1726</v>
      </c>
      <c r="C625" s="455" t="s">
        <v>1454</v>
      </c>
      <c r="D625" s="495" t="s">
        <v>1051</v>
      </c>
      <c r="E625" s="457"/>
      <c r="F625" s="457">
        <v>41306</v>
      </c>
      <c r="G625" s="511">
        <v>35074.639999999999</v>
      </c>
      <c r="H625" s="512" t="s">
        <v>1227</v>
      </c>
      <c r="I625" s="461" t="s">
        <v>685</v>
      </c>
      <c r="J625" s="461" t="s">
        <v>1228</v>
      </c>
      <c r="K625" s="513" t="s">
        <v>1727</v>
      </c>
    </row>
    <row r="626" spans="2:11" ht="18" customHeight="1" x14ac:dyDescent="0.15">
      <c r="B626" s="471" t="s">
        <v>1728</v>
      </c>
      <c r="C626" s="514" t="s">
        <v>1729</v>
      </c>
      <c r="D626" s="495" t="s">
        <v>1730</v>
      </c>
      <c r="E626" s="457"/>
      <c r="F626" s="457">
        <v>39535</v>
      </c>
      <c r="G626" s="511">
        <v>22339.14</v>
      </c>
      <c r="H626" s="512" t="s">
        <v>1227</v>
      </c>
      <c r="I626" s="461" t="s">
        <v>685</v>
      </c>
      <c r="J626" s="461" t="s">
        <v>1228</v>
      </c>
      <c r="K626" s="513" t="s">
        <v>1731</v>
      </c>
    </row>
    <row r="627" spans="2:11" ht="18" customHeight="1" x14ac:dyDescent="0.15">
      <c r="B627" s="471" t="s">
        <v>1732</v>
      </c>
      <c r="C627" s="514" t="s">
        <v>1729</v>
      </c>
      <c r="D627" s="495" t="s">
        <v>1733</v>
      </c>
      <c r="E627" s="457"/>
      <c r="F627" s="457">
        <v>39535</v>
      </c>
      <c r="G627" s="511">
        <v>6623.76</v>
      </c>
      <c r="H627" s="512" t="s">
        <v>1227</v>
      </c>
      <c r="I627" s="461" t="s">
        <v>685</v>
      </c>
      <c r="J627" s="461" t="s">
        <v>1228</v>
      </c>
      <c r="K627" s="513" t="s">
        <v>1734</v>
      </c>
    </row>
    <row r="628" spans="2:11" ht="18" customHeight="1" x14ac:dyDescent="0.15">
      <c r="B628" s="471" t="s">
        <v>1735</v>
      </c>
      <c r="C628" s="514" t="s">
        <v>1729</v>
      </c>
      <c r="D628" s="495" t="s">
        <v>1736</v>
      </c>
      <c r="E628" s="457"/>
      <c r="F628" s="457">
        <v>39007</v>
      </c>
      <c r="G628" s="511">
        <v>2867.81</v>
      </c>
      <c r="H628" s="512" t="s">
        <v>1227</v>
      </c>
      <c r="I628" s="461" t="s">
        <v>685</v>
      </c>
      <c r="J628" s="461" t="s">
        <v>1228</v>
      </c>
      <c r="K628" s="513" t="s">
        <v>1737</v>
      </c>
    </row>
    <row r="629" spans="2:11" ht="18" customHeight="1" x14ac:dyDescent="0.15">
      <c r="B629" s="471" t="s">
        <v>1738</v>
      </c>
      <c r="C629" s="514" t="s">
        <v>1729</v>
      </c>
      <c r="D629" s="495" t="s">
        <v>1739</v>
      </c>
      <c r="E629" s="457"/>
      <c r="F629" s="457">
        <v>39535</v>
      </c>
      <c r="G629" s="511">
        <v>5672.24</v>
      </c>
      <c r="H629" s="512" t="s">
        <v>1227</v>
      </c>
      <c r="I629" s="461" t="s">
        <v>685</v>
      </c>
      <c r="J629" s="461" t="s">
        <v>1228</v>
      </c>
      <c r="K629" s="513" t="s">
        <v>1740</v>
      </c>
    </row>
    <row r="630" spans="2:11" ht="18" customHeight="1" x14ac:dyDescent="0.15">
      <c r="B630" s="471" t="s">
        <v>1741</v>
      </c>
      <c r="C630" s="514" t="s">
        <v>1729</v>
      </c>
      <c r="D630" s="495" t="s">
        <v>1742</v>
      </c>
      <c r="E630" s="457"/>
      <c r="F630" s="457">
        <v>40631</v>
      </c>
      <c r="G630" s="511">
        <v>7009.58</v>
      </c>
      <c r="H630" s="512" t="s">
        <v>1227</v>
      </c>
      <c r="I630" s="461" t="s">
        <v>685</v>
      </c>
      <c r="J630" s="461" t="s">
        <v>1228</v>
      </c>
      <c r="K630" s="513" t="s">
        <v>1743</v>
      </c>
    </row>
    <row r="631" spans="2:11" ht="18" customHeight="1" x14ac:dyDescent="0.15">
      <c r="B631" s="471" t="s">
        <v>1744</v>
      </c>
      <c r="C631" s="514" t="s">
        <v>1729</v>
      </c>
      <c r="D631" s="495" t="s">
        <v>1745</v>
      </c>
      <c r="E631" s="457"/>
      <c r="F631" s="457">
        <v>40631</v>
      </c>
      <c r="G631" s="511">
        <v>3902.69</v>
      </c>
      <c r="H631" s="512" t="s">
        <v>1227</v>
      </c>
      <c r="I631" s="461" t="s">
        <v>685</v>
      </c>
      <c r="J631" s="461" t="s">
        <v>1228</v>
      </c>
      <c r="K631" s="513" t="s">
        <v>1746</v>
      </c>
    </row>
    <row r="632" spans="2:11" ht="18" customHeight="1" x14ac:dyDescent="0.15">
      <c r="B632" s="471" t="s">
        <v>1747</v>
      </c>
      <c r="C632" s="514" t="s">
        <v>1729</v>
      </c>
      <c r="D632" s="495" t="s">
        <v>1745</v>
      </c>
      <c r="E632" s="457"/>
      <c r="F632" s="457">
        <v>40631</v>
      </c>
      <c r="G632" s="511">
        <v>1090.05</v>
      </c>
      <c r="H632" s="512" t="s">
        <v>1227</v>
      </c>
      <c r="I632" s="461" t="s">
        <v>685</v>
      </c>
      <c r="J632" s="461" t="s">
        <v>1228</v>
      </c>
      <c r="K632" s="513" t="s">
        <v>1746</v>
      </c>
    </row>
    <row r="633" spans="2:11" ht="18" customHeight="1" thickBot="1" x14ac:dyDescent="0.2">
      <c r="B633" s="515" t="s">
        <v>1748</v>
      </c>
      <c r="C633" s="1228" t="s">
        <v>1729</v>
      </c>
      <c r="D633" s="517" t="s">
        <v>1749</v>
      </c>
      <c r="E633" s="518"/>
      <c r="F633" s="518">
        <v>40631</v>
      </c>
      <c r="G633" s="519">
        <v>12598.55</v>
      </c>
      <c r="H633" s="1146" t="s">
        <v>1227</v>
      </c>
      <c r="I633" s="444" t="s">
        <v>685</v>
      </c>
      <c r="J633" s="444" t="s">
        <v>1228</v>
      </c>
      <c r="K633" s="521" t="s">
        <v>1750</v>
      </c>
    </row>
    <row r="634" spans="2:11" ht="18" customHeight="1" x14ac:dyDescent="0.15">
      <c r="B634" s="1223" t="s">
        <v>1751</v>
      </c>
      <c r="C634" s="1227" t="s">
        <v>1729</v>
      </c>
      <c r="D634" s="1215" t="s">
        <v>1749</v>
      </c>
      <c r="E634" s="1159"/>
      <c r="F634" s="1159">
        <v>40631</v>
      </c>
      <c r="G634" s="1224">
        <v>3727.17</v>
      </c>
      <c r="H634" s="1225" t="s">
        <v>1227</v>
      </c>
      <c r="I634" s="1139" t="s">
        <v>685</v>
      </c>
      <c r="J634" s="1139" t="s">
        <v>1228</v>
      </c>
      <c r="K634" s="1226" t="s">
        <v>6450</v>
      </c>
    </row>
    <row r="635" spans="2:11" ht="18" customHeight="1" x14ac:dyDescent="0.15">
      <c r="B635" s="471" t="s">
        <v>1752</v>
      </c>
      <c r="C635" s="514" t="s">
        <v>1729</v>
      </c>
      <c r="D635" s="495" t="s">
        <v>1753</v>
      </c>
      <c r="E635" s="457"/>
      <c r="F635" s="457">
        <v>40631</v>
      </c>
      <c r="G635" s="511">
        <v>9385.34</v>
      </c>
      <c r="H635" s="512" t="s">
        <v>1227</v>
      </c>
      <c r="I635" s="461" t="s">
        <v>685</v>
      </c>
      <c r="J635" s="461" t="s">
        <v>1228</v>
      </c>
      <c r="K635" s="513" t="s">
        <v>1754</v>
      </c>
    </row>
    <row r="636" spans="2:11" ht="18" customHeight="1" x14ac:dyDescent="0.15">
      <c r="B636" s="471" t="s">
        <v>1755</v>
      </c>
      <c r="C636" s="514" t="s">
        <v>1729</v>
      </c>
      <c r="D636" s="495" t="s">
        <v>1756</v>
      </c>
      <c r="E636" s="457"/>
      <c r="F636" s="457">
        <v>42458</v>
      </c>
      <c r="G636" s="511">
        <v>11405.02</v>
      </c>
      <c r="H636" s="512" t="s">
        <v>1227</v>
      </c>
      <c r="I636" s="461" t="s">
        <v>685</v>
      </c>
      <c r="J636" s="461" t="s">
        <v>1228</v>
      </c>
      <c r="K636" s="513" t="s">
        <v>1757</v>
      </c>
    </row>
    <row r="637" spans="2:11" ht="18" customHeight="1" x14ac:dyDescent="0.15">
      <c r="B637" s="471" t="s">
        <v>1758</v>
      </c>
      <c r="C637" s="514" t="s">
        <v>1729</v>
      </c>
      <c r="D637" s="495" t="s">
        <v>1759</v>
      </c>
      <c r="E637" s="457"/>
      <c r="F637" s="457">
        <v>42458</v>
      </c>
      <c r="G637" s="511">
        <v>6137.6</v>
      </c>
      <c r="H637" s="512" t="s">
        <v>1227</v>
      </c>
      <c r="I637" s="461" t="s">
        <v>685</v>
      </c>
      <c r="J637" s="461" t="s">
        <v>1228</v>
      </c>
      <c r="K637" s="513" t="s">
        <v>1760</v>
      </c>
    </row>
    <row r="638" spans="2:11" ht="18" customHeight="1" x14ac:dyDescent="0.15">
      <c r="B638" s="471" t="s">
        <v>1761</v>
      </c>
      <c r="C638" s="514" t="s">
        <v>1729</v>
      </c>
      <c r="D638" s="495" t="s">
        <v>1762</v>
      </c>
      <c r="E638" s="457"/>
      <c r="F638" s="457">
        <v>42458</v>
      </c>
      <c r="G638" s="511">
        <v>8770.23</v>
      </c>
      <c r="H638" s="512" t="s">
        <v>1227</v>
      </c>
      <c r="I638" s="461" t="s">
        <v>685</v>
      </c>
      <c r="J638" s="461" t="s">
        <v>1228</v>
      </c>
      <c r="K638" s="513" t="s">
        <v>1763</v>
      </c>
    </row>
    <row r="639" spans="2:11" ht="18" customHeight="1" x14ac:dyDescent="0.15">
      <c r="B639" s="471" t="s">
        <v>1764</v>
      </c>
      <c r="C639" s="514" t="s">
        <v>1729</v>
      </c>
      <c r="D639" s="495" t="s">
        <v>1765</v>
      </c>
      <c r="E639" s="457"/>
      <c r="F639" s="457">
        <v>39535</v>
      </c>
      <c r="G639" s="511">
        <v>15937.06</v>
      </c>
      <c r="H639" s="512" t="s">
        <v>1227</v>
      </c>
      <c r="I639" s="461" t="s">
        <v>685</v>
      </c>
      <c r="J639" s="461" t="s">
        <v>1228</v>
      </c>
      <c r="K639" s="513" t="s">
        <v>1766</v>
      </c>
    </row>
    <row r="640" spans="2:11" ht="18" customHeight="1" x14ac:dyDescent="0.15">
      <c r="B640" s="471" t="s">
        <v>1767</v>
      </c>
      <c r="C640" s="514" t="s">
        <v>1729</v>
      </c>
      <c r="D640" s="495" t="s">
        <v>1768</v>
      </c>
      <c r="E640" s="457"/>
      <c r="F640" s="457">
        <v>39535</v>
      </c>
      <c r="G640" s="511">
        <v>1933.8</v>
      </c>
      <c r="H640" s="512" t="s">
        <v>1227</v>
      </c>
      <c r="I640" s="461" t="s">
        <v>685</v>
      </c>
      <c r="J640" s="461" t="s">
        <v>1228</v>
      </c>
      <c r="K640" s="513" t="s">
        <v>1769</v>
      </c>
    </row>
    <row r="641" spans="2:11" ht="18" customHeight="1" x14ac:dyDescent="0.15">
      <c r="B641" s="471" t="s">
        <v>1770</v>
      </c>
      <c r="C641" s="514" t="s">
        <v>1729</v>
      </c>
      <c r="D641" s="495" t="s">
        <v>1771</v>
      </c>
      <c r="E641" s="457"/>
      <c r="F641" s="457">
        <v>39535</v>
      </c>
      <c r="G641" s="511">
        <v>3518.39</v>
      </c>
      <c r="H641" s="512" t="s">
        <v>1227</v>
      </c>
      <c r="I641" s="461" t="s">
        <v>685</v>
      </c>
      <c r="J641" s="461" t="s">
        <v>1228</v>
      </c>
      <c r="K641" s="513" t="s">
        <v>1772</v>
      </c>
    </row>
    <row r="642" spans="2:11" ht="18" customHeight="1" x14ac:dyDescent="0.15">
      <c r="B642" s="471" t="s">
        <v>1773</v>
      </c>
      <c r="C642" s="514" t="s">
        <v>1729</v>
      </c>
      <c r="D642" s="495" t="s">
        <v>1771</v>
      </c>
      <c r="E642" s="457"/>
      <c r="F642" s="457">
        <v>39535</v>
      </c>
      <c r="G642" s="511">
        <v>5516.91</v>
      </c>
      <c r="H642" s="512" t="s">
        <v>1227</v>
      </c>
      <c r="I642" s="461" t="s">
        <v>685</v>
      </c>
      <c r="J642" s="461" t="s">
        <v>1228</v>
      </c>
      <c r="K642" s="513" t="s">
        <v>1772</v>
      </c>
    </row>
    <row r="643" spans="2:11" ht="18" customHeight="1" x14ac:dyDescent="0.15">
      <c r="B643" s="471" t="s">
        <v>1774</v>
      </c>
      <c r="C643" s="514" t="s">
        <v>1729</v>
      </c>
      <c r="D643" s="495" t="s">
        <v>1775</v>
      </c>
      <c r="E643" s="457"/>
      <c r="F643" s="457">
        <v>39535</v>
      </c>
      <c r="G643" s="511">
        <v>10336.23</v>
      </c>
      <c r="H643" s="512" t="s">
        <v>1227</v>
      </c>
      <c r="I643" s="461" t="s">
        <v>685</v>
      </c>
      <c r="J643" s="461" t="s">
        <v>1228</v>
      </c>
      <c r="K643" s="513" t="s">
        <v>1776</v>
      </c>
    </row>
    <row r="644" spans="2:11" ht="18" customHeight="1" x14ac:dyDescent="0.15">
      <c r="B644" s="471" t="s">
        <v>1777</v>
      </c>
      <c r="C644" s="514" t="s">
        <v>1729</v>
      </c>
      <c r="D644" s="495" t="s">
        <v>1778</v>
      </c>
      <c r="E644" s="457"/>
      <c r="F644" s="457">
        <v>40939</v>
      </c>
      <c r="G644" s="511">
        <v>12256.62</v>
      </c>
      <c r="H644" s="512" t="s">
        <v>1227</v>
      </c>
      <c r="I644" s="461" t="s">
        <v>685</v>
      </c>
      <c r="J644" s="461" t="s">
        <v>1228</v>
      </c>
      <c r="K644" s="513" t="s">
        <v>1779</v>
      </c>
    </row>
    <row r="645" spans="2:11" ht="18" customHeight="1" x14ac:dyDescent="0.15">
      <c r="B645" s="471" t="s">
        <v>1780</v>
      </c>
      <c r="C645" s="514" t="s">
        <v>1729</v>
      </c>
      <c r="D645" s="495" t="s">
        <v>1781</v>
      </c>
      <c r="E645" s="457"/>
      <c r="F645" s="457">
        <v>42458</v>
      </c>
      <c r="G645" s="511">
        <v>7949.55</v>
      </c>
      <c r="H645" s="512" t="s">
        <v>1227</v>
      </c>
      <c r="I645" s="461" t="s">
        <v>685</v>
      </c>
      <c r="J645" s="461" t="s">
        <v>1228</v>
      </c>
      <c r="K645" s="513" t="s">
        <v>1782</v>
      </c>
    </row>
    <row r="646" spans="2:11" ht="18" customHeight="1" x14ac:dyDescent="0.15">
      <c r="B646" s="471" t="s">
        <v>1783</v>
      </c>
      <c r="C646" s="514" t="s">
        <v>1729</v>
      </c>
      <c r="D646" s="495" t="s">
        <v>1784</v>
      </c>
      <c r="E646" s="457"/>
      <c r="F646" s="457">
        <v>41306</v>
      </c>
      <c r="G646" s="511">
        <v>666.88</v>
      </c>
      <c r="H646" s="512" t="s">
        <v>1227</v>
      </c>
      <c r="I646" s="461" t="s">
        <v>685</v>
      </c>
      <c r="J646" s="461" t="s">
        <v>1228</v>
      </c>
      <c r="K646" s="513" t="s">
        <v>1785</v>
      </c>
    </row>
    <row r="647" spans="2:11" ht="18" customHeight="1" x14ac:dyDescent="0.15">
      <c r="B647" s="471" t="s">
        <v>1786</v>
      </c>
      <c r="C647" s="514" t="s">
        <v>1729</v>
      </c>
      <c r="D647" s="495" t="s">
        <v>1144</v>
      </c>
      <c r="E647" s="457"/>
      <c r="F647" s="457">
        <v>41306</v>
      </c>
      <c r="G647" s="511">
        <v>2137.88</v>
      </c>
      <c r="H647" s="512" t="s">
        <v>1227</v>
      </c>
      <c r="I647" s="461" t="s">
        <v>685</v>
      </c>
      <c r="J647" s="461" t="s">
        <v>1228</v>
      </c>
      <c r="K647" s="513" t="s">
        <v>1787</v>
      </c>
    </row>
    <row r="648" spans="2:11" ht="18" customHeight="1" x14ac:dyDescent="0.15">
      <c r="B648" s="471" t="s">
        <v>1788</v>
      </c>
      <c r="C648" s="514" t="s">
        <v>1729</v>
      </c>
      <c r="D648" s="495" t="s">
        <v>1144</v>
      </c>
      <c r="E648" s="457"/>
      <c r="F648" s="457">
        <v>41306</v>
      </c>
      <c r="G648" s="511">
        <v>5145.6099999999997</v>
      </c>
      <c r="H648" s="512" t="s">
        <v>1227</v>
      </c>
      <c r="I648" s="461" t="s">
        <v>685</v>
      </c>
      <c r="J648" s="461" t="s">
        <v>1228</v>
      </c>
      <c r="K648" s="513" t="s">
        <v>1787</v>
      </c>
    </row>
    <row r="649" spans="2:11" ht="18" customHeight="1" x14ac:dyDescent="0.15">
      <c r="B649" s="471" t="s">
        <v>1789</v>
      </c>
      <c r="C649" s="514" t="s">
        <v>1729</v>
      </c>
      <c r="D649" s="495" t="s">
        <v>1144</v>
      </c>
      <c r="E649" s="457"/>
      <c r="F649" s="457">
        <v>41306</v>
      </c>
      <c r="G649" s="511">
        <v>17184.04</v>
      </c>
      <c r="H649" s="512" t="s">
        <v>1227</v>
      </c>
      <c r="I649" s="461" t="s">
        <v>685</v>
      </c>
      <c r="J649" s="461" t="s">
        <v>1228</v>
      </c>
      <c r="K649" s="513" t="s">
        <v>1787</v>
      </c>
    </row>
    <row r="650" spans="2:11" ht="18" customHeight="1" x14ac:dyDescent="0.15">
      <c r="B650" s="471" t="s">
        <v>1790</v>
      </c>
      <c r="C650" s="514" t="s">
        <v>1729</v>
      </c>
      <c r="D650" s="495" t="s">
        <v>1144</v>
      </c>
      <c r="E650" s="457"/>
      <c r="F650" s="457">
        <v>41306</v>
      </c>
      <c r="G650" s="511">
        <v>1592.39</v>
      </c>
      <c r="H650" s="512" t="s">
        <v>1227</v>
      </c>
      <c r="I650" s="461" t="s">
        <v>685</v>
      </c>
      <c r="J650" s="461" t="s">
        <v>1228</v>
      </c>
      <c r="K650" s="513" t="s">
        <v>1787</v>
      </c>
    </row>
    <row r="651" spans="2:11" ht="18" customHeight="1" x14ac:dyDescent="0.15">
      <c r="B651" s="471" t="s">
        <v>1791</v>
      </c>
      <c r="C651" s="514" t="s">
        <v>1729</v>
      </c>
      <c r="D651" s="495" t="s">
        <v>1147</v>
      </c>
      <c r="E651" s="457"/>
      <c r="F651" s="457">
        <v>41306</v>
      </c>
      <c r="G651" s="511">
        <v>811.89</v>
      </c>
      <c r="H651" s="512" t="s">
        <v>1227</v>
      </c>
      <c r="I651" s="461" t="s">
        <v>685</v>
      </c>
      <c r="J651" s="461" t="s">
        <v>1228</v>
      </c>
      <c r="K651" s="513" t="s">
        <v>1792</v>
      </c>
    </row>
    <row r="652" spans="2:11" ht="18" customHeight="1" x14ac:dyDescent="0.15">
      <c r="B652" s="471" t="s">
        <v>1793</v>
      </c>
      <c r="C652" s="514" t="s">
        <v>1729</v>
      </c>
      <c r="D652" s="495" t="s">
        <v>1147</v>
      </c>
      <c r="E652" s="457"/>
      <c r="F652" s="457">
        <v>41306</v>
      </c>
      <c r="G652" s="511">
        <v>1500.2</v>
      </c>
      <c r="H652" s="512" t="s">
        <v>1227</v>
      </c>
      <c r="I652" s="461" t="s">
        <v>685</v>
      </c>
      <c r="J652" s="461" t="s">
        <v>1228</v>
      </c>
      <c r="K652" s="513" t="s">
        <v>1792</v>
      </c>
    </row>
    <row r="653" spans="2:11" ht="18" customHeight="1" x14ac:dyDescent="0.15">
      <c r="B653" s="471" t="s">
        <v>1794</v>
      </c>
      <c r="C653" s="514" t="s">
        <v>1729</v>
      </c>
      <c r="D653" s="495" t="s">
        <v>1147</v>
      </c>
      <c r="E653" s="457"/>
      <c r="F653" s="457">
        <v>41306</v>
      </c>
      <c r="G653" s="511">
        <v>609.08000000000004</v>
      </c>
      <c r="H653" s="512" t="s">
        <v>1227</v>
      </c>
      <c r="I653" s="461" t="s">
        <v>685</v>
      </c>
      <c r="J653" s="461" t="s">
        <v>1228</v>
      </c>
      <c r="K653" s="513" t="s">
        <v>1792</v>
      </c>
    </row>
    <row r="654" spans="2:11" ht="18" customHeight="1" x14ac:dyDescent="0.15">
      <c r="B654" s="471" t="s">
        <v>1795</v>
      </c>
      <c r="C654" s="514" t="s">
        <v>1729</v>
      </c>
      <c r="D654" s="495" t="s">
        <v>1796</v>
      </c>
      <c r="E654" s="457"/>
      <c r="F654" s="457">
        <v>41306</v>
      </c>
      <c r="G654" s="511">
        <v>8296.92</v>
      </c>
      <c r="H654" s="512" t="s">
        <v>1227</v>
      </c>
      <c r="I654" s="461" t="s">
        <v>685</v>
      </c>
      <c r="J654" s="461" t="s">
        <v>1228</v>
      </c>
      <c r="K654" s="513" t="s">
        <v>1797</v>
      </c>
    </row>
    <row r="655" spans="2:11" ht="18" customHeight="1" x14ac:dyDescent="0.15">
      <c r="B655" s="471" t="s">
        <v>1798</v>
      </c>
      <c r="C655" s="514" t="s">
        <v>1729</v>
      </c>
      <c r="D655" s="495" t="s">
        <v>1796</v>
      </c>
      <c r="E655" s="457"/>
      <c r="F655" s="457">
        <v>41306</v>
      </c>
      <c r="G655" s="511">
        <v>6321.45</v>
      </c>
      <c r="H655" s="512" t="s">
        <v>1227</v>
      </c>
      <c r="I655" s="461" t="s">
        <v>685</v>
      </c>
      <c r="J655" s="461" t="s">
        <v>1228</v>
      </c>
      <c r="K655" s="513" t="s">
        <v>1797</v>
      </c>
    </row>
    <row r="656" spans="2:11" ht="18" customHeight="1" x14ac:dyDescent="0.15">
      <c r="B656" s="471" t="s">
        <v>1799</v>
      </c>
      <c r="C656" s="514" t="s">
        <v>1729</v>
      </c>
      <c r="D656" s="495" t="s">
        <v>1796</v>
      </c>
      <c r="E656" s="457"/>
      <c r="F656" s="457">
        <v>41306</v>
      </c>
      <c r="G656" s="511">
        <v>2544.36</v>
      </c>
      <c r="H656" s="512" t="s">
        <v>1227</v>
      </c>
      <c r="I656" s="461" t="s">
        <v>685</v>
      </c>
      <c r="J656" s="461" t="s">
        <v>1228</v>
      </c>
      <c r="K656" s="513" t="s">
        <v>1797</v>
      </c>
    </row>
    <row r="657" spans="2:11" ht="18" customHeight="1" x14ac:dyDescent="0.15">
      <c r="B657" s="471" t="s">
        <v>1800</v>
      </c>
      <c r="C657" s="514" t="s">
        <v>1729</v>
      </c>
      <c r="D657" s="495" t="s">
        <v>1801</v>
      </c>
      <c r="E657" s="457"/>
      <c r="F657" s="457">
        <v>42458</v>
      </c>
      <c r="G657" s="511">
        <v>5977.07</v>
      </c>
      <c r="H657" s="512" t="s">
        <v>1227</v>
      </c>
      <c r="I657" s="461" t="s">
        <v>685</v>
      </c>
      <c r="J657" s="461" t="s">
        <v>1228</v>
      </c>
      <c r="K657" s="513" t="s">
        <v>1802</v>
      </c>
    </row>
    <row r="658" spans="2:11" ht="18" customHeight="1" x14ac:dyDescent="0.15">
      <c r="B658" s="471" t="s">
        <v>1803</v>
      </c>
      <c r="C658" s="514" t="s">
        <v>1729</v>
      </c>
      <c r="D658" s="495" t="s">
        <v>1801</v>
      </c>
      <c r="E658" s="457"/>
      <c r="F658" s="457">
        <v>42458</v>
      </c>
      <c r="G658" s="511">
        <v>11288.37</v>
      </c>
      <c r="H658" s="512" t="s">
        <v>1227</v>
      </c>
      <c r="I658" s="461" t="s">
        <v>685</v>
      </c>
      <c r="J658" s="461" t="s">
        <v>1228</v>
      </c>
      <c r="K658" s="513" t="s">
        <v>1802</v>
      </c>
    </row>
    <row r="659" spans="2:11" ht="18" customHeight="1" x14ac:dyDescent="0.15">
      <c r="B659" s="471" t="s">
        <v>1804</v>
      </c>
      <c r="C659" s="514" t="s">
        <v>1729</v>
      </c>
      <c r="D659" s="495" t="s">
        <v>1805</v>
      </c>
      <c r="E659" s="457"/>
      <c r="F659" s="457">
        <v>42458</v>
      </c>
      <c r="G659" s="511">
        <v>8564.58</v>
      </c>
      <c r="H659" s="512" t="s">
        <v>1227</v>
      </c>
      <c r="I659" s="461" t="s">
        <v>685</v>
      </c>
      <c r="J659" s="461" t="s">
        <v>1228</v>
      </c>
      <c r="K659" s="513" t="s">
        <v>1806</v>
      </c>
    </row>
    <row r="660" spans="2:11" ht="18" customHeight="1" x14ac:dyDescent="0.15">
      <c r="B660" s="471" t="s">
        <v>1807</v>
      </c>
      <c r="C660" s="514" t="s">
        <v>1729</v>
      </c>
      <c r="D660" s="495" t="s">
        <v>1805</v>
      </c>
      <c r="E660" s="457"/>
      <c r="F660" s="457">
        <v>42458</v>
      </c>
      <c r="G660" s="511">
        <v>1479.29</v>
      </c>
      <c r="H660" s="512" t="s">
        <v>1227</v>
      </c>
      <c r="I660" s="461" t="s">
        <v>685</v>
      </c>
      <c r="J660" s="461" t="s">
        <v>1228</v>
      </c>
      <c r="K660" s="513" t="s">
        <v>1806</v>
      </c>
    </row>
    <row r="661" spans="2:11" ht="18" customHeight="1" thickBot="1" x14ac:dyDescent="0.2">
      <c r="B661" s="515" t="s">
        <v>1808</v>
      </c>
      <c r="C661" s="1228" t="s">
        <v>1729</v>
      </c>
      <c r="D661" s="517" t="s">
        <v>1805</v>
      </c>
      <c r="E661" s="518"/>
      <c r="F661" s="518">
        <v>42458</v>
      </c>
      <c r="G661" s="519">
        <v>18333.43</v>
      </c>
      <c r="H661" s="1146" t="s">
        <v>1227</v>
      </c>
      <c r="I661" s="444" t="s">
        <v>685</v>
      </c>
      <c r="J661" s="444" t="s">
        <v>1228</v>
      </c>
      <c r="K661" s="521" t="s">
        <v>1806</v>
      </c>
    </row>
    <row r="662" spans="2:11" ht="18" customHeight="1" x14ac:dyDescent="0.15">
      <c r="B662" s="1223" t="s">
        <v>1809</v>
      </c>
      <c r="C662" s="1227" t="s">
        <v>1729</v>
      </c>
      <c r="D662" s="1215" t="s">
        <v>1188</v>
      </c>
      <c r="E662" s="1159"/>
      <c r="F662" s="1159">
        <v>40158</v>
      </c>
      <c r="G662" s="1224">
        <v>6162.62</v>
      </c>
      <c r="H662" s="1225" t="s">
        <v>1227</v>
      </c>
      <c r="I662" s="1139" t="s">
        <v>685</v>
      </c>
      <c r="J662" s="1139" t="s">
        <v>1228</v>
      </c>
      <c r="K662" s="1226" t="s">
        <v>6451</v>
      </c>
    </row>
    <row r="663" spans="2:11" ht="18" customHeight="1" x14ac:dyDescent="0.15">
      <c r="B663" s="471" t="s">
        <v>1811</v>
      </c>
      <c r="C663" s="514" t="s">
        <v>1729</v>
      </c>
      <c r="D663" s="495" t="s">
        <v>1188</v>
      </c>
      <c r="E663" s="457"/>
      <c r="F663" s="457">
        <v>40158</v>
      </c>
      <c r="G663" s="511">
        <v>636.32000000000005</v>
      </c>
      <c r="H663" s="512" t="s">
        <v>1227</v>
      </c>
      <c r="I663" s="461" t="s">
        <v>685</v>
      </c>
      <c r="J663" s="461" t="s">
        <v>1228</v>
      </c>
      <c r="K663" s="513" t="s">
        <v>1810</v>
      </c>
    </row>
    <row r="664" spans="2:11" ht="18" customHeight="1" x14ac:dyDescent="0.15">
      <c r="B664" s="471" t="s">
        <v>1812</v>
      </c>
      <c r="C664" s="514" t="s">
        <v>1729</v>
      </c>
      <c r="D664" s="495" t="s">
        <v>1188</v>
      </c>
      <c r="E664" s="457"/>
      <c r="F664" s="457">
        <v>40158</v>
      </c>
      <c r="G664" s="511">
        <v>2437.7800000000002</v>
      </c>
      <c r="H664" s="512" t="s">
        <v>1227</v>
      </c>
      <c r="I664" s="461" t="s">
        <v>685</v>
      </c>
      <c r="J664" s="461" t="s">
        <v>1228</v>
      </c>
      <c r="K664" s="513" t="s">
        <v>1810</v>
      </c>
    </row>
    <row r="665" spans="2:11" ht="18" customHeight="1" x14ac:dyDescent="0.15">
      <c r="B665" s="471" t="s">
        <v>1813</v>
      </c>
      <c r="C665" s="514" t="s">
        <v>1729</v>
      </c>
      <c r="D665" s="495" t="s">
        <v>1188</v>
      </c>
      <c r="E665" s="457"/>
      <c r="F665" s="457">
        <v>40158</v>
      </c>
      <c r="G665" s="511">
        <v>2470.1999999999998</v>
      </c>
      <c r="H665" s="512" t="s">
        <v>1227</v>
      </c>
      <c r="I665" s="461" t="s">
        <v>685</v>
      </c>
      <c r="J665" s="461" t="s">
        <v>1228</v>
      </c>
      <c r="K665" s="513" t="s">
        <v>1810</v>
      </c>
    </row>
    <row r="666" spans="2:11" ht="18" customHeight="1" x14ac:dyDescent="0.15">
      <c r="B666" s="471" t="s">
        <v>1814</v>
      </c>
      <c r="C666" s="514" t="s">
        <v>1729</v>
      </c>
      <c r="D666" s="495" t="s">
        <v>1188</v>
      </c>
      <c r="E666" s="457"/>
      <c r="F666" s="457">
        <v>40158</v>
      </c>
      <c r="G666" s="511">
        <v>129</v>
      </c>
      <c r="H666" s="512" t="s">
        <v>1227</v>
      </c>
      <c r="I666" s="461" t="s">
        <v>685</v>
      </c>
      <c r="J666" s="461" t="s">
        <v>1228</v>
      </c>
      <c r="K666" s="513" t="s">
        <v>1810</v>
      </c>
    </row>
    <row r="667" spans="2:11" ht="18" customHeight="1" x14ac:dyDescent="0.15">
      <c r="B667" s="471" t="s">
        <v>1815</v>
      </c>
      <c r="C667" s="514" t="s">
        <v>1729</v>
      </c>
      <c r="D667" s="495" t="s">
        <v>1816</v>
      </c>
      <c r="E667" s="457"/>
      <c r="F667" s="457">
        <v>43189</v>
      </c>
      <c r="G667" s="511">
        <v>35559.410000000003</v>
      </c>
      <c r="H667" s="512" t="s">
        <v>1227</v>
      </c>
      <c r="I667" s="461" t="s">
        <v>685</v>
      </c>
      <c r="J667" s="461" t="s">
        <v>1228</v>
      </c>
      <c r="K667" s="513" t="s">
        <v>1817</v>
      </c>
    </row>
    <row r="668" spans="2:11" ht="18" customHeight="1" x14ac:dyDescent="0.15">
      <c r="B668" s="471" t="s">
        <v>1818</v>
      </c>
      <c r="C668" s="514" t="s">
        <v>1729</v>
      </c>
      <c r="D668" s="495" t="s">
        <v>1816</v>
      </c>
      <c r="E668" s="457"/>
      <c r="F668" s="457">
        <v>43189</v>
      </c>
      <c r="G668" s="511">
        <v>1562.72</v>
      </c>
      <c r="H668" s="512" t="s">
        <v>1227</v>
      </c>
      <c r="I668" s="461" t="s">
        <v>685</v>
      </c>
      <c r="J668" s="461" t="s">
        <v>1228</v>
      </c>
      <c r="K668" s="513" t="s">
        <v>1817</v>
      </c>
    </row>
    <row r="669" spans="2:11" ht="18" customHeight="1" x14ac:dyDescent="0.15">
      <c r="B669" s="471" t="s">
        <v>1819</v>
      </c>
      <c r="C669" s="514" t="s">
        <v>1729</v>
      </c>
      <c r="D669" s="495" t="s">
        <v>1816</v>
      </c>
      <c r="E669" s="457"/>
      <c r="F669" s="457">
        <v>43189</v>
      </c>
      <c r="G669" s="511">
        <v>35559.410000000003</v>
      </c>
      <c r="H669" s="512" t="s">
        <v>1227</v>
      </c>
      <c r="I669" s="461" t="s">
        <v>685</v>
      </c>
      <c r="J669" s="461" t="s">
        <v>1228</v>
      </c>
      <c r="K669" s="513" t="s">
        <v>1817</v>
      </c>
    </row>
    <row r="670" spans="2:11" ht="18" customHeight="1" x14ac:dyDescent="0.15">
      <c r="B670" s="471" t="s">
        <v>1820</v>
      </c>
      <c r="C670" s="514" t="s">
        <v>1729</v>
      </c>
      <c r="D670" s="495" t="s">
        <v>1816</v>
      </c>
      <c r="E670" s="457"/>
      <c r="F670" s="457">
        <v>43189</v>
      </c>
      <c r="G670" s="511">
        <v>18265.96</v>
      </c>
      <c r="H670" s="512" t="s">
        <v>1227</v>
      </c>
      <c r="I670" s="461" t="s">
        <v>685</v>
      </c>
      <c r="J670" s="461" t="s">
        <v>1228</v>
      </c>
      <c r="K670" s="513" t="s">
        <v>1817</v>
      </c>
    </row>
    <row r="671" spans="2:11" ht="18" customHeight="1" x14ac:dyDescent="0.15">
      <c r="B671" s="471" t="s">
        <v>1821</v>
      </c>
      <c r="C671" s="514" t="s">
        <v>1729</v>
      </c>
      <c r="D671" s="495" t="s">
        <v>1816</v>
      </c>
      <c r="E671" s="457"/>
      <c r="F671" s="457">
        <v>43189</v>
      </c>
      <c r="G671" s="511">
        <v>1562.73</v>
      </c>
      <c r="H671" s="512" t="s">
        <v>1227</v>
      </c>
      <c r="I671" s="461" t="s">
        <v>685</v>
      </c>
      <c r="J671" s="461" t="s">
        <v>1228</v>
      </c>
      <c r="K671" s="513" t="s">
        <v>1817</v>
      </c>
    </row>
    <row r="672" spans="2:11" ht="18" customHeight="1" x14ac:dyDescent="0.15">
      <c r="B672" s="471" t="s">
        <v>1822</v>
      </c>
      <c r="C672" s="514" t="s">
        <v>1729</v>
      </c>
      <c r="D672" s="495" t="s">
        <v>1816</v>
      </c>
      <c r="E672" s="457"/>
      <c r="F672" s="457">
        <v>43189</v>
      </c>
      <c r="G672" s="511">
        <v>18265.88</v>
      </c>
      <c r="H672" s="512" t="s">
        <v>1227</v>
      </c>
      <c r="I672" s="461" t="s">
        <v>685</v>
      </c>
      <c r="J672" s="461" t="s">
        <v>1228</v>
      </c>
      <c r="K672" s="513" t="s">
        <v>1817</v>
      </c>
    </row>
    <row r="673" spans="2:11" ht="18" customHeight="1" x14ac:dyDescent="0.15">
      <c r="B673" s="471" t="s">
        <v>1823</v>
      </c>
      <c r="C673" s="514" t="s">
        <v>1729</v>
      </c>
      <c r="D673" s="495" t="s">
        <v>1824</v>
      </c>
      <c r="E673" s="457"/>
      <c r="F673" s="457">
        <v>43189</v>
      </c>
      <c r="G673" s="511">
        <v>528.87</v>
      </c>
      <c r="H673" s="512" t="s">
        <v>1227</v>
      </c>
      <c r="I673" s="461" t="s">
        <v>685</v>
      </c>
      <c r="J673" s="461" t="s">
        <v>1228</v>
      </c>
      <c r="K673" s="513" t="s">
        <v>1825</v>
      </c>
    </row>
    <row r="674" spans="2:11" ht="18" customHeight="1" x14ac:dyDescent="0.15">
      <c r="B674" s="471" t="s">
        <v>1826</v>
      </c>
      <c r="C674" s="514" t="s">
        <v>1729</v>
      </c>
      <c r="D674" s="495" t="s">
        <v>1824</v>
      </c>
      <c r="E674" s="457"/>
      <c r="F674" s="457">
        <v>43189</v>
      </c>
      <c r="G674" s="511">
        <v>5074.37</v>
      </c>
      <c r="H674" s="512" t="s">
        <v>1227</v>
      </c>
      <c r="I674" s="461" t="s">
        <v>685</v>
      </c>
      <c r="J674" s="461" t="s">
        <v>1228</v>
      </c>
      <c r="K674" s="513" t="s">
        <v>1825</v>
      </c>
    </row>
    <row r="675" spans="2:11" ht="18" customHeight="1" x14ac:dyDescent="0.15">
      <c r="B675" s="471" t="s">
        <v>1827</v>
      </c>
      <c r="C675" s="514" t="s">
        <v>1729</v>
      </c>
      <c r="D675" s="495" t="s">
        <v>1824</v>
      </c>
      <c r="E675" s="457"/>
      <c r="F675" s="457">
        <v>43189</v>
      </c>
      <c r="G675" s="511">
        <v>528.87</v>
      </c>
      <c r="H675" s="512" t="s">
        <v>1227</v>
      </c>
      <c r="I675" s="461" t="s">
        <v>685</v>
      </c>
      <c r="J675" s="461" t="s">
        <v>1228</v>
      </c>
      <c r="K675" s="513" t="s">
        <v>1825</v>
      </c>
    </row>
    <row r="676" spans="2:11" ht="18" customHeight="1" x14ac:dyDescent="0.15">
      <c r="B676" s="471" t="s">
        <v>1828</v>
      </c>
      <c r="C676" s="514" t="s">
        <v>1729</v>
      </c>
      <c r="D676" s="495" t="s">
        <v>1824</v>
      </c>
      <c r="E676" s="457"/>
      <c r="F676" s="457">
        <v>43189</v>
      </c>
      <c r="G676" s="511">
        <v>5074.37</v>
      </c>
      <c r="H676" s="512" t="s">
        <v>1227</v>
      </c>
      <c r="I676" s="461" t="s">
        <v>685</v>
      </c>
      <c r="J676" s="461" t="s">
        <v>1228</v>
      </c>
      <c r="K676" s="513" t="s">
        <v>1825</v>
      </c>
    </row>
    <row r="677" spans="2:11" ht="18" customHeight="1" x14ac:dyDescent="0.15">
      <c r="B677" s="471" t="s">
        <v>1829</v>
      </c>
      <c r="C677" s="514" t="s">
        <v>1729</v>
      </c>
      <c r="D677" s="495" t="s">
        <v>1830</v>
      </c>
      <c r="E677" s="457"/>
      <c r="F677" s="457">
        <v>39535</v>
      </c>
      <c r="G677" s="511">
        <v>7211.34</v>
      </c>
      <c r="H677" s="512" t="s">
        <v>1227</v>
      </c>
      <c r="I677" s="461" t="s">
        <v>685</v>
      </c>
      <c r="J677" s="461" t="s">
        <v>1228</v>
      </c>
      <c r="K677" s="513" t="s">
        <v>1831</v>
      </c>
    </row>
    <row r="678" spans="2:11" ht="18" customHeight="1" x14ac:dyDescent="0.15">
      <c r="B678" s="471" t="s">
        <v>1832</v>
      </c>
      <c r="C678" s="514" t="s">
        <v>1729</v>
      </c>
      <c r="D678" s="495" t="s">
        <v>1833</v>
      </c>
      <c r="E678" s="457"/>
      <c r="F678" s="457">
        <v>42458</v>
      </c>
      <c r="G678" s="511">
        <v>603.37</v>
      </c>
      <c r="H678" s="512" t="s">
        <v>1227</v>
      </c>
      <c r="I678" s="461" t="s">
        <v>685</v>
      </c>
      <c r="J678" s="461" t="s">
        <v>1228</v>
      </c>
      <c r="K678" s="513" t="s">
        <v>1834</v>
      </c>
    </row>
    <row r="679" spans="2:11" ht="18" customHeight="1" x14ac:dyDescent="0.15">
      <c r="B679" s="471" t="s">
        <v>1835</v>
      </c>
      <c r="C679" s="514" t="s">
        <v>1729</v>
      </c>
      <c r="D679" s="495" t="s">
        <v>1833</v>
      </c>
      <c r="E679" s="457"/>
      <c r="F679" s="457">
        <v>42458</v>
      </c>
      <c r="G679" s="511">
        <v>4679.1000000000004</v>
      </c>
      <c r="H679" s="512" t="s">
        <v>1227</v>
      </c>
      <c r="I679" s="461" t="s">
        <v>685</v>
      </c>
      <c r="J679" s="461" t="s">
        <v>1228</v>
      </c>
      <c r="K679" s="513" t="s">
        <v>1834</v>
      </c>
    </row>
    <row r="680" spans="2:11" ht="18" customHeight="1" x14ac:dyDescent="0.15">
      <c r="B680" s="471" t="s">
        <v>1836</v>
      </c>
      <c r="C680" s="514" t="s">
        <v>1729</v>
      </c>
      <c r="D680" s="495" t="s">
        <v>1833</v>
      </c>
      <c r="E680" s="457"/>
      <c r="F680" s="457">
        <v>42458</v>
      </c>
      <c r="G680" s="511">
        <v>893.85</v>
      </c>
      <c r="H680" s="512" t="s">
        <v>1227</v>
      </c>
      <c r="I680" s="461" t="s">
        <v>685</v>
      </c>
      <c r="J680" s="461" t="s">
        <v>1228</v>
      </c>
      <c r="K680" s="513" t="s">
        <v>1834</v>
      </c>
    </row>
    <row r="681" spans="2:11" ht="18" customHeight="1" x14ac:dyDescent="0.15">
      <c r="B681" s="471" t="s">
        <v>1837</v>
      </c>
      <c r="C681" s="514" t="s">
        <v>1729</v>
      </c>
      <c r="D681" s="495" t="s">
        <v>1833</v>
      </c>
      <c r="E681" s="457"/>
      <c r="F681" s="457">
        <v>42458</v>
      </c>
      <c r="G681" s="511">
        <v>260.14</v>
      </c>
      <c r="H681" s="512" t="s">
        <v>1227</v>
      </c>
      <c r="I681" s="461" t="s">
        <v>685</v>
      </c>
      <c r="J681" s="461" t="s">
        <v>1228</v>
      </c>
      <c r="K681" s="513" t="s">
        <v>1834</v>
      </c>
    </row>
    <row r="682" spans="2:11" ht="18" customHeight="1" x14ac:dyDescent="0.15">
      <c r="B682" s="471" t="s">
        <v>1838</v>
      </c>
      <c r="C682" s="514" t="s">
        <v>1729</v>
      </c>
      <c r="D682" s="495" t="s">
        <v>1839</v>
      </c>
      <c r="E682" s="457"/>
      <c r="F682" s="457">
        <v>42458</v>
      </c>
      <c r="G682" s="511">
        <v>1298.26</v>
      </c>
      <c r="H682" s="512" t="s">
        <v>1227</v>
      </c>
      <c r="I682" s="461" t="s">
        <v>685</v>
      </c>
      <c r="J682" s="461" t="s">
        <v>1228</v>
      </c>
      <c r="K682" s="513" t="s">
        <v>1840</v>
      </c>
    </row>
    <row r="683" spans="2:11" ht="18" customHeight="1" x14ac:dyDescent="0.15">
      <c r="B683" s="471" t="s">
        <v>1841</v>
      </c>
      <c r="C683" s="514" t="s">
        <v>1729</v>
      </c>
      <c r="D683" s="495" t="s">
        <v>1839</v>
      </c>
      <c r="E683" s="457"/>
      <c r="F683" s="457">
        <v>42458</v>
      </c>
      <c r="G683" s="511">
        <v>6489.6</v>
      </c>
      <c r="H683" s="512" t="s">
        <v>1227</v>
      </c>
      <c r="I683" s="461" t="s">
        <v>685</v>
      </c>
      <c r="J683" s="461" t="s">
        <v>1228</v>
      </c>
      <c r="K683" s="513" t="s">
        <v>1840</v>
      </c>
    </row>
    <row r="684" spans="2:11" ht="18" customHeight="1" x14ac:dyDescent="0.15">
      <c r="B684" s="471" t="s">
        <v>1842</v>
      </c>
      <c r="C684" s="514" t="s">
        <v>1729</v>
      </c>
      <c r="D684" s="495" t="s">
        <v>1843</v>
      </c>
      <c r="E684" s="457"/>
      <c r="F684" s="457">
        <v>42458</v>
      </c>
      <c r="G684" s="511">
        <v>256.26</v>
      </c>
      <c r="H684" s="512" t="s">
        <v>1227</v>
      </c>
      <c r="I684" s="461" t="s">
        <v>685</v>
      </c>
      <c r="J684" s="461" t="s">
        <v>1228</v>
      </c>
      <c r="K684" s="513" t="s">
        <v>1844</v>
      </c>
    </row>
    <row r="685" spans="2:11" ht="18" customHeight="1" x14ac:dyDescent="0.15">
      <c r="B685" s="471" t="s">
        <v>1845</v>
      </c>
      <c r="C685" s="514" t="s">
        <v>1729</v>
      </c>
      <c r="D685" s="495" t="s">
        <v>1843</v>
      </c>
      <c r="E685" s="457"/>
      <c r="F685" s="457">
        <v>42458</v>
      </c>
      <c r="G685" s="511">
        <v>3340.92</v>
      </c>
      <c r="H685" s="512" t="s">
        <v>1227</v>
      </c>
      <c r="I685" s="461" t="s">
        <v>685</v>
      </c>
      <c r="J685" s="461" t="s">
        <v>1228</v>
      </c>
      <c r="K685" s="513" t="s">
        <v>1844</v>
      </c>
    </row>
    <row r="686" spans="2:11" ht="18" customHeight="1" x14ac:dyDescent="0.15">
      <c r="B686" s="471" t="s">
        <v>1846</v>
      </c>
      <c r="C686" s="514" t="s">
        <v>1729</v>
      </c>
      <c r="D686" s="495" t="s">
        <v>1843</v>
      </c>
      <c r="E686" s="457"/>
      <c r="F686" s="457">
        <v>42458</v>
      </c>
      <c r="G686" s="511">
        <v>147.25</v>
      </c>
      <c r="H686" s="512" t="s">
        <v>1227</v>
      </c>
      <c r="I686" s="461" t="s">
        <v>685</v>
      </c>
      <c r="J686" s="461" t="s">
        <v>1228</v>
      </c>
      <c r="K686" s="513" t="s">
        <v>1844</v>
      </c>
    </row>
    <row r="687" spans="2:11" ht="18" customHeight="1" x14ac:dyDescent="0.15">
      <c r="B687" s="471" t="s">
        <v>1847</v>
      </c>
      <c r="C687" s="514" t="s">
        <v>1729</v>
      </c>
      <c r="D687" s="495" t="s">
        <v>1848</v>
      </c>
      <c r="E687" s="457"/>
      <c r="F687" s="457">
        <v>42458</v>
      </c>
      <c r="G687" s="511">
        <v>6189.32</v>
      </c>
      <c r="H687" s="512" t="s">
        <v>1227</v>
      </c>
      <c r="I687" s="461" t="s">
        <v>685</v>
      </c>
      <c r="J687" s="461" t="s">
        <v>1228</v>
      </c>
      <c r="K687" s="513" t="s">
        <v>1849</v>
      </c>
    </row>
    <row r="688" spans="2:11" ht="18" customHeight="1" x14ac:dyDescent="0.15">
      <c r="B688" s="471" t="s">
        <v>1850</v>
      </c>
      <c r="C688" s="514" t="s">
        <v>1729</v>
      </c>
      <c r="D688" s="495" t="s">
        <v>1848</v>
      </c>
      <c r="E688" s="457"/>
      <c r="F688" s="457">
        <v>42458</v>
      </c>
      <c r="G688" s="511">
        <v>459.54</v>
      </c>
      <c r="H688" s="512" t="s">
        <v>1227</v>
      </c>
      <c r="I688" s="461" t="s">
        <v>685</v>
      </c>
      <c r="J688" s="461" t="s">
        <v>1228</v>
      </c>
      <c r="K688" s="513" t="s">
        <v>1849</v>
      </c>
    </row>
    <row r="689" spans="2:11" ht="18" customHeight="1" thickBot="1" x14ac:dyDescent="0.2">
      <c r="B689" s="515" t="s">
        <v>1851</v>
      </c>
      <c r="C689" s="1228" t="s">
        <v>1729</v>
      </c>
      <c r="D689" s="517" t="s">
        <v>1852</v>
      </c>
      <c r="E689" s="518"/>
      <c r="F689" s="518">
        <v>39535</v>
      </c>
      <c r="G689" s="519">
        <v>6248.73</v>
      </c>
      <c r="H689" s="1146" t="s">
        <v>1227</v>
      </c>
      <c r="I689" s="444" t="s">
        <v>685</v>
      </c>
      <c r="J689" s="444" t="s">
        <v>1228</v>
      </c>
      <c r="K689" s="521" t="s">
        <v>1853</v>
      </c>
    </row>
    <row r="690" spans="2:11" ht="18" customHeight="1" x14ac:dyDescent="0.15">
      <c r="B690" s="1223" t="s">
        <v>1854</v>
      </c>
      <c r="C690" s="1227" t="s">
        <v>1729</v>
      </c>
      <c r="D690" s="1215" t="s">
        <v>1088</v>
      </c>
      <c r="E690" s="1159"/>
      <c r="F690" s="1159">
        <v>43189</v>
      </c>
      <c r="G690" s="1224">
        <v>8706.9</v>
      </c>
      <c r="H690" s="1225" t="s">
        <v>1227</v>
      </c>
      <c r="I690" s="1139" t="s">
        <v>685</v>
      </c>
      <c r="J690" s="1139" t="s">
        <v>1228</v>
      </c>
      <c r="K690" s="1226" t="s">
        <v>6452</v>
      </c>
    </row>
    <row r="691" spans="2:11" ht="18" customHeight="1" x14ac:dyDescent="0.15">
      <c r="B691" s="471" t="s">
        <v>1856</v>
      </c>
      <c r="C691" s="514" t="s">
        <v>1729</v>
      </c>
      <c r="D691" s="495" t="s">
        <v>1088</v>
      </c>
      <c r="E691" s="457"/>
      <c r="F691" s="457">
        <v>43189</v>
      </c>
      <c r="G691" s="511">
        <v>8874.2099999999991</v>
      </c>
      <c r="H691" s="512" t="s">
        <v>1227</v>
      </c>
      <c r="I691" s="461" t="s">
        <v>685</v>
      </c>
      <c r="J691" s="461" t="s">
        <v>1228</v>
      </c>
      <c r="K691" s="513" t="s">
        <v>1855</v>
      </c>
    </row>
    <row r="692" spans="2:11" ht="18" customHeight="1" x14ac:dyDescent="0.15">
      <c r="B692" s="471" t="s">
        <v>1857</v>
      </c>
      <c r="C692" s="514" t="s">
        <v>1729</v>
      </c>
      <c r="D692" s="495" t="s">
        <v>1088</v>
      </c>
      <c r="E692" s="457"/>
      <c r="F692" s="457">
        <v>43189</v>
      </c>
      <c r="G692" s="511">
        <v>6266.32</v>
      </c>
      <c r="H692" s="512" t="s">
        <v>1227</v>
      </c>
      <c r="I692" s="461" t="s">
        <v>685</v>
      </c>
      <c r="J692" s="461" t="s">
        <v>1228</v>
      </c>
      <c r="K692" s="513" t="s">
        <v>1855</v>
      </c>
    </row>
    <row r="693" spans="2:11" ht="18" customHeight="1" x14ac:dyDescent="0.15">
      <c r="B693" s="471" t="s">
        <v>1858</v>
      </c>
      <c r="C693" s="514" t="s">
        <v>1729</v>
      </c>
      <c r="D693" s="495" t="s">
        <v>1088</v>
      </c>
      <c r="E693" s="457"/>
      <c r="F693" s="457">
        <v>43189</v>
      </c>
      <c r="G693" s="511">
        <v>3631.91</v>
      </c>
      <c r="H693" s="512" t="s">
        <v>1227</v>
      </c>
      <c r="I693" s="461" t="s">
        <v>685</v>
      </c>
      <c r="J693" s="461" t="s">
        <v>1228</v>
      </c>
      <c r="K693" s="513" t="s">
        <v>1855</v>
      </c>
    </row>
    <row r="694" spans="2:11" ht="18" customHeight="1" x14ac:dyDescent="0.15">
      <c r="B694" s="471" t="s">
        <v>1859</v>
      </c>
      <c r="C694" s="514" t="s">
        <v>1729</v>
      </c>
      <c r="D694" s="495" t="s">
        <v>1088</v>
      </c>
      <c r="E694" s="457"/>
      <c r="F694" s="457">
        <v>43189</v>
      </c>
      <c r="G694" s="511">
        <v>8706.9</v>
      </c>
      <c r="H694" s="512" t="s">
        <v>1227</v>
      </c>
      <c r="I694" s="461" t="s">
        <v>685</v>
      </c>
      <c r="J694" s="461" t="s">
        <v>1228</v>
      </c>
      <c r="K694" s="513" t="s">
        <v>1855</v>
      </c>
    </row>
    <row r="695" spans="2:11" ht="18" customHeight="1" x14ac:dyDescent="0.15">
      <c r="B695" s="471" t="s">
        <v>1860</v>
      </c>
      <c r="C695" s="514" t="s">
        <v>1729</v>
      </c>
      <c r="D695" s="495" t="s">
        <v>1088</v>
      </c>
      <c r="E695" s="457"/>
      <c r="F695" s="457">
        <v>43189</v>
      </c>
      <c r="G695" s="511">
        <v>8874.2099999999991</v>
      </c>
      <c r="H695" s="512" t="s">
        <v>1227</v>
      </c>
      <c r="I695" s="461" t="s">
        <v>685</v>
      </c>
      <c r="J695" s="461" t="s">
        <v>1228</v>
      </c>
      <c r="K695" s="513" t="s">
        <v>1855</v>
      </c>
    </row>
    <row r="696" spans="2:11" ht="18" customHeight="1" x14ac:dyDescent="0.15">
      <c r="B696" s="471" t="s">
        <v>1861</v>
      </c>
      <c r="C696" s="514" t="s">
        <v>1729</v>
      </c>
      <c r="D696" s="495" t="s">
        <v>1088</v>
      </c>
      <c r="E696" s="457"/>
      <c r="F696" s="457">
        <v>43189</v>
      </c>
      <c r="G696" s="511">
        <v>1970.2</v>
      </c>
      <c r="H696" s="512" t="s">
        <v>1227</v>
      </c>
      <c r="I696" s="461" t="s">
        <v>685</v>
      </c>
      <c r="J696" s="461" t="s">
        <v>1228</v>
      </c>
      <c r="K696" s="513" t="s">
        <v>1855</v>
      </c>
    </row>
    <row r="697" spans="2:11" ht="18" customHeight="1" x14ac:dyDescent="0.15">
      <c r="B697" s="471" t="s">
        <v>1862</v>
      </c>
      <c r="C697" s="514" t="s">
        <v>1729</v>
      </c>
      <c r="D697" s="495" t="s">
        <v>1088</v>
      </c>
      <c r="E697" s="457"/>
      <c r="F697" s="457">
        <v>43189</v>
      </c>
      <c r="G697" s="511">
        <v>6266.32</v>
      </c>
      <c r="H697" s="512" t="s">
        <v>1227</v>
      </c>
      <c r="I697" s="461" t="s">
        <v>685</v>
      </c>
      <c r="J697" s="461" t="s">
        <v>1228</v>
      </c>
      <c r="K697" s="513" t="s">
        <v>1855</v>
      </c>
    </row>
    <row r="698" spans="2:11" ht="18" customHeight="1" x14ac:dyDescent="0.15">
      <c r="B698" s="471" t="s">
        <v>1863</v>
      </c>
      <c r="C698" s="514" t="s">
        <v>1729</v>
      </c>
      <c r="D698" s="495" t="s">
        <v>1088</v>
      </c>
      <c r="E698" s="457"/>
      <c r="F698" s="457">
        <v>43189</v>
      </c>
      <c r="G698" s="511">
        <v>3631.91</v>
      </c>
      <c r="H698" s="512" t="s">
        <v>1227</v>
      </c>
      <c r="I698" s="461" t="s">
        <v>685</v>
      </c>
      <c r="J698" s="461" t="s">
        <v>1228</v>
      </c>
      <c r="K698" s="513" t="s">
        <v>1855</v>
      </c>
    </row>
    <row r="699" spans="2:11" ht="18" customHeight="1" x14ac:dyDescent="0.15">
      <c r="B699" s="471" t="s">
        <v>1864</v>
      </c>
      <c r="C699" s="514" t="s">
        <v>1729</v>
      </c>
      <c r="D699" s="495" t="s">
        <v>1088</v>
      </c>
      <c r="E699" s="457"/>
      <c r="F699" s="457">
        <v>43189</v>
      </c>
      <c r="G699" s="511">
        <v>1970.2</v>
      </c>
      <c r="H699" s="512" t="s">
        <v>1227</v>
      </c>
      <c r="I699" s="461" t="s">
        <v>685</v>
      </c>
      <c r="J699" s="461" t="s">
        <v>1228</v>
      </c>
      <c r="K699" s="513" t="s">
        <v>1855</v>
      </c>
    </row>
    <row r="700" spans="2:11" ht="18" customHeight="1" x14ac:dyDescent="0.15">
      <c r="B700" s="471" t="s">
        <v>1865</v>
      </c>
      <c r="C700" s="514" t="s">
        <v>1729</v>
      </c>
      <c r="D700" s="495" t="s">
        <v>1088</v>
      </c>
      <c r="E700" s="457"/>
      <c r="F700" s="457">
        <v>43189</v>
      </c>
      <c r="G700" s="511">
        <v>959.54</v>
      </c>
      <c r="H700" s="512" t="s">
        <v>1227</v>
      </c>
      <c r="I700" s="461" t="s">
        <v>685</v>
      </c>
      <c r="J700" s="461" t="s">
        <v>1228</v>
      </c>
      <c r="K700" s="513" t="s">
        <v>1855</v>
      </c>
    </row>
    <row r="701" spans="2:11" ht="18" customHeight="1" x14ac:dyDescent="0.15">
      <c r="B701" s="471" t="s">
        <v>1866</v>
      </c>
      <c r="C701" s="514" t="s">
        <v>1729</v>
      </c>
      <c r="D701" s="495" t="s">
        <v>1088</v>
      </c>
      <c r="E701" s="457"/>
      <c r="F701" s="457">
        <v>43189</v>
      </c>
      <c r="G701" s="511">
        <v>959.54</v>
      </c>
      <c r="H701" s="512" t="s">
        <v>1227</v>
      </c>
      <c r="I701" s="461" t="s">
        <v>685</v>
      </c>
      <c r="J701" s="461" t="s">
        <v>1228</v>
      </c>
      <c r="K701" s="513" t="s">
        <v>1855</v>
      </c>
    </row>
    <row r="702" spans="2:11" ht="18" customHeight="1" x14ac:dyDescent="0.15">
      <c r="B702" s="471" t="s">
        <v>1867</v>
      </c>
      <c r="C702" s="514" t="s">
        <v>1729</v>
      </c>
      <c r="D702" s="495" t="s">
        <v>1868</v>
      </c>
      <c r="E702" s="457"/>
      <c r="F702" s="457">
        <v>39535</v>
      </c>
      <c r="G702" s="511">
        <v>13942.8</v>
      </c>
      <c r="H702" s="512" t="s">
        <v>1227</v>
      </c>
      <c r="I702" s="461" t="s">
        <v>685</v>
      </c>
      <c r="J702" s="461" t="s">
        <v>1228</v>
      </c>
      <c r="K702" s="513" t="s">
        <v>1869</v>
      </c>
    </row>
    <row r="703" spans="2:11" ht="18" customHeight="1" x14ac:dyDescent="0.15">
      <c r="B703" s="471" t="s">
        <v>1870</v>
      </c>
      <c r="C703" s="514" t="s">
        <v>1729</v>
      </c>
      <c r="D703" s="495" t="s">
        <v>1871</v>
      </c>
      <c r="E703" s="457"/>
      <c r="F703" s="457">
        <v>39007</v>
      </c>
      <c r="G703" s="511">
        <v>2147.5300000000002</v>
      </c>
      <c r="H703" s="512" t="s">
        <v>1227</v>
      </c>
      <c r="I703" s="461" t="s">
        <v>685</v>
      </c>
      <c r="J703" s="461" t="s">
        <v>1228</v>
      </c>
      <c r="K703" s="513" t="s">
        <v>1872</v>
      </c>
    </row>
    <row r="704" spans="2:11" ht="18" customHeight="1" x14ac:dyDescent="0.15">
      <c r="B704" s="471" t="s">
        <v>1873</v>
      </c>
      <c r="C704" s="514" t="s">
        <v>1729</v>
      </c>
      <c r="D704" s="495" t="s">
        <v>1111</v>
      </c>
      <c r="E704" s="457"/>
      <c r="F704" s="457">
        <v>41649</v>
      </c>
      <c r="G704" s="511">
        <v>1861.66</v>
      </c>
      <c r="H704" s="512" t="s">
        <v>1227</v>
      </c>
      <c r="I704" s="461" t="s">
        <v>685</v>
      </c>
      <c r="J704" s="461" t="s">
        <v>1228</v>
      </c>
      <c r="K704" s="513" t="s">
        <v>1874</v>
      </c>
    </row>
    <row r="705" spans="2:11" ht="18" customHeight="1" x14ac:dyDescent="0.15">
      <c r="B705" s="471" t="s">
        <v>1875</v>
      </c>
      <c r="C705" s="514" t="s">
        <v>1729</v>
      </c>
      <c r="D705" s="495" t="s">
        <v>1111</v>
      </c>
      <c r="E705" s="457"/>
      <c r="F705" s="457">
        <v>41649</v>
      </c>
      <c r="G705" s="511">
        <v>1044.07</v>
      </c>
      <c r="H705" s="512" t="s">
        <v>1227</v>
      </c>
      <c r="I705" s="461" t="s">
        <v>685</v>
      </c>
      <c r="J705" s="461" t="s">
        <v>1228</v>
      </c>
      <c r="K705" s="513" t="s">
        <v>1874</v>
      </c>
    </row>
    <row r="706" spans="2:11" ht="18" customHeight="1" x14ac:dyDescent="0.15">
      <c r="B706" s="471" t="s">
        <v>1876</v>
      </c>
      <c r="C706" s="514" t="s">
        <v>1729</v>
      </c>
      <c r="D706" s="495" t="s">
        <v>1111</v>
      </c>
      <c r="E706" s="457"/>
      <c r="F706" s="457">
        <v>41649</v>
      </c>
      <c r="G706" s="511">
        <v>640.05999999999995</v>
      </c>
      <c r="H706" s="512" t="s">
        <v>1227</v>
      </c>
      <c r="I706" s="461" t="s">
        <v>685</v>
      </c>
      <c r="J706" s="461" t="s">
        <v>1228</v>
      </c>
      <c r="K706" s="513" t="s">
        <v>1874</v>
      </c>
    </row>
    <row r="707" spans="2:11" ht="18" customHeight="1" x14ac:dyDescent="0.15">
      <c r="B707" s="471" t="s">
        <v>1877</v>
      </c>
      <c r="C707" s="514" t="s">
        <v>1729</v>
      </c>
      <c r="D707" s="495" t="s">
        <v>1111</v>
      </c>
      <c r="E707" s="457"/>
      <c r="F707" s="457">
        <v>41649</v>
      </c>
      <c r="G707" s="511">
        <v>855.61</v>
      </c>
      <c r="H707" s="512" t="s">
        <v>1227</v>
      </c>
      <c r="I707" s="461" t="s">
        <v>685</v>
      </c>
      <c r="J707" s="461" t="s">
        <v>1228</v>
      </c>
      <c r="K707" s="513" t="s">
        <v>1874</v>
      </c>
    </row>
    <row r="708" spans="2:11" ht="18" customHeight="1" x14ac:dyDescent="0.15">
      <c r="B708" s="471" t="s">
        <v>1878</v>
      </c>
      <c r="C708" s="514" t="s">
        <v>1729</v>
      </c>
      <c r="D708" s="495" t="s">
        <v>1111</v>
      </c>
      <c r="E708" s="457"/>
      <c r="F708" s="457">
        <v>41649</v>
      </c>
      <c r="G708" s="511">
        <v>332.4</v>
      </c>
      <c r="H708" s="512" t="s">
        <v>1227</v>
      </c>
      <c r="I708" s="461" t="s">
        <v>685</v>
      </c>
      <c r="J708" s="461" t="s">
        <v>1228</v>
      </c>
      <c r="K708" s="513" t="s">
        <v>1874</v>
      </c>
    </row>
    <row r="709" spans="2:11" ht="18" customHeight="1" x14ac:dyDescent="0.15">
      <c r="B709" s="471" t="s">
        <v>1879</v>
      </c>
      <c r="C709" s="514" t="s">
        <v>1729</v>
      </c>
      <c r="D709" s="495" t="s">
        <v>1103</v>
      </c>
      <c r="E709" s="457"/>
      <c r="F709" s="457">
        <v>41649</v>
      </c>
      <c r="G709" s="511">
        <v>508.9</v>
      </c>
      <c r="H709" s="512" t="s">
        <v>1227</v>
      </c>
      <c r="I709" s="461" t="s">
        <v>685</v>
      </c>
      <c r="J709" s="461" t="s">
        <v>1228</v>
      </c>
      <c r="K709" s="513" t="s">
        <v>1880</v>
      </c>
    </row>
    <row r="710" spans="2:11" ht="18" customHeight="1" x14ac:dyDescent="0.15">
      <c r="B710" s="471" t="s">
        <v>1881</v>
      </c>
      <c r="C710" s="514" t="s">
        <v>1729</v>
      </c>
      <c r="D710" s="495" t="s">
        <v>1103</v>
      </c>
      <c r="E710" s="457"/>
      <c r="F710" s="457">
        <v>41649</v>
      </c>
      <c r="G710" s="511">
        <v>2194.69</v>
      </c>
      <c r="H710" s="512" t="s">
        <v>1227</v>
      </c>
      <c r="I710" s="461" t="s">
        <v>685</v>
      </c>
      <c r="J710" s="461" t="s">
        <v>1228</v>
      </c>
      <c r="K710" s="513" t="s">
        <v>1880</v>
      </c>
    </row>
    <row r="711" spans="2:11" ht="18" customHeight="1" x14ac:dyDescent="0.15">
      <c r="B711" s="471" t="s">
        <v>1882</v>
      </c>
      <c r="C711" s="514" t="s">
        <v>1729</v>
      </c>
      <c r="D711" s="495" t="s">
        <v>1103</v>
      </c>
      <c r="E711" s="457"/>
      <c r="F711" s="457">
        <v>41649</v>
      </c>
      <c r="G711" s="511">
        <v>1788.16</v>
      </c>
      <c r="H711" s="512" t="s">
        <v>1227</v>
      </c>
      <c r="I711" s="461" t="s">
        <v>685</v>
      </c>
      <c r="J711" s="461" t="s">
        <v>1228</v>
      </c>
      <c r="K711" s="513" t="s">
        <v>1880</v>
      </c>
    </row>
    <row r="712" spans="2:11" ht="18" customHeight="1" x14ac:dyDescent="0.15">
      <c r="B712" s="471" t="s">
        <v>1883</v>
      </c>
      <c r="C712" s="514" t="s">
        <v>1729</v>
      </c>
      <c r="D712" s="495" t="s">
        <v>1884</v>
      </c>
      <c r="E712" s="457"/>
      <c r="F712" s="457">
        <v>39168</v>
      </c>
      <c r="G712" s="511">
        <v>8647.6200000000008</v>
      </c>
      <c r="H712" s="512" t="s">
        <v>1227</v>
      </c>
      <c r="I712" s="461" t="s">
        <v>685</v>
      </c>
      <c r="J712" s="461" t="s">
        <v>1228</v>
      </c>
      <c r="K712" s="513" t="s">
        <v>1885</v>
      </c>
    </row>
    <row r="713" spans="2:11" ht="18" customHeight="1" x14ac:dyDescent="0.15">
      <c r="B713" s="471" t="s">
        <v>1886</v>
      </c>
      <c r="C713" s="514" t="s">
        <v>1729</v>
      </c>
      <c r="D713" s="495" t="s">
        <v>1109</v>
      </c>
      <c r="E713" s="457"/>
      <c r="F713" s="457">
        <v>41649</v>
      </c>
      <c r="G713" s="511">
        <v>435.47</v>
      </c>
      <c r="H713" s="512" t="s">
        <v>1227</v>
      </c>
      <c r="I713" s="461" t="s">
        <v>685</v>
      </c>
      <c r="J713" s="461" t="s">
        <v>1228</v>
      </c>
      <c r="K713" s="513" t="s">
        <v>1887</v>
      </c>
    </row>
    <row r="714" spans="2:11" ht="18" customHeight="1" x14ac:dyDescent="0.15">
      <c r="B714" s="471" t="s">
        <v>1888</v>
      </c>
      <c r="C714" s="514" t="s">
        <v>1729</v>
      </c>
      <c r="D714" s="495" t="s">
        <v>1109</v>
      </c>
      <c r="E714" s="457"/>
      <c r="F714" s="457">
        <v>41649</v>
      </c>
      <c r="G714" s="511">
        <v>336.76</v>
      </c>
      <c r="H714" s="512" t="s">
        <v>1227</v>
      </c>
      <c r="I714" s="461" t="s">
        <v>685</v>
      </c>
      <c r="J714" s="461" t="s">
        <v>1228</v>
      </c>
      <c r="K714" s="513" t="s">
        <v>1887</v>
      </c>
    </row>
    <row r="715" spans="2:11" ht="18" customHeight="1" x14ac:dyDescent="0.15">
      <c r="B715" s="471" t="s">
        <v>1889</v>
      </c>
      <c r="C715" s="514" t="s">
        <v>1729</v>
      </c>
      <c r="D715" s="495" t="s">
        <v>1109</v>
      </c>
      <c r="E715" s="457"/>
      <c r="F715" s="457">
        <v>41649</v>
      </c>
      <c r="G715" s="511">
        <v>198.52</v>
      </c>
      <c r="H715" s="512" t="s">
        <v>1227</v>
      </c>
      <c r="I715" s="461" t="s">
        <v>685</v>
      </c>
      <c r="J715" s="461" t="s">
        <v>1228</v>
      </c>
      <c r="K715" s="513" t="s">
        <v>1887</v>
      </c>
    </row>
    <row r="716" spans="2:11" ht="18" customHeight="1" x14ac:dyDescent="0.15">
      <c r="B716" s="471" t="s">
        <v>1890</v>
      </c>
      <c r="C716" s="514" t="s">
        <v>1729</v>
      </c>
      <c r="D716" s="495" t="s">
        <v>1109</v>
      </c>
      <c r="E716" s="457"/>
      <c r="F716" s="457">
        <v>41649</v>
      </c>
      <c r="G716" s="511">
        <v>902.33</v>
      </c>
      <c r="H716" s="512" t="s">
        <v>1227</v>
      </c>
      <c r="I716" s="461" t="s">
        <v>685</v>
      </c>
      <c r="J716" s="461" t="s">
        <v>1228</v>
      </c>
      <c r="K716" s="513" t="s">
        <v>1887</v>
      </c>
    </row>
    <row r="717" spans="2:11" ht="18" customHeight="1" thickBot="1" x14ac:dyDescent="0.2">
      <c r="B717" s="515" t="s">
        <v>1891</v>
      </c>
      <c r="C717" s="1228" t="s">
        <v>1729</v>
      </c>
      <c r="D717" s="517" t="s">
        <v>1109</v>
      </c>
      <c r="E717" s="518"/>
      <c r="F717" s="518">
        <v>41649</v>
      </c>
      <c r="G717" s="519">
        <v>1572.18</v>
      </c>
      <c r="H717" s="1146" t="s">
        <v>1227</v>
      </c>
      <c r="I717" s="444" t="s">
        <v>685</v>
      </c>
      <c r="J717" s="444" t="s">
        <v>1228</v>
      </c>
      <c r="K717" s="521" t="s">
        <v>1887</v>
      </c>
    </row>
    <row r="718" spans="2:11" ht="18" customHeight="1" x14ac:dyDescent="0.15">
      <c r="B718" s="1223" t="s">
        <v>1892</v>
      </c>
      <c r="C718" s="1227" t="s">
        <v>1729</v>
      </c>
      <c r="D718" s="1215" t="s">
        <v>1893</v>
      </c>
      <c r="E718" s="1159"/>
      <c r="F718" s="1159">
        <v>39007</v>
      </c>
      <c r="G718" s="1224">
        <v>11118.78</v>
      </c>
      <c r="H718" s="1225" t="s">
        <v>1227</v>
      </c>
      <c r="I718" s="1139" t="s">
        <v>685</v>
      </c>
      <c r="J718" s="1139" t="s">
        <v>1228</v>
      </c>
      <c r="K718" s="1226" t="s">
        <v>6453</v>
      </c>
    </row>
    <row r="719" spans="2:11" ht="18" customHeight="1" x14ac:dyDescent="0.15">
      <c r="B719" s="471" t="s">
        <v>1895</v>
      </c>
      <c r="C719" s="514" t="s">
        <v>1729</v>
      </c>
      <c r="D719" s="495" t="s">
        <v>1159</v>
      </c>
      <c r="E719" s="457"/>
      <c r="F719" s="457">
        <v>41649</v>
      </c>
      <c r="G719" s="511">
        <v>1684.74</v>
      </c>
      <c r="H719" s="512" t="s">
        <v>1227</v>
      </c>
      <c r="I719" s="461" t="s">
        <v>685</v>
      </c>
      <c r="J719" s="461" t="s">
        <v>1228</v>
      </c>
      <c r="K719" s="513" t="s">
        <v>1896</v>
      </c>
    </row>
    <row r="720" spans="2:11" ht="18" customHeight="1" x14ac:dyDescent="0.15">
      <c r="B720" s="471" t="s">
        <v>1897</v>
      </c>
      <c r="C720" s="514" t="s">
        <v>1729</v>
      </c>
      <c r="D720" s="495" t="s">
        <v>1162</v>
      </c>
      <c r="E720" s="457"/>
      <c r="F720" s="457">
        <v>41649</v>
      </c>
      <c r="G720" s="511">
        <v>13870.94</v>
      </c>
      <c r="H720" s="512" t="s">
        <v>1227</v>
      </c>
      <c r="I720" s="461" t="s">
        <v>685</v>
      </c>
      <c r="J720" s="461" t="s">
        <v>1228</v>
      </c>
      <c r="K720" s="513" t="s">
        <v>1898</v>
      </c>
    </row>
    <row r="721" spans="2:11" ht="18" customHeight="1" x14ac:dyDescent="0.15">
      <c r="B721" s="471" t="s">
        <v>1899</v>
      </c>
      <c r="C721" s="514" t="s">
        <v>1729</v>
      </c>
      <c r="D721" s="495" t="s">
        <v>1162</v>
      </c>
      <c r="E721" s="457"/>
      <c r="F721" s="457">
        <v>41649</v>
      </c>
      <c r="G721" s="511">
        <v>2588.85</v>
      </c>
      <c r="H721" s="512" t="s">
        <v>1227</v>
      </c>
      <c r="I721" s="461" t="s">
        <v>685</v>
      </c>
      <c r="J721" s="461" t="s">
        <v>1228</v>
      </c>
      <c r="K721" s="513" t="s">
        <v>1898</v>
      </c>
    </row>
    <row r="722" spans="2:11" ht="18" customHeight="1" x14ac:dyDescent="0.15">
      <c r="B722" s="471" t="s">
        <v>1900</v>
      </c>
      <c r="C722" s="514" t="s">
        <v>1729</v>
      </c>
      <c r="D722" s="495" t="s">
        <v>1901</v>
      </c>
      <c r="E722" s="457"/>
      <c r="F722" s="457">
        <v>41649</v>
      </c>
      <c r="G722" s="511">
        <v>7034.65</v>
      </c>
      <c r="H722" s="512" t="s">
        <v>1227</v>
      </c>
      <c r="I722" s="461" t="s">
        <v>685</v>
      </c>
      <c r="J722" s="461" t="s">
        <v>1228</v>
      </c>
      <c r="K722" s="513" t="s">
        <v>1902</v>
      </c>
    </row>
    <row r="723" spans="2:11" ht="18" customHeight="1" x14ac:dyDescent="0.15">
      <c r="B723" s="471" t="s">
        <v>1903</v>
      </c>
      <c r="C723" s="514" t="s">
        <v>1729</v>
      </c>
      <c r="D723" s="495" t="s">
        <v>1904</v>
      </c>
      <c r="E723" s="457"/>
      <c r="F723" s="457">
        <v>41649</v>
      </c>
      <c r="G723" s="511">
        <v>5083.46</v>
      </c>
      <c r="H723" s="512" t="s">
        <v>1227</v>
      </c>
      <c r="I723" s="461" t="s">
        <v>685</v>
      </c>
      <c r="J723" s="461" t="s">
        <v>1228</v>
      </c>
      <c r="K723" s="513" t="s">
        <v>1905</v>
      </c>
    </row>
    <row r="724" spans="2:11" ht="18" customHeight="1" x14ac:dyDescent="0.15">
      <c r="B724" s="471" t="s">
        <v>1906</v>
      </c>
      <c r="C724" s="514" t="s">
        <v>1729</v>
      </c>
      <c r="D724" s="495" t="s">
        <v>1166</v>
      </c>
      <c r="E724" s="457"/>
      <c r="F724" s="457">
        <v>41649</v>
      </c>
      <c r="G724" s="511">
        <v>760.77</v>
      </c>
      <c r="H724" s="512" t="s">
        <v>1227</v>
      </c>
      <c r="I724" s="461" t="s">
        <v>685</v>
      </c>
      <c r="J724" s="461" t="s">
        <v>1228</v>
      </c>
      <c r="K724" s="513" t="s">
        <v>1907</v>
      </c>
    </row>
    <row r="725" spans="2:11" ht="18" customHeight="1" x14ac:dyDescent="0.15">
      <c r="B725" s="471" t="s">
        <v>1908</v>
      </c>
      <c r="C725" s="514" t="s">
        <v>1729</v>
      </c>
      <c r="D725" s="495" t="s">
        <v>1166</v>
      </c>
      <c r="E725" s="457"/>
      <c r="F725" s="457">
        <v>41649</v>
      </c>
      <c r="G725" s="511">
        <v>4752.3100000000004</v>
      </c>
      <c r="H725" s="512" t="s">
        <v>1227</v>
      </c>
      <c r="I725" s="461" t="s">
        <v>685</v>
      </c>
      <c r="J725" s="461" t="s">
        <v>1228</v>
      </c>
      <c r="K725" s="513" t="s">
        <v>1907</v>
      </c>
    </row>
    <row r="726" spans="2:11" ht="18" customHeight="1" x14ac:dyDescent="0.15">
      <c r="B726" s="471" t="s">
        <v>1909</v>
      </c>
      <c r="C726" s="514" t="s">
        <v>1729</v>
      </c>
      <c r="D726" s="495" t="s">
        <v>1166</v>
      </c>
      <c r="E726" s="457"/>
      <c r="F726" s="457">
        <v>41649</v>
      </c>
      <c r="G726" s="511">
        <v>1667</v>
      </c>
      <c r="H726" s="512" t="s">
        <v>1227</v>
      </c>
      <c r="I726" s="461" t="s">
        <v>685</v>
      </c>
      <c r="J726" s="461" t="s">
        <v>1228</v>
      </c>
      <c r="K726" s="513" t="s">
        <v>1907</v>
      </c>
    </row>
    <row r="727" spans="2:11" ht="18" customHeight="1" x14ac:dyDescent="0.15">
      <c r="B727" s="471" t="s">
        <v>1910</v>
      </c>
      <c r="C727" s="514" t="s">
        <v>1729</v>
      </c>
      <c r="D727" s="495" t="s">
        <v>1911</v>
      </c>
      <c r="E727" s="457"/>
      <c r="F727" s="457">
        <v>39535</v>
      </c>
      <c r="G727" s="511">
        <v>2281.02</v>
      </c>
      <c r="H727" s="512" t="s">
        <v>1227</v>
      </c>
      <c r="I727" s="461" t="s">
        <v>685</v>
      </c>
      <c r="J727" s="461" t="s">
        <v>1228</v>
      </c>
      <c r="K727" s="513" t="s">
        <v>1912</v>
      </c>
    </row>
    <row r="728" spans="2:11" ht="18" customHeight="1" x14ac:dyDescent="0.15">
      <c r="B728" s="471" t="s">
        <v>1913</v>
      </c>
      <c r="C728" s="514" t="s">
        <v>1729</v>
      </c>
      <c r="D728" s="495" t="s">
        <v>1911</v>
      </c>
      <c r="E728" s="457"/>
      <c r="F728" s="457">
        <v>39535</v>
      </c>
      <c r="G728" s="511">
        <v>1245.67</v>
      </c>
      <c r="H728" s="512" t="s">
        <v>1227</v>
      </c>
      <c r="I728" s="461" t="s">
        <v>685</v>
      </c>
      <c r="J728" s="461" t="s">
        <v>1228</v>
      </c>
      <c r="K728" s="513" t="s">
        <v>1912</v>
      </c>
    </row>
    <row r="729" spans="2:11" ht="18" customHeight="1" x14ac:dyDescent="0.15">
      <c r="B729" s="471" t="s">
        <v>1914</v>
      </c>
      <c r="C729" s="514" t="s">
        <v>1729</v>
      </c>
      <c r="D729" s="495" t="s">
        <v>1911</v>
      </c>
      <c r="E729" s="457"/>
      <c r="F729" s="457">
        <v>39535</v>
      </c>
      <c r="G729" s="511">
        <v>5756.76</v>
      </c>
      <c r="H729" s="512" t="s">
        <v>1227</v>
      </c>
      <c r="I729" s="461" t="s">
        <v>685</v>
      </c>
      <c r="J729" s="461" t="s">
        <v>1228</v>
      </c>
      <c r="K729" s="513" t="s">
        <v>1912</v>
      </c>
    </row>
    <row r="730" spans="2:11" ht="18" customHeight="1" x14ac:dyDescent="0.15">
      <c r="B730" s="471" t="s">
        <v>1915</v>
      </c>
      <c r="C730" s="514" t="s">
        <v>1729</v>
      </c>
      <c r="D730" s="495" t="s">
        <v>1911</v>
      </c>
      <c r="E730" s="457"/>
      <c r="F730" s="457">
        <v>39535</v>
      </c>
      <c r="G730" s="511">
        <v>1376.52</v>
      </c>
      <c r="H730" s="512" t="s">
        <v>1227</v>
      </c>
      <c r="I730" s="461" t="s">
        <v>685</v>
      </c>
      <c r="J730" s="461" t="s">
        <v>1228</v>
      </c>
      <c r="K730" s="513" t="s">
        <v>1912</v>
      </c>
    </row>
    <row r="731" spans="2:11" ht="18" customHeight="1" x14ac:dyDescent="0.15">
      <c r="B731" s="471" t="s">
        <v>1916</v>
      </c>
      <c r="C731" s="514" t="s">
        <v>1729</v>
      </c>
      <c r="D731" s="495" t="s">
        <v>1917</v>
      </c>
      <c r="E731" s="457"/>
      <c r="F731" s="457">
        <v>40158</v>
      </c>
      <c r="G731" s="511">
        <v>9491.2199999999993</v>
      </c>
      <c r="H731" s="512" t="s">
        <v>1227</v>
      </c>
      <c r="I731" s="461" t="s">
        <v>685</v>
      </c>
      <c r="J731" s="461" t="s">
        <v>1228</v>
      </c>
      <c r="K731" s="513" t="s">
        <v>1918</v>
      </c>
    </row>
    <row r="732" spans="2:11" ht="18" customHeight="1" x14ac:dyDescent="0.15">
      <c r="B732" s="471" t="s">
        <v>1919</v>
      </c>
      <c r="C732" s="514" t="s">
        <v>1729</v>
      </c>
      <c r="D732" s="495" t="s">
        <v>1917</v>
      </c>
      <c r="E732" s="457"/>
      <c r="F732" s="457">
        <v>40158</v>
      </c>
      <c r="G732" s="511">
        <v>15390.56</v>
      </c>
      <c r="H732" s="512" t="s">
        <v>1227</v>
      </c>
      <c r="I732" s="461" t="s">
        <v>685</v>
      </c>
      <c r="J732" s="461" t="s">
        <v>1228</v>
      </c>
      <c r="K732" s="513" t="s">
        <v>1918</v>
      </c>
    </row>
    <row r="733" spans="2:11" ht="18" customHeight="1" x14ac:dyDescent="0.15">
      <c r="B733" s="471" t="s">
        <v>1920</v>
      </c>
      <c r="C733" s="514" t="s">
        <v>1729</v>
      </c>
      <c r="D733" s="495" t="s">
        <v>1917</v>
      </c>
      <c r="E733" s="457"/>
      <c r="F733" s="457">
        <v>40158</v>
      </c>
      <c r="G733" s="511">
        <v>9610.9699999999993</v>
      </c>
      <c r="H733" s="512" t="s">
        <v>1227</v>
      </c>
      <c r="I733" s="461" t="s">
        <v>685</v>
      </c>
      <c r="J733" s="461" t="s">
        <v>1228</v>
      </c>
      <c r="K733" s="513" t="s">
        <v>1918</v>
      </c>
    </row>
    <row r="734" spans="2:11" ht="18" customHeight="1" x14ac:dyDescent="0.15">
      <c r="B734" s="471" t="s">
        <v>1921</v>
      </c>
      <c r="C734" s="514" t="s">
        <v>1729</v>
      </c>
      <c r="D734" s="495" t="s">
        <v>1922</v>
      </c>
      <c r="E734" s="457"/>
      <c r="F734" s="457">
        <v>42458</v>
      </c>
      <c r="G734" s="511">
        <v>129.71</v>
      </c>
      <c r="H734" s="512" t="s">
        <v>1227</v>
      </c>
      <c r="I734" s="461" t="s">
        <v>685</v>
      </c>
      <c r="J734" s="461" t="s">
        <v>1228</v>
      </c>
      <c r="K734" s="513" t="s">
        <v>1923</v>
      </c>
    </row>
    <row r="735" spans="2:11" ht="18" customHeight="1" x14ac:dyDescent="0.15">
      <c r="B735" s="471" t="s">
        <v>1924</v>
      </c>
      <c r="C735" s="514" t="s">
        <v>1729</v>
      </c>
      <c r="D735" s="495" t="s">
        <v>1925</v>
      </c>
      <c r="E735" s="457"/>
      <c r="F735" s="457">
        <v>43189</v>
      </c>
      <c r="G735" s="511">
        <v>1814.07</v>
      </c>
      <c r="H735" s="512" t="s">
        <v>1227</v>
      </c>
      <c r="I735" s="461" t="s">
        <v>685</v>
      </c>
      <c r="J735" s="461" t="s">
        <v>1228</v>
      </c>
      <c r="K735" s="513" t="s">
        <v>1926</v>
      </c>
    </row>
    <row r="736" spans="2:11" ht="18" customHeight="1" x14ac:dyDescent="0.15">
      <c r="B736" s="471" t="s">
        <v>1927</v>
      </c>
      <c r="C736" s="514" t="s">
        <v>1729</v>
      </c>
      <c r="D736" s="495" t="s">
        <v>1928</v>
      </c>
      <c r="E736" s="457"/>
      <c r="F736" s="457">
        <v>43189</v>
      </c>
      <c r="G736" s="511">
        <v>1814.07</v>
      </c>
      <c r="H736" s="512" t="s">
        <v>1227</v>
      </c>
      <c r="I736" s="461" t="s">
        <v>685</v>
      </c>
      <c r="J736" s="461" t="s">
        <v>1228</v>
      </c>
      <c r="K736" s="513" t="s">
        <v>1926</v>
      </c>
    </row>
    <row r="737" spans="2:11" ht="18" customHeight="1" x14ac:dyDescent="0.15">
      <c r="B737" s="471" t="s">
        <v>1929</v>
      </c>
      <c r="C737" s="514" t="s">
        <v>1729</v>
      </c>
      <c r="D737" s="495" t="s">
        <v>1930</v>
      </c>
      <c r="E737" s="457"/>
      <c r="F737" s="457">
        <v>43189</v>
      </c>
      <c r="G737" s="511">
        <v>2341.94</v>
      </c>
      <c r="H737" s="512" t="s">
        <v>1227</v>
      </c>
      <c r="I737" s="461" t="s">
        <v>685</v>
      </c>
      <c r="J737" s="461" t="s">
        <v>1228</v>
      </c>
      <c r="K737" s="513" t="s">
        <v>1931</v>
      </c>
    </row>
    <row r="738" spans="2:11" ht="18" customHeight="1" x14ac:dyDescent="0.15">
      <c r="B738" s="471" t="s">
        <v>1932</v>
      </c>
      <c r="C738" s="514" t="s">
        <v>1729</v>
      </c>
      <c r="D738" s="495" t="s">
        <v>1930</v>
      </c>
      <c r="E738" s="457"/>
      <c r="F738" s="457">
        <v>43189</v>
      </c>
      <c r="G738" s="511">
        <v>10040.280000000001</v>
      </c>
      <c r="H738" s="512" t="s">
        <v>1227</v>
      </c>
      <c r="I738" s="461" t="s">
        <v>685</v>
      </c>
      <c r="J738" s="461" t="s">
        <v>1228</v>
      </c>
      <c r="K738" s="513" t="s">
        <v>1931</v>
      </c>
    </row>
    <row r="739" spans="2:11" ht="18" customHeight="1" x14ac:dyDescent="0.15">
      <c r="B739" s="471" t="s">
        <v>1933</v>
      </c>
      <c r="C739" s="514" t="s">
        <v>1729</v>
      </c>
      <c r="D739" s="495" t="s">
        <v>1930</v>
      </c>
      <c r="E739" s="457"/>
      <c r="F739" s="457">
        <v>43189</v>
      </c>
      <c r="G739" s="511">
        <v>12012.97</v>
      </c>
      <c r="H739" s="512" t="s">
        <v>1227</v>
      </c>
      <c r="I739" s="461" t="s">
        <v>685</v>
      </c>
      <c r="J739" s="461" t="s">
        <v>1228</v>
      </c>
      <c r="K739" s="513" t="s">
        <v>1931</v>
      </c>
    </row>
    <row r="740" spans="2:11" ht="18" customHeight="1" x14ac:dyDescent="0.15">
      <c r="B740" s="471" t="s">
        <v>1934</v>
      </c>
      <c r="C740" s="514" t="s">
        <v>1729</v>
      </c>
      <c r="D740" s="495" t="s">
        <v>1930</v>
      </c>
      <c r="E740" s="457"/>
      <c r="F740" s="457">
        <v>43189</v>
      </c>
      <c r="G740" s="511">
        <v>12017.96</v>
      </c>
      <c r="H740" s="512" t="s">
        <v>1227</v>
      </c>
      <c r="I740" s="461" t="s">
        <v>685</v>
      </c>
      <c r="J740" s="461" t="s">
        <v>1228</v>
      </c>
      <c r="K740" s="513" t="s">
        <v>1931</v>
      </c>
    </row>
    <row r="741" spans="2:11" ht="18" customHeight="1" x14ac:dyDescent="0.15">
      <c r="B741" s="471" t="s">
        <v>1935</v>
      </c>
      <c r="C741" s="514" t="s">
        <v>1729</v>
      </c>
      <c r="D741" s="495" t="s">
        <v>1930</v>
      </c>
      <c r="E741" s="457"/>
      <c r="F741" s="457">
        <v>43189</v>
      </c>
      <c r="G741" s="511">
        <v>2341.96</v>
      </c>
      <c r="H741" s="512" t="s">
        <v>1227</v>
      </c>
      <c r="I741" s="461" t="s">
        <v>685</v>
      </c>
      <c r="J741" s="461" t="s">
        <v>1228</v>
      </c>
      <c r="K741" s="513" t="s">
        <v>1931</v>
      </c>
    </row>
    <row r="742" spans="2:11" ht="18" customHeight="1" x14ac:dyDescent="0.15">
      <c r="B742" s="471" t="s">
        <v>1936</v>
      </c>
      <c r="C742" s="514" t="s">
        <v>1729</v>
      </c>
      <c r="D742" s="495" t="s">
        <v>1930</v>
      </c>
      <c r="E742" s="457"/>
      <c r="F742" s="457">
        <v>43189</v>
      </c>
      <c r="G742" s="511">
        <v>10040.39</v>
      </c>
      <c r="H742" s="512" t="s">
        <v>1227</v>
      </c>
      <c r="I742" s="461" t="s">
        <v>685</v>
      </c>
      <c r="J742" s="461" t="s">
        <v>1228</v>
      </c>
      <c r="K742" s="513" t="s">
        <v>1931</v>
      </c>
    </row>
    <row r="743" spans="2:11" ht="18" customHeight="1" x14ac:dyDescent="0.15">
      <c r="B743" s="471" t="s">
        <v>1937</v>
      </c>
      <c r="C743" s="514" t="s">
        <v>1729</v>
      </c>
      <c r="D743" s="495" t="s">
        <v>1938</v>
      </c>
      <c r="E743" s="457"/>
      <c r="F743" s="457">
        <v>43189</v>
      </c>
      <c r="G743" s="511">
        <v>600.16999999999996</v>
      </c>
      <c r="H743" s="512" t="s">
        <v>1227</v>
      </c>
      <c r="I743" s="461" t="s">
        <v>685</v>
      </c>
      <c r="J743" s="461" t="s">
        <v>1228</v>
      </c>
      <c r="K743" s="513" t="s">
        <v>1939</v>
      </c>
    </row>
    <row r="744" spans="2:11" ht="18" customHeight="1" x14ac:dyDescent="0.15">
      <c r="B744" s="471" t="s">
        <v>1940</v>
      </c>
      <c r="C744" s="514" t="s">
        <v>1729</v>
      </c>
      <c r="D744" s="495" t="s">
        <v>1938</v>
      </c>
      <c r="E744" s="457"/>
      <c r="F744" s="457">
        <v>43189</v>
      </c>
      <c r="G744" s="511">
        <v>437.6</v>
      </c>
      <c r="H744" s="512" t="s">
        <v>1227</v>
      </c>
      <c r="I744" s="461" t="s">
        <v>685</v>
      </c>
      <c r="J744" s="461" t="s">
        <v>1228</v>
      </c>
      <c r="K744" s="513" t="s">
        <v>1939</v>
      </c>
    </row>
    <row r="745" spans="2:11" ht="18" customHeight="1" thickBot="1" x14ac:dyDescent="0.2">
      <c r="B745" s="515" t="s">
        <v>1941</v>
      </c>
      <c r="C745" s="1228" t="s">
        <v>1729</v>
      </c>
      <c r="D745" s="517" t="s">
        <v>1938</v>
      </c>
      <c r="E745" s="518"/>
      <c r="F745" s="518">
        <v>43189</v>
      </c>
      <c r="G745" s="519">
        <v>2023.08</v>
      </c>
      <c r="H745" s="1146" t="s">
        <v>1227</v>
      </c>
      <c r="I745" s="444" t="s">
        <v>685</v>
      </c>
      <c r="J745" s="444" t="s">
        <v>1228</v>
      </c>
      <c r="K745" s="521" t="s">
        <v>1939</v>
      </c>
    </row>
    <row r="746" spans="2:11" ht="18" customHeight="1" x14ac:dyDescent="0.15">
      <c r="B746" s="1223" t="s">
        <v>1942</v>
      </c>
      <c r="C746" s="1227" t="s">
        <v>1729</v>
      </c>
      <c r="D746" s="1215" t="s">
        <v>1938</v>
      </c>
      <c r="E746" s="1159"/>
      <c r="F746" s="1159">
        <v>43189</v>
      </c>
      <c r="G746" s="1224">
        <v>2023.08</v>
      </c>
      <c r="H746" s="1225" t="s">
        <v>1227</v>
      </c>
      <c r="I746" s="1139" t="s">
        <v>685</v>
      </c>
      <c r="J746" s="1139" t="s">
        <v>1228</v>
      </c>
      <c r="K746" s="1226" t="s">
        <v>6454</v>
      </c>
    </row>
    <row r="747" spans="2:11" ht="18" customHeight="1" x14ac:dyDescent="0.15">
      <c r="B747" s="471" t="s">
        <v>1943</v>
      </c>
      <c r="C747" s="514" t="s">
        <v>1729</v>
      </c>
      <c r="D747" s="495" t="s">
        <v>1938</v>
      </c>
      <c r="E747" s="457"/>
      <c r="F747" s="457">
        <v>43189</v>
      </c>
      <c r="G747" s="511">
        <v>437.6</v>
      </c>
      <c r="H747" s="512" t="s">
        <v>1227</v>
      </c>
      <c r="I747" s="461" t="s">
        <v>685</v>
      </c>
      <c r="J747" s="461" t="s">
        <v>1228</v>
      </c>
      <c r="K747" s="513" t="s">
        <v>1939</v>
      </c>
    </row>
    <row r="748" spans="2:11" ht="18" customHeight="1" x14ac:dyDescent="0.15">
      <c r="B748" s="471" t="s">
        <v>1944</v>
      </c>
      <c r="C748" s="514" t="s">
        <v>1729</v>
      </c>
      <c r="D748" s="495" t="s">
        <v>1938</v>
      </c>
      <c r="E748" s="457"/>
      <c r="F748" s="457">
        <v>43189</v>
      </c>
      <c r="G748" s="511">
        <v>600.16999999999996</v>
      </c>
      <c r="H748" s="512" t="s">
        <v>1227</v>
      </c>
      <c r="I748" s="461" t="s">
        <v>685</v>
      </c>
      <c r="J748" s="461" t="s">
        <v>1228</v>
      </c>
      <c r="K748" s="513" t="s">
        <v>1939</v>
      </c>
    </row>
    <row r="749" spans="2:11" ht="18" customHeight="1" x14ac:dyDescent="0.15">
      <c r="B749" s="471" t="s">
        <v>1945</v>
      </c>
      <c r="C749" s="514" t="s">
        <v>1729</v>
      </c>
      <c r="D749" s="495" t="s">
        <v>1946</v>
      </c>
      <c r="E749" s="457"/>
      <c r="F749" s="457">
        <v>40158</v>
      </c>
      <c r="G749" s="511">
        <v>9805.41</v>
      </c>
      <c r="H749" s="512" t="s">
        <v>1227</v>
      </c>
      <c r="I749" s="461" t="s">
        <v>685</v>
      </c>
      <c r="J749" s="461" t="s">
        <v>1228</v>
      </c>
      <c r="K749" s="513" t="s">
        <v>1947</v>
      </c>
    </row>
    <row r="750" spans="2:11" ht="18" customHeight="1" x14ac:dyDescent="0.15">
      <c r="B750" s="471" t="s">
        <v>1948</v>
      </c>
      <c r="C750" s="514" t="s">
        <v>1729</v>
      </c>
      <c r="D750" s="495" t="s">
        <v>1949</v>
      </c>
      <c r="E750" s="457"/>
      <c r="F750" s="457">
        <v>40158</v>
      </c>
      <c r="G750" s="511">
        <v>21819.07</v>
      </c>
      <c r="H750" s="512" t="s">
        <v>1227</v>
      </c>
      <c r="I750" s="461" t="s">
        <v>685</v>
      </c>
      <c r="J750" s="461" t="s">
        <v>1228</v>
      </c>
      <c r="K750" s="513" t="s">
        <v>1950</v>
      </c>
    </row>
    <row r="751" spans="2:11" ht="18" customHeight="1" x14ac:dyDescent="0.15">
      <c r="B751" s="471" t="s">
        <v>1951</v>
      </c>
      <c r="C751" s="514" t="s">
        <v>1729</v>
      </c>
      <c r="D751" s="495" t="s">
        <v>1952</v>
      </c>
      <c r="E751" s="457"/>
      <c r="F751" s="457">
        <v>43189</v>
      </c>
      <c r="G751" s="511">
        <v>6741.45</v>
      </c>
      <c r="H751" s="512" t="s">
        <v>1227</v>
      </c>
      <c r="I751" s="461" t="s">
        <v>685</v>
      </c>
      <c r="J751" s="461" t="s">
        <v>1228</v>
      </c>
      <c r="K751" s="513" t="s">
        <v>1953</v>
      </c>
    </row>
    <row r="752" spans="2:11" ht="18" customHeight="1" x14ac:dyDescent="0.15">
      <c r="B752" s="471" t="s">
        <v>1954</v>
      </c>
      <c r="C752" s="514" t="s">
        <v>1729</v>
      </c>
      <c r="D752" s="495" t="s">
        <v>1952</v>
      </c>
      <c r="E752" s="457"/>
      <c r="F752" s="457">
        <v>43189</v>
      </c>
      <c r="G752" s="511">
        <v>237.15</v>
      </c>
      <c r="H752" s="512" t="s">
        <v>1227</v>
      </c>
      <c r="I752" s="461" t="s">
        <v>685</v>
      </c>
      <c r="J752" s="461" t="s">
        <v>1228</v>
      </c>
      <c r="K752" s="513" t="s">
        <v>1953</v>
      </c>
    </row>
    <row r="753" spans="2:11" ht="18" customHeight="1" x14ac:dyDescent="0.15">
      <c r="B753" s="471" t="s">
        <v>1955</v>
      </c>
      <c r="C753" s="514" t="s">
        <v>1729</v>
      </c>
      <c r="D753" s="495" t="s">
        <v>1952</v>
      </c>
      <c r="E753" s="457"/>
      <c r="F753" s="457">
        <v>43189</v>
      </c>
      <c r="G753" s="511">
        <v>233.17</v>
      </c>
      <c r="H753" s="512" t="s">
        <v>1227</v>
      </c>
      <c r="I753" s="461" t="s">
        <v>685</v>
      </c>
      <c r="J753" s="461" t="s">
        <v>1228</v>
      </c>
      <c r="K753" s="513" t="s">
        <v>1953</v>
      </c>
    </row>
    <row r="754" spans="2:11" ht="18" customHeight="1" x14ac:dyDescent="0.15">
      <c r="B754" s="471" t="s">
        <v>1956</v>
      </c>
      <c r="C754" s="514" t="s">
        <v>1729</v>
      </c>
      <c r="D754" s="495" t="s">
        <v>1952</v>
      </c>
      <c r="E754" s="457"/>
      <c r="F754" s="457">
        <v>43189</v>
      </c>
      <c r="G754" s="511">
        <v>435.67</v>
      </c>
      <c r="H754" s="512" t="s">
        <v>1227</v>
      </c>
      <c r="I754" s="461" t="s">
        <v>685</v>
      </c>
      <c r="J754" s="461" t="s">
        <v>1228</v>
      </c>
      <c r="K754" s="513" t="s">
        <v>1953</v>
      </c>
    </row>
    <row r="755" spans="2:11" ht="18" customHeight="1" x14ac:dyDescent="0.15">
      <c r="B755" s="471" t="s">
        <v>1957</v>
      </c>
      <c r="C755" s="514" t="s">
        <v>1729</v>
      </c>
      <c r="D755" s="495" t="s">
        <v>1952</v>
      </c>
      <c r="E755" s="457"/>
      <c r="F755" s="457">
        <v>43189</v>
      </c>
      <c r="G755" s="511">
        <v>18.5</v>
      </c>
      <c r="H755" s="512" t="s">
        <v>1227</v>
      </c>
      <c r="I755" s="461" t="s">
        <v>685</v>
      </c>
      <c r="J755" s="461" t="s">
        <v>1228</v>
      </c>
      <c r="K755" s="513" t="s">
        <v>1953</v>
      </c>
    </row>
    <row r="756" spans="2:11" ht="18" customHeight="1" x14ac:dyDescent="0.15">
      <c r="B756" s="471" t="s">
        <v>1958</v>
      </c>
      <c r="C756" s="514" t="s">
        <v>1729</v>
      </c>
      <c r="D756" s="495" t="s">
        <v>1959</v>
      </c>
      <c r="E756" s="457"/>
      <c r="F756" s="457">
        <v>43189</v>
      </c>
      <c r="G756" s="511">
        <v>1488.89</v>
      </c>
      <c r="H756" s="512" t="s">
        <v>1227</v>
      </c>
      <c r="I756" s="461" t="s">
        <v>685</v>
      </c>
      <c r="J756" s="461" t="s">
        <v>1228</v>
      </c>
      <c r="K756" s="513" t="s">
        <v>1960</v>
      </c>
    </row>
    <row r="757" spans="2:11" ht="18" customHeight="1" x14ac:dyDescent="0.15">
      <c r="B757" s="471" t="s">
        <v>1961</v>
      </c>
      <c r="C757" s="514" t="s">
        <v>1729</v>
      </c>
      <c r="D757" s="495" t="s">
        <v>1959</v>
      </c>
      <c r="E757" s="457"/>
      <c r="F757" s="457">
        <v>43189</v>
      </c>
      <c r="G757" s="511">
        <v>1428.94</v>
      </c>
      <c r="H757" s="512" t="s">
        <v>1227</v>
      </c>
      <c r="I757" s="461" t="s">
        <v>685</v>
      </c>
      <c r="J757" s="461" t="s">
        <v>1228</v>
      </c>
      <c r="K757" s="513" t="s">
        <v>1960</v>
      </c>
    </row>
    <row r="758" spans="2:11" ht="18" customHeight="1" x14ac:dyDescent="0.15">
      <c r="B758" s="471" t="s">
        <v>1962</v>
      </c>
      <c r="C758" s="514" t="s">
        <v>1729</v>
      </c>
      <c r="D758" s="495" t="s">
        <v>1959</v>
      </c>
      <c r="E758" s="457"/>
      <c r="F758" s="457">
        <v>43189</v>
      </c>
      <c r="G758" s="511">
        <v>1428.94</v>
      </c>
      <c r="H758" s="512" t="s">
        <v>1227</v>
      </c>
      <c r="I758" s="461" t="s">
        <v>685</v>
      </c>
      <c r="J758" s="461" t="s">
        <v>1228</v>
      </c>
      <c r="K758" s="513" t="s">
        <v>1960</v>
      </c>
    </row>
    <row r="759" spans="2:11" ht="18" customHeight="1" x14ac:dyDescent="0.15">
      <c r="B759" s="471" t="s">
        <v>1963</v>
      </c>
      <c r="C759" s="514" t="s">
        <v>1729</v>
      </c>
      <c r="D759" s="495" t="s">
        <v>1959</v>
      </c>
      <c r="E759" s="457"/>
      <c r="F759" s="457">
        <v>43189</v>
      </c>
      <c r="G759" s="511">
        <v>1488.89</v>
      </c>
      <c r="H759" s="512" t="s">
        <v>1227</v>
      </c>
      <c r="I759" s="461" t="s">
        <v>685</v>
      </c>
      <c r="J759" s="461" t="s">
        <v>1228</v>
      </c>
      <c r="K759" s="513" t="s">
        <v>1960</v>
      </c>
    </row>
    <row r="760" spans="2:11" ht="18" customHeight="1" x14ac:dyDescent="0.15">
      <c r="B760" s="471" t="s">
        <v>1964</v>
      </c>
      <c r="C760" s="514" t="s">
        <v>1729</v>
      </c>
      <c r="D760" s="495" t="s">
        <v>1965</v>
      </c>
      <c r="E760" s="457"/>
      <c r="F760" s="457">
        <v>42458</v>
      </c>
      <c r="G760" s="511">
        <v>753.25</v>
      </c>
      <c r="H760" s="512" t="s">
        <v>1227</v>
      </c>
      <c r="I760" s="461" t="s">
        <v>685</v>
      </c>
      <c r="J760" s="461" t="s">
        <v>1228</v>
      </c>
      <c r="K760" s="513" t="s">
        <v>1966</v>
      </c>
    </row>
    <row r="761" spans="2:11" ht="18" customHeight="1" x14ac:dyDescent="0.15">
      <c r="B761" s="471" t="s">
        <v>1967</v>
      </c>
      <c r="C761" s="514" t="s">
        <v>1729</v>
      </c>
      <c r="D761" s="495" t="s">
        <v>1965</v>
      </c>
      <c r="E761" s="457"/>
      <c r="F761" s="457">
        <v>42458</v>
      </c>
      <c r="G761" s="511">
        <v>3583.52</v>
      </c>
      <c r="H761" s="512" t="s">
        <v>1227</v>
      </c>
      <c r="I761" s="461" t="s">
        <v>685</v>
      </c>
      <c r="J761" s="461" t="s">
        <v>1228</v>
      </c>
      <c r="K761" s="513" t="s">
        <v>1966</v>
      </c>
    </row>
    <row r="762" spans="2:11" ht="18" customHeight="1" x14ac:dyDescent="0.15">
      <c r="B762" s="471" t="s">
        <v>1968</v>
      </c>
      <c r="C762" s="514" t="s">
        <v>1729</v>
      </c>
      <c r="D762" s="495" t="s">
        <v>1965</v>
      </c>
      <c r="E762" s="457"/>
      <c r="F762" s="457">
        <v>42458</v>
      </c>
      <c r="G762" s="511">
        <v>3107.22</v>
      </c>
      <c r="H762" s="512" t="s">
        <v>1227</v>
      </c>
      <c r="I762" s="461" t="s">
        <v>685</v>
      </c>
      <c r="J762" s="461" t="s">
        <v>1228</v>
      </c>
      <c r="K762" s="513" t="s">
        <v>1966</v>
      </c>
    </row>
    <row r="763" spans="2:11" ht="18" customHeight="1" x14ac:dyDescent="0.15">
      <c r="B763" s="471" t="s">
        <v>1969</v>
      </c>
      <c r="C763" s="514" t="s">
        <v>1729</v>
      </c>
      <c r="D763" s="495" t="s">
        <v>1970</v>
      </c>
      <c r="E763" s="457"/>
      <c r="F763" s="457">
        <v>42458</v>
      </c>
      <c r="G763" s="511">
        <v>100.14</v>
      </c>
      <c r="H763" s="512" t="s">
        <v>1227</v>
      </c>
      <c r="I763" s="461" t="s">
        <v>685</v>
      </c>
      <c r="J763" s="461" t="s">
        <v>1228</v>
      </c>
      <c r="K763" s="513" t="s">
        <v>1971</v>
      </c>
    </row>
    <row r="764" spans="2:11" ht="18" customHeight="1" x14ac:dyDescent="0.15">
      <c r="B764" s="471" t="s">
        <v>1972</v>
      </c>
      <c r="C764" s="514" t="s">
        <v>1729</v>
      </c>
      <c r="D764" s="495" t="s">
        <v>1973</v>
      </c>
      <c r="E764" s="457"/>
      <c r="F764" s="457">
        <v>42458</v>
      </c>
      <c r="G764" s="511">
        <v>6306.08</v>
      </c>
      <c r="H764" s="512" t="s">
        <v>1227</v>
      </c>
      <c r="I764" s="461" t="s">
        <v>685</v>
      </c>
      <c r="J764" s="461" t="s">
        <v>1228</v>
      </c>
      <c r="K764" s="513" t="s">
        <v>1974</v>
      </c>
    </row>
    <row r="765" spans="2:11" ht="18" customHeight="1" x14ac:dyDescent="0.15">
      <c r="B765" s="471" t="s">
        <v>1975</v>
      </c>
      <c r="C765" s="514" t="s">
        <v>1729</v>
      </c>
      <c r="D765" s="495" t="s">
        <v>1976</v>
      </c>
      <c r="E765" s="457"/>
      <c r="F765" s="457">
        <v>42458</v>
      </c>
      <c r="G765" s="511">
        <v>16850.599999999999</v>
      </c>
      <c r="H765" s="512" t="s">
        <v>1227</v>
      </c>
      <c r="I765" s="461" t="s">
        <v>685</v>
      </c>
      <c r="J765" s="461" t="s">
        <v>1228</v>
      </c>
      <c r="K765" s="513" t="s">
        <v>1977</v>
      </c>
    </row>
    <row r="766" spans="2:11" ht="18" customHeight="1" x14ac:dyDescent="0.15">
      <c r="B766" s="471" t="s">
        <v>1978</v>
      </c>
      <c r="C766" s="514" t="s">
        <v>1729</v>
      </c>
      <c r="D766" s="495" t="s">
        <v>1979</v>
      </c>
      <c r="E766" s="457"/>
      <c r="F766" s="457">
        <v>42458</v>
      </c>
      <c r="G766" s="511">
        <v>2244.77</v>
      </c>
      <c r="H766" s="512" t="s">
        <v>1227</v>
      </c>
      <c r="I766" s="461" t="s">
        <v>685</v>
      </c>
      <c r="J766" s="461" t="s">
        <v>1228</v>
      </c>
      <c r="K766" s="513" t="s">
        <v>1980</v>
      </c>
    </row>
    <row r="767" spans="2:11" ht="18" customHeight="1" x14ac:dyDescent="0.15">
      <c r="B767" s="471" t="s">
        <v>1981</v>
      </c>
      <c r="C767" s="514" t="s">
        <v>1729</v>
      </c>
      <c r="D767" s="495" t="s">
        <v>1979</v>
      </c>
      <c r="E767" s="457"/>
      <c r="F767" s="457">
        <v>42458</v>
      </c>
      <c r="G767" s="511">
        <v>10970.02</v>
      </c>
      <c r="H767" s="512" t="s">
        <v>1227</v>
      </c>
      <c r="I767" s="461" t="s">
        <v>685</v>
      </c>
      <c r="J767" s="461" t="s">
        <v>1228</v>
      </c>
      <c r="K767" s="513" t="s">
        <v>1980</v>
      </c>
    </row>
    <row r="768" spans="2:11" ht="18" customHeight="1" x14ac:dyDescent="0.15">
      <c r="B768" s="471" t="s">
        <v>1982</v>
      </c>
      <c r="C768" s="514" t="s">
        <v>1729</v>
      </c>
      <c r="D768" s="495" t="s">
        <v>1983</v>
      </c>
      <c r="E768" s="457"/>
      <c r="F768" s="457">
        <v>40939</v>
      </c>
      <c r="G768" s="511">
        <v>7958.17</v>
      </c>
      <c r="H768" s="512" t="s">
        <v>1227</v>
      </c>
      <c r="I768" s="461" t="s">
        <v>685</v>
      </c>
      <c r="J768" s="461" t="s">
        <v>1228</v>
      </c>
      <c r="K768" s="513" t="s">
        <v>1984</v>
      </c>
    </row>
    <row r="769" spans="2:11" ht="18" customHeight="1" x14ac:dyDescent="0.15">
      <c r="B769" s="471" t="s">
        <v>1985</v>
      </c>
      <c r="C769" s="514" t="s">
        <v>1729</v>
      </c>
      <c r="D769" s="495" t="s">
        <v>1983</v>
      </c>
      <c r="E769" s="457"/>
      <c r="F769" s="457">
        <v>40939</v>
      </c>
      <c r="G769" s="511">
        <v>4268.96</v>
      </c>
      <c r="H769" s="512" t="s">
        <v>1227</v>
      </c>
      <c r="I769" s="461" t="s">
        <v>685</v>
      </c>
      <c r="J769" s="461" t="s">
        <v>1228</v>
      </c>
      <c r="K769" s="513" t="s">
        <v>1984</v>
      </c>
    </row>
    <row r="770" spans="2:11" ht="18" customHeight="1" x14ac:dyDescent="0.15">
      <c r="B770" s="471" t="s">
        <v>1986</v>
      </c>
      <c r="C770" s="514" t="s">
        <v>1729</v>
      </c>
      <c r="D770" s="495" t="s">
        <v>1099</v>
      </c>
      <c r="E770" s="457"/>
      <c r="F770" s="457">
        <v>40939</v>
      </c>
      <c r="G770" s="511">
        <v>4025.98</v>
      </c>
      <c r="H770" s="512" t="s">
        <v>1227</v>
      </c>
      <c r="I770" s="461" t="s">
        <v>685</v>
      </c>
      <c r="J770" s="461" t="s">
        <v>1228</v>
      </c>
      <c r="K770" s="513" t="s">
        <v>1987</v>
      </c>
    </row>
    <row r="771" spans="2:11" ht="18" customHeight="1" x14ac:dyDescent="0.15">
      <c r="B771" s="471" t="s">
        <v>1988</v>
      </c>
      <c r="C771" s="514" t="s">
        <v>1729</v>
      </c>
      <c r="D771" s="495" t="s">
        <v>1099</v>
      </c>
      <c r="E771" s="457"/>
      <c r="F771" s="457">
        <v>40939</v>
      </c>
      <c r="G771" s="511">
        <v>5064.57</v>
      </c>
      <c r="H771" s="512" t="s">
        <v>1227</v>
      </c>
      <c r="I771" s="461" t="s">
        <v>685</v>
      </c>
      <c r="J771" s="461" t="s">
        <v>1228</v>
      </c>
      <c r="K771" s="513" t="s">
        <v>1987</v>
      </c>
    </row>
    <row r="772" spans="2:11" ht="18" customHeight="1" x14ac:dyDescent="0.15">
      <c r="B772" s="471" t="s">
        <v>1989</v>
      </c>
      <c r="C772" s="514" t="s">
        <v>1729</v>
      </c>
      <c r="D772" s="495" t="s">
        <v>1096</v>
      </c>
      <c r="E772" s="457"/>
      <c r="F772" s="457">
        <v>40939</v>
      </c>
      <c r="G772" s="511">
        <v>3097.42</v>
      </c>
      <c r="H772" s="512" t="s">
        <v>1227</v>
      </c>
      <c r="I772" s="461" t="s">
        <v>685</v>
      </c>
      <c r="J772" s="461" t="s">
        <v>1228</v>
      </c>
      <c r="K772" s="513" t="s">
        <v>1990</v>
      </c>
    </row>
    <row r="773" spans="2:11" ht="18" customHeight="1" thickBot="1" x14ac:dyDescent="0.2">
      <c r="B773" s="515" t="s">
        <v>1991</v>
      </c>
      <c r="C773" s="1228" t="s">
        <v>1729</v>
      </c>
      <c r="D773" s="517" t="s">
        <v>1096</v>
      </c>
      <c r="E773" s="518"/>
      <c r="F773" s="518">
        <v>40939</v>
      </c>
      <c r="G773" s="519">
        <v>1458.84</v>
      </c>
      <c r="H773" s="1146" t="s">
        <v>1227</v>
      </c>
      <c r="I773" s="444" t="s">
        <v>685</v>
      </c>
      <c r="J773" s="444" t="s">
        <v>1228</v>
      </c>
      <c r="K773" s="521" t="s">
        <v>1990</v>
      </c>
    </row>
    <row r="774" spans="2:11" ht="18" customHeight="1" x14ac:dyDescent="0.15">
      <c r="B774" s="1223" t="s">
        <v>1992</v>
      </c>
      <c r="C774" s="1227" t="s">
        <v>1729</v>
      </c>
      <c r="D774" s="1215" t="s">
        <v>1993</v>
      </c>
      <c r="E774" s="1159"/>
      <c r="F774" s="1159">
        <v>40939</v>
      </c>
      <c r="G774" s="1224">
        <v>11855.98</v>
      </c>
      <c r="H774" s="1225" t="s">
        <v>1227</v>
      </c>
      <c r="I774" s="1139" t="s">
        <v>685</v>
      </c>
      <c r="J774" s="1139" t="s">
        <v>1228</v>
      </c>
      <c r="K774" s="1226" t="s">
        <v>6455</v>
      </c>
    </row>
    <row r="775" spans="2:11" ht="18" customHeight="1" x14ac:dyDescent="0.15">
      <c r="B775" s="471" t="s">
        <v>1995</v>
      </c>
      <c r="C775" s="514" t="s">
        <v>1729</v>
      </c>
      <c r="D775" s="495" t="s">
        <v>1993</v>
      </c>
      <c r="E775" s="457"/>
      <c r="F775" s="457">
        <v>40939</v>
      </c>
      <c r="G775" s="511">
        <v>14885.04</v>
      </c>
      <c r="H775" s="512" t="s">
        <v>1227</v>
      </c>
      <c r="I775" s="461" t="s">
        <v>685</v>
      </c>
      <c r="J775" s="461" t="s">
        <v>1228</v>
      </c>
      <c r="K775" s="513" t="s">
        <v>1994</v>
      </c>
    </row>
    <row r="776" spans="2:11" ht="18" customHeight="1" x14ac:dyDescent="0.15">
      <c r="B776" s="471" t="s">
        <v>1996</v>
      </c>
      <c r="C776" s="514" t="s">
        <v>1729</v>
      </c>
      <c r="D776" s="495" t="s">
        <v>1993</v>
      </c>
      <c r="E776" s="457"/>
      <c r="F776" s="457">
        <v>40939</v>
      </c>
      <c r="G776" s="511">
        <v>7797.53</v>
      </c>
      <c r="H776" s="512" t="s">
        <v>1227</v>
      </c>
      <c r="I776" s="461" t="s">
        <v>685</v>
      </c>
      <c r="J776" s="461" t="s">
        <v>1228</v>
      </c>
      <c r="K776" s="513" t="s">
        <v>1994</v>
      </c>
    </row>
    <row r="777" spans="2:11" ht="18" customHeight="1" x14ac:dyDescent="0.15">
      <c r="B777" s="471" t="s">
        <v>1997</v>
      </c>
      <c r="C777" s="514" t="s">
        <v>1729</v>
      </c>
      <c r="D777" s="495" t="s">
        <v>1993</v>
      </c>
      <c r="E777" s="457"/>
      <c r="F777" s="457">
        <v>40939</v>
      </c>
      <c r="G777" s="511">
        <v>9805.4500000000007</v>
      </c>
      <c r="H777" s="512" t="s">
        <v>1227</v>
      </c>
      <c r="I777" s="461" t="s">
        <v>685</v>
      </c>
      <c r="J777" s="461" t="s">
        <v>1228</v>
      </c>
      <c r="K777" s="513" t="s">
        <v>1994</v>
      </c>
    </row>
    <row r="778" spans="2:11" ht="18" customHeight="1" x14ac:dyDescent="0.15">
      <c r="B778" s="471" t="s">
        <v>1998</v>
      </c>
      <c r="C778" s="514" t="s">
        <v>1729</v>
      </c>
      <c r="D778" s="495" t="s">
        <v>1999</v>
      </c>
      <c r="E778" s="457"/>
      <c r="F778" s="457">
        <v>40939</v>
      </c>
      <c r="G778" s="511">
        <v>1320.61</v>
      </c>
      <c r="H778" s="512" t="s">
        <v>1227</v>
      </c>
      <c r="I778" s="461" t="s">
        <v>685</v>
      </c>
      <c r="J778" s="461" t="s">
        <v>1228</v>
      </c>
      <c r="K778" s="513" t="s">
        <v>2000</v>
      </c>
    </row>
    <row r="779" spans="2:11" ht="18" customHeight="1" x14ac:dyDescent="0.15">
      <c r="B779" s="471" t="s">
        <v>2001</v>
      </c>
      <c r="C779" s="514" t="s">
        <v>1729</v>
      </c>
      <c r="D779" s="495" t="s">
        <v>1999</v>
      </c>
      <c r="E779" s="457"/>
      <c r="F779" s="457">
        <v>40939</v>
      </c>
      <c r="G779" s="511">
        <v>5713.32</v>
      </c>
      <c r="H779" s="512" t="s">
        <v>1227</v>
      </c>
      <c r="I779" s="461" t="s">
        <v>685</v>
      </c>
      <c r="J779" s="461" t="s">
        <v>1228</v>
      </c>
      <c r="K779" s="513" t="s">
        <v>2000</v>
      </c>
    </row>
    <row r="780" spans="2:11" ht="18" customHeight="1" x14ac:dyDescent="0.15">
      <c r="B780" s="471" t="s">
        <v>2002</v>
      </c>
      <c r="C780" s="514" t="s">
        <v>1729</v>
      </c>
      <c r="D780" s="495" t="s">
        <v>1999</v>
      </c>
      <c r="E780" s="457"/>
      <c r="F780" s="457">
        <v>40939</v>
      </c>
      <c r="G780" s="511">
        <v>12009.16</v>
      </c>
      <c r="H780" s="512" t="s">
        <v>1227</v>
      </c>
      <c r="I780" s="461" t="s">
        <v>685</v>
      </c>
      <c r="J780" s="461" t="s">
        <v>1228</v>
      </c>
      <c r="K780" s="513" t="s">
        <v>2000</v>
      </c>
    </row>
    <row r="781" spans="2:11" ht="18" customHeight="1" x14ac:dyDescent="0.15">
      <c r="B781" s="471" t="s">
        <v>2003</v>
      </c>
      <c r="C781" s="514" t="s">
        <v>1729</v>
      </c>
      <c r="D781" s="495" t="s">
        <v>1999</v>
      </c>
      <c r="E781" s="457"/>
      <c r="F781" s="457">
        <v>40939</v>
      </c>
      <c r="G781" s="511">
        <v>61717.53</v>
      </c>
      <c r="H781" s="512" t="s">
        <v>1227</v>
      </c>
      <c r="I781" s="461" t="s">
        <v>685</v>
      </c>
      <c r="J781" s="461" t="s">
        <v>1228</v>
      </c>
      <c r="K781" s="513" t="s">
        <v>2000</v>
      </c>
    </row>
    <row r="782" spans="2:11" ht="18" customHeight="1" x14ac:dyDescent="0.15">
      <c r="B782" s="471" t="s">
        <v>2004</v>
      </c>
      <c r="C782" s="514" t="s">
        <v>1729</v>
      </c>
      <c r="D782" s="495" t="s">
        <v>2005</v>
      </c>
      <c r="E782" s="457"/>
      <c r="F782" s="457">
        <v>40939</v>
      </c>
      <c r="G782" s="511">
        <v>619.29</v>
      </c>
      <c r="H782" s="512" t="s">
        <v>1227</v>
      </c>
      <c r="I782" s="461" t="s">
        <v>685</v>
      </c>
      <c r="J782" s="461" t="s">
        <v>1228</v>
      </c>
      <c r="K782" s="513" t="s">
        <v>2006</v>
      </c>
    </row>
    <row r="783" spans="2:11" ht="18" customHeight="1" x14ac:dyDescent="0.15">
      <c r="B783" s="471" t="s">
        <v>2007</v>
      </c>
      <c r="C783" s="514" t="s">
        <v>1729</v>
      </c>
      <c r="D783" s="495" t="s">
        <v>2005</v>
      </c>
      <c r="E783" s="457"/>
      <c r="F783" s="457">
        <v>40939</v>
      </c>
      <c r="G783" s="511">
        <v>1657.59</v>
      </c>
      <c r="H783" s="512" t="s">
        <v>1227</v>
      </c>
      <c r="I783" s="461" t="s">
        <v>685</v>
      </c>
      <c r="J783" s="461" t="s">
        <v>1228</v>
      </c>
      <c r="K783" s="513" t="s">
        <v>2006</v>
      </c>
    </row>
    <row r="784" spans="2:11" ht="18" customHeight="1" x14ac:dyDescent="0.15">
      <c r="B784" s="471" t="s">
        <v>2008</v>
      </c>
      <c r="C784" s="514" t="s">
        <v>1729</v>
      </c>
      <c r="D784" s="495" t="s">
        <v>2005</v>
      </c>
      <c r="E784" s="457"/>
      <c r="F784" s="457">
        <v>40939</v>
      </c>
      <c r="G784" s="511">
        <v>2007.92</v>
      </c>
      <c r="H784" s="512" t="s">
        <v>1227</v>
      </c>
      <c r="I784" s="461" t="s">
        <v>685</v>
      </c>
      <c r="J784" s="461" t="s">
        <v>1228</v>
      </c>
      <c r="K784" s="513" t="s">
        <v>2006</v>
      </c>
    </row>
    <row r="785" spans="2:11" ht="18" customHeight="1" x14ac:dyDescent="0.15">
      <c r="B785" s="471" t="s">
        <v>2009</v>
      </c>
      <c r="C785" s="514" t="s">
        <v>1729</v>
      </c>
      <c r="D785" s="495" t="s">
        <v>2005</v>
      </c>
      <c r="E785" s="457"/>
      <c r="F785" s="457">
        <v>40939</v>
      </c>
      <c r="G785" s="511">
        <v>897.21</v>
      </c>
      <c r="H785" s="512" t="s">
        <v>1227</v>
      </c>
      <c r="I785" s="461" t="s">
        <v>685</v>
      </c>
      <c r="J785" s="461" t="s">
        <v>1228</v>
      </c>
      <c r="K785" s="513" t="s">
        <v>2006</v>
      </c>
    </row>
    <row r="786" spans="2:11" ht="18" customHeight="1" x14ac:dyDescent="0.15">
      <c r="B786" s="471" t="s">
        <v>2010</v>
      </c>
      <c r="C786" s="514" t="s">
        <v>1729</v>
      </c>
      <c r="D786" s="495" t="s">
        <v>2005</v>
      </c>
      <c r="E786" s="457"/>
      <c r="F786" s="457">
        <v>40939</v>
      </c>
      <c r="G786" s="511">
        <v>1394.83</v>
      </c>
      <c r="H786" s="512" t="s">
        <v>1227</v>
      </c>
      <c r="I786" s="461" t="s">
        <v>685</v>
      </c>
      <c r="J786" s="461" t="s">
        <v>1228</v>
      </c>
      <c r="K786" s="513" t="s">
        <v>2006</v>
      </c>
    </row>
    <row r="787" spans="2:11" ht="18" customHeight="1" x14ac:dyDescent="0.15">
      <c r="B787" s="471" t="s">
        <v>2011</v>
      </c>
      <c r="C787" s="514" t="s">
        <v>1729</v>
      </c>
      <c r="D787" s="495" t="s">
        <v>2012</v>
      </c>
      <c r="E787" s="457"/>
      <c r="F787" s="457">
        <v>40627</v>
      </c>
      <c r="G787" s="511">
        <v>395.42</v>
      </c>
      <c r="H787" s="512" t="s">
        <v>1227</v>
      </c>
      <c r="I787" s="461" t="s">
        <v>685</v>
      </c>
      <c r="J787" s="461" t="s">
        <v>1228</v>
      </c>
      <c r="K787" s="513" t="s">
        <v>2013</v>
      </c>
    </row>
    <row r="788" spans="2:11" ht="18" customHeight="1" x14ac:dyDescent="0.15">
      <c r="B788" s="471" t="s">
        <v>2014</v>
      </c>
      <c r="C788" s="514" t="s">
        <v>1729</v>
      </c>
      <c r="D788" s="495" t="s">
        <v>2012</v>
      </c>
      <c r="E788" s="457"/>
      <c r="F788" s="457">
        <v>40627</v>
      </c>
      <c r="G788" s="511">
        <v>3641.66</v>
      </c>
      <c r="H788" s="512" t="s">
        <v>1227</v>
      </c>
      <c r="I788" s="461" t="s">
        <v>685</v>
      </c>
      <c r="J788" s="461" t="s">
        <v>1228</v>
      </c>
      <c r="K788" s="513" t="s">
        <v>2013</v>
      </c>
    </row>
    <row r="789" spans="2:11" ht="18" customHeight="1" x14ac:dyDescent="0.15">
      <c r="B789" s="471" t="s">
        <v>2015</v>
      </c>
      <c r="C789" s="514" t="s">
        <v>1729</v>
      </c>
      <c r="D789" s="495" t="s">
        <v>2012</v>
      </c>
      <c r="E789" s="457"/>
      <c r="F789" s="457">
        <v>40627</v>
      </c>
      <c r="G789" s="511">
        <v>868.16</v>
      </c>
      <c r="H789" s="512" t="s">
        <v>1227</v>
      </c>
      <c r="I789" s="461" t="s">
        <v>685</v>
      </c>
      <c r="J789" s="461" t="s">
        <v>1228</v>
      </c>
      <c r="K789" s="513" t="s">
        <v>2013</v>
      </c>
    </row>
    <row r="790" spans="2:11" ht="18" customHeight="1" x14ac:dyDescent="0.15">
      <c r="B790" s="471" t="s">
        <v>2016</v>
      </c>
      <c r="C790" s="514" t="s">
        <v>1729</v>
      </c>
      <c r="D790" s="495" t="s">
        <v>2012</v>
      </c>
      <c r="E790" s="457"/>
      <c r="F790" s="457">
        <v>40627</v>
      </c>
      <c r="G790" s="511">
        <v>3506.55</v>
      </c>
      <c r="H790" s="512" t="s">
        <v>1227</v>
      </c>
      <c r="I790" s="461" t="s">
        <v>685</v>
      </c>
      <c r="J790" s="461" t="s">
        <v>1228</v>
      </c>
      <c r="K790" s="513" t="s">
        <v>2013</v>
      </c>
    </row>
    <row r="791" spans="2:11" ht="18" customHeight="1" x14ac:dyDescent="0.15">
      <c r="B791" s="471" t="s">
        <v>2017</v>
      </c>
      <c r="C791" s="514" t="s">
        <v>1729</v>
      </c>
      <c r="D791" s="495" t="s">
        <v>2012</v>
      </c>
      <c r="E791" s="457"/>
      <c r="F791" s="457">
        <v>40627</v>
      </c>
      <c r="G791" s="511">
        <v>3604.3</v>
      </c>
      <c r="H791" s="512" t="s">
        <v>1227</v>
      </c>
      <c r="I791" s="461" t="s">
        <v>685</v>
      </c>
      <c r="J791" s="461" t="s">
        <v>1228</v>
      </c>
      <c r="K791" s="513" t="s">
        <v>2013</v>
      </c>
    </row>
    <row r="792" spans="2:11" ht="18" customHeight="1" x14ac:dyDescent="0.15">
      <c r="B792" s="471" t="s">
        <v>2018</v>
      </c>
      <c r="C792" s="514" t="s">
        <v>1729</v>
      </c>
      <c r="D792" s="495" t="s">
        <v>2012</v>
      </c>
      <c r="E792" s="457"/>
      <c r="F792" s="457">
        <v>40627</v>
      </c>
      <c r="G792" s="511">
        <v>2473.94</v>
      </c>
      <c r="H792" s="512" t="s">
        <v>1227</v>
      </c>
      <c r="I792" s="461" t="s">
        <v>685</v>
      </c>
      <c r="J792" s="461" t="s">
        <v>1228</v>
      </c>
      <c r="K792" s="513" t="s">
        <v>2013</v>
      </c>
    </row>
    <row r="793" spans="2:11" ht="18" customHeight="1" x14ac:dyDescent="0.15">
      <c r="B793" s="471" t="s">
        <v>2019</v>
      </c>
      <c r="C793" s="514" t="s">
        <v>1729</v>
      </c>
      <c r="D793" s="495" t="s">
        <v>1135</v>
      </c>
      <c r="E793" s="457"/>
      <c r="F793" s="457">
        <v>40627</v>
      </c>
      <c r="G793" s="511">
        <v>5061.62</v>
      </c>
      <c r="H793" s="512" t="s">
        <v>1227</v>
      </c>
      <c r="I793" s="461" t="s">
        <v>685</v>
      </c>
      <c r="J793" s="461" t="s">
        <v>1228</v>
      </c>
      <c r="K793" s="513" t="s">
        <v>2020</v>
      </c>
    </row>
    <row r="794" spans="2:11" ht="18" customHeight="1" x14ac:dyDescent="0.15">
      <c r="B794" s="471" t="s">
        <v>2021</v>
      </c>
      <c r="C794" s="514" t="s">
        <v>1729</v>
      </c>
      <c r="D794" s="495" t="s">
        <v>1135</v>
      </c>
      <c r="E794" s="457"/>
      <c r="F794" s="457">
        <v>40627</v>
      </c>
      <c r="G794" s="511">
        <v>856.51</v>
      </c>
      <c r="H794" s="512" t="s">
        <v>1227</v>
      </c>
      <c r="I794" s="461" t="s">
        <v>685</v>
      </c>
      <c r="J794" s="461" t="s">
        <v>1228</v>
      </c>
      <c r="K794" s="513" t="s">
        <v>2020</v>
      </c>
    </row>
    <row r="795" spans="2:11" ht="18" customHeight="1" x14ac:dyDescent="0.15">
      <c r="B795" s="471" t="s">
        <v>2022</v>
      </c>
      <c r="C795" s="514" t="s">
        <v>1729</v>
      </c>
      <c r="D795" s="495" t="s">
        <v>2023</v>
      </c>
      <c r="E795" s="457"/>
      <c r="F795" s="457">
        <v>40939</v>
      </c>
      <c r="G795" s="511">
        <v>9352.2800000000007</v>
      </c>
      <c r="H795" s="512" t="s">
        <v>1227</v>
      </c>
      <c r="I795" s="461" t="s">
        <v>685</v>
      </c>
      <c r="J795" s="461" t="s">
        <v>1228</v>
      </c>
      <c r="K795" s="513" t="s">
        <v>2024</v>
      </c>
    </row>
    <row r="796" spans="2:11" ht="18" customHeight="1" x14ac:dyDescent="0.15">
      <c r="B796" s="471" t="s">
        <v>2025</v>
      </c>
      <c r="C796" s="514" t="s">
        <v>1729</v>
      </c>
      <c r="D796" s="495" t="s">
        <v>2023</v>
      </c>
      <c r="E796" s="457"/>
      <c r="F796" s="457">
        <v>40939</v>
      </c>
      <c r="G796" s="511">
        <v>18504.86</v>
      </c>
      <c r="H796" s="512" t="s">
        <v>1227</v>
      </c>
      <c r="I796" s="461" t="s">
        <v>685</v>
      </c>
      <c r="J796" s="461" t="s">
        <v>1228</v>
      </c>
      <c r="K796" s="513" t="s">
        <v>2024</v>
      </c>
    </row>
    <row r="797" spans="2:11" ht="18" customHeight="1" x14ac:dyDescent="0.15">
      <c r="B797" s="471" t="s">
        <v>2026</v>
      </c>
      <c r="C797" s="514" t="s">
        <v>1729</v>
      </c>
      <c r="D797" s="495" t="s">
        <v>2023</v>
      </c>
      <c r="E797" s="457"/>
      <c r="F797" s="457">
        <v>40939</v>
      </c>
      <c r="G797" s="511">
        <v>4250.4399999999996</v>
      </c>
      <c r="H797" s="512" t="s">
        <v>1227</v>
      </c>
      <c r="I797" s="461" t="s">
        <v>685</v>
      </c>
      <c r="J797" s="461" t="s">
        <v>1228</v>
      </c>
      <c r="K797" s="513" t="s">
        <v>2024</v>
      </c>
    </row>
    <row r="798" spans="2:11" ht="18" customHeight="1" x14ac:dyDescent="0.15">
      <c r="B798" s="471" t="s">
        <v>2027</v>
      </c>
      <c r="C798" s="514" t="s">
        <v>1729</v>
      </c>
      <c r="D798" s="495" t="s">
        <v>2023</v>
      </c>
      <c r="E798" s="457"/>
      <c r="F798" s="457">
        <v>40939</v>
      </c>
      <c r="G798" s="511">
        <v>707.74</v>
      </c>
      <c r="H798" s="512" t="s">
        <v>1227</v>
      </c>
      <c r="I798" s="461" t="s">
        <v>685</v>
      </c>
      <c r="J798" s="461" t="s">
        <v>1228</v>
      </c>
      <c r="K798" s="513" t="s">
        <v>2024</v>
      </c>
    </row>
    <row r="799" spans="2:11" ht="18" customHeight="1" x14ac:dyDescent="0.15">
      <c r="B799" s="471" t="s">
        <v>2028</v>
      </c>
      <c r="C799" s="514" t="s">
        <v>1729</v>
      </c>
      <c r="D799" s="495" t="s">
        <v>2023</v>
      </c>
      <c r="E799" s="457"/>
      <c r="F799" s="457">
        <v>40939</v>
      </c>
      <c r="G799" s="511">
        <v>2171.84</v>
      </c>
      <c r="H799" s="512" t="s">
        <v>1227</v>
      </c>
      <c r="I799" s="461" t="s">
        <v>685</v>
      </c>
      <c r="J799" s="461" t="s">
        <v>1228</v>
      </c>
      <c r="K799" s="513" t="s">
        <v>2024</v>
      </c>
    </row>
    <row r="800" spans="2:11" ht="18" customHeight="1" x14ac:dyDescent="0.15">
      <c r="B800" s="471" t="s">
        <v>2029</v>
      </c>
      <c r="C800" s="514" t="s">
        <v>1729</v>
      </c>
      <c r="D800" s="495" t="s">
        <v>2023</v>
      </c>
      <c r="E800" s="457"/>
      <c r="F800" s="457">
        <v>40939</v>
      </c>
      <c r="G800" s="511">
        <v>2580.7600000000002</v>
      </c>
      <c r="H800" s="512" t="s">
        <v>1227</v>
      </c>
      <c r="I800" s="461" t="s">
        <v>685</v>
      </c>
      <c r="J800" s="461" t="s">
        <v>1228</v>
      </c>
      <c r="K800" s="513" t="s">
        <v>2024</v>
      </c>
    </row>
    <row r="801" spans="2:11" ht="18" customHeight="1" thickBot="1" x14ac:dyDescent="0.2">
      <c r="B801" s="515" t="s">
        <v>2030</v>
      </c>
      <c r="C801" s="1228" t="s">
        <v>1729</v>
      </c>
      <c r="D801" s="517" t="s">
        <v>2023</v>
      </c>
      <c r="E801" s="518"/>
      <c r="F801" s="518">
        <v>40939</v>
      </c>
      <c r="G801" s="519">
        <v>4325.22</v>
      </c>
      <c r="H801" s="1146" t="s">
        <v>1227</v>
      </c>
      <c r="I801" s="444" t="s">
        <v>685</v>
      </c>
      <c r="J801" s="444" t="s">
        <v>1228</v>
      </c>
      <c r="K801" s="521" t="s">
        <v>2024</v>
      </c>
    </row>
    <row r="802" spans="2:11" ht="18" customHeight="1" x14ac:dyDescent="0.15">
      <c r="B802" s="1223" t="s">
        <v>2031</v>
      </c>
      <c r="C802" s="1227" t="s">
        <v>1729</v>
      </c>
      <c r="D802" s="1215" t="s">
        <v>1191</v>
      </c>
      <c r="E802" s="1159"/>
      <c r="F802" s="1159">
        <v>40939</v>
      </c>
      <c r="G802" s="1224">
        <v>5936.9</v>
      </c>
      <c r="H802" s="1225" t="s">
        <v>1227</v>
      </c>
      <c r="I802" s="1139" t="s">
        <v>685</v>
      </c>
      <c r="J802" s="1139" t="s">
        <v>1228</v>
      </c>
      <c r="K802" s="1226" t="s">
        <v>6456</v>
      </c>
    </row>
    <row r="803" spans="2:11" ht="18" customHeight="1" x14ac:dyDescent="0.15">
      <c r="B803" s="471" t="s">
        <v>2033</v>
      </c>
      <c r="C803" s="514" t="s">
        <v>1729</v>
      </c>
      <c r="D803" s="495" t="s">
        <v>1191</v>
      </c>
      <c r="E803" s="457"/>
      <c r="F803" s="457">
        <v>40939</v>
      </c>
      <c r="G803" s="511">
        <v>2484.44</v>
      </c>
      <c r="H803" s="512" t="s">
        <v>1227</v>
      </c>
      <c r="I803" s="461" t="s">
        <v>685</v>
      </c>
      <c r="J803" s="461" t="s">
        <v>1228</v>
      </c>
      <c r="K803" s="513" t="s">
        <v>2032</v>
      </c>
    </row>
    <row r="804" spans="2:11" ht="18" customHeight="1" x14ac:dyDescent="0.15">
      <c r="B804" s="471" t="s">
        <v>2034</v>
      </c>
      <c r="C804" s="514" t="s">
        <v>1729</v>
      </c>
      <c r="D804" s="495" t="s">
        <v>1191</v>
      </c>
      <c r="E804" s="457"/>
      <c r="F804" s="457">
        <v>40939</v>
      </c>
      <c r="G804" s="511">
        <v>9695.49</v>
      </c>
      <c r="H804" s="512" t="s">
        <v>1227</v>
      </c>
      <c r="I804" s="461" t="s">
        <v>685</v>
      </c>
      <c r="J804" s="461" t="s">
        <v>1228</v>
      </c>
      <c r="K804" s="513" t="s">
        <v>2032</v>
      </c>
    </row>
    <row r="805" spans="2:11" ht="18" customHeight="1" x14ac:dyDescent="0.15">
      <c r="B805" s="471" t="s">
        <v>2035</v>
      </c>
      <c r="C805" s="514" t="s">
        <v>1729</v>
      </c>
      <c r="D805" s="495" t="s">
        <v>1191</v>
      </c>
      <c r="E805" s="457"/>
      <c r="F805" s="457">
        <v>40939</v>
      </c>
      <c r="G805" s="511">
        <v>804.98</v>
      </c>
      <c r="H805" s="512" t="s">
        <v>1227</v>
      </c>
      <c r="I805" s="461" t="s">
        <v>685</v>
      </c>
      <c r="J805" s="461" t="s">
        <v>1228</v>
      </c>
      <c r="K805" s="513" t="s">
        <v>2032</v>
      </c>
    </row>
    <row r="806" spans="2:11" ht="18" customHeight="1" x14ac:dyDescent="0.15">
      <c r="B806" s="471" t="s">
        <v>2036</v>
      </c>
      <c r="C806" s="514" t="s">
        <v>1729</v>
      </c>
      <c r="D806" s="495" t="s">
        <v>2037</v>
      </c>
      <c r="E806" s="457"/>
      <c r="F806" s="457">
        <v>40631</v>
      </c>
      <c r="G806" s="511">
        <v>6465.66</v>
      </c>
      <c r="H806" s="512" t="s">
        <v>1227</v>
      </c>
      <c r="I806" s="461" t="s">
        <v>685</v>
      </c>
      <c r="J806" s="461" t="s">
        <v>1228</v>
      </c>
      <c r="K806" s="513" t="s">
        <v>2038</v>
      </c>
    </row>
    <row r="807" spans="2:11" ht="18" customHeight="1" x14ac:dyDescent="0.15">
      <c r="B807" s="471" t="s">
        <v>2039</v>
      </c>
      <c r="C807" s="514" t="s">
        <v>1729</v>
      </c>
      <c r="D807" s="495" t="s">
        <v>2040</v>
      </c>
      <c r="E807" s="457"/>
      <c r="F807" s="457">
        <v>40631</v>
      </c>
      <c r="G807" s="511">
        <v>1086.96</v>
      </c>
      <c r="H807" s="512" t="s">
        <v>1227</v>
      </c>
      <c r="I807" s="461" t="s">
        <v>685</v>
      </c>
      <c r="J807" s="461" t="s">
        <v>1228</v>
      </c>
      <c r="K807" s="513" t="s">
        <v>2041</v>
      </c>
    </row>
    <row r="808" spans="2:11" ht="18" customHeight="1" x14ac:dyDescent="0.15">
      <c r="B808" s="471" t="s">
        <v>2042</v>
      </c>
      <c r="C808" s="514" t="s">
        <v>1729</v>
      </c>
      <c r="D808" s="495" t="s">
        <v>2040</v>
      </c>
      <c r="E808" s="457"/>
      <c r="F808" s="457">
        <v>40631</v>
      </c>
      <c r="G808" s="511">
        <v>6587.84</v>
      </c>
      <c r="H808" s="512" t="s">
        <v>1227</v>
      </c>
      <c r="I808" s="461" t="s">
        <v>685</v>
      </c>
      <c r="J808" s="461" t="s">
        <v>1228</v>
      </c>
      <c r="K808" s="513" t="s">
        <v>2041</v>
      </c>
    </row>
    <row r="809" spans="2:11" ht="18" customHeight="1" x14ac:dyDescent="0.15">
      <c r="B809" s="471" t="s">
        <v>2043</v>
      </c>
      <c r="C809" s="514" t="s">
        <v>1729</v>
      </c>
      <c r="D809" s="495" t="s">
        <v>2040</v>
      </c>
      <c r="E809" s="457"/>
      <c r="F809" s="457">
        <v>40631</v>
      </c>
      <c r="G809" s="511">
        <v>2771.76</v>
      </c>
      <c r="H809" s="512" t="s">
        <v>1227</v>
      </c>
      <c r="I809" s="461" t="s">
        <v>685</v>
      </c>
      <c r="J809" s="461" t="s">
        <v>1228</v>
      </c>
      <c r="K809" s="513" t="s">
        <v>2041</v>
      </c>
    </row>
    <row r="810" spans="2:11" ht="18" customHeight="1" x14ac:dyDescent="0.15">
      <c r="B810" s="471" t="s">
        <v>2044</v>
      </c>
      <c r="C810" s="514" t="s">
        <v>1729</v>
      </c>
      <c r="D810" s="495" t="s">
        <v>2045</v>
      </c>
      <c r="E810" s="457"/>
      <c r="F810" s="457">
        <v>42458</v>
      </c>
      <c r="G810" s="511">
        <v>5153.3999999999996</v>
      </c>
      <c r="H810" s="512" t="s">
        <v>1227</v>
      </c>
      <c r="I810" s="461" t="s">
        <v>685</v>
      </c>
      <c r="J810" s="461" t="s">
        <v>1228</v>
      </c>
      <c r="K810" s="513" t="s">
        <v>2046</v>
      </c>
    </row>
    <row r="811" spans="2:11" ht="18" customHeight="1" x14ac:dyDescent="0.15">
      <c r="B811" s="471" t="s">
        <v>2047</v>
      </c>
      <c r="C811" s="514" t="s">
        <v>1729</v>
      </c>
      <c r="D811" s="495" t="s">
        <v>2045</v>
      </c>
      <c r="E811" s="457"/>
      <c r="F811" s="457">
        <v>42458</v>
      </c>
      <c r="G811" s="511">
        <v>173.45</v>
      </c>
      <c r="H811" s="512" t="s">
        <v>1227</v>
      </c>
      <c r="I811" s="461" t="s">
        <v>685</v>
      </c>
      <c r="J811" s="461" t="s">
        <v>1228</v>
      </c>
      <c r="K811" s="513" t="s">
        <v>2046</v>
      </c>
    </row>
    <row r="812" spans="2:11" ht="18" customHeight="1" x14ac:dyDescent="0.15">
      <c r="B812" s="471" t="s">
        <v>2048</v>
      </c>
      <c r="C812" s="514" t="s">
        <v>1729</v>
      </c>
      <c r="D812" s="495" t="s">
        <v>2045</v>
      </c>
      <c r="E812" s="457"/>
      <c r="F812" s="457">
        <v>42458</v>
      </c>
      <c r="G812" s="511">
        <v>3432.64</v>
      </c>
      <c r="H812" s="512" t="s">
        <v>1227</v>
      </c>
      <c r="I812" s="461" t="s">
        <v>685</v>
      </c>
      <c r="J812" s="461" t="s">
        <v>1228</v>
      </c>
      <c r="K812" s="513" t="s">
        <v>2046</v>
      </c>
    </row>
    <row r="813" spans="2:11" ht="18" customHeight="1" x14ac:dyDescent="0.15">
      <c r="B813" s="471" t="s">
        <v>2049</v>
      </c>
      <c r="C813" s="514" t="s">
        <v>1729</v>
      </c>
      <c r="D813" s="495" t="s">
        <v>2050</v>
      </c>
      <c r="E813" s="457"/>
      <c r="F813" s="457">
        <v>42458</v>
      </c>
      <c r="G813" s="511">
        <v>13065.33</v>
      </c>
      <c r="H813" s="512" t="s">
        <v>1227</v>
      </c>
      <c r="I813" s="461" t="s">
        <v>685</v>
      </c>
      <c r="J813" s="461" t="s">
        <v>1228</v>
      </c>
      <c r="K813" s="513" t="s">
        <v>2051</v>
      </c>
    </row>
    <row r="814" spans="2:11" ht="18" customHeight="1" x14ac:dyDescent="0.15">
      <c r="B814" s="471" t="s">
        <v>2052</v>
      </c>
      <c r="C814" s="514" t="s">
        <v>1729</v>
      </c>
      <c r="D814" s="495" t="s">
        <v>2053</v>
      </c>
      <c r="E814" s="457"/>
      <c r="F814" s="457">
        <v>42458</v>
      </c>
      <c r="G814" s="511">
        <v>1314.8</v>
      </c>
      <c r="H814" s="512" t="s">
        <v>1227</v>
      </c>
      <c r="I814" s="461" t="s">
        <v>685</v>
      </c>
      <c r="J814" s="461" t="s">
        <v>1228</v>
      </c>
      <c r="K814" s="513" t="s">
        <v>2054</v>
      </c>
    </row>
    <row r="815" spans="2:11" ht="18" customHeight="1" x14ac:dyDescent="0.15">
      <c r="B815" s="471" t="s">
        <v>2055</v>
      </c>
      <c r="C815" s="514" t="s">
        <v>1729</v>
      </c>
      <c r="D815" s="495" t="s">
        <v>2056</v>
      </c>
      <c r="E815" s="457"/>
      <c r="F815" s="457">
        <v>42458</v>
      </c>
      <c r="G815" s="511">
        <v>924.73</v>
      </c>
      <c r="H815" s="512" t="s">
        <v>1227</v>
      </c>
      <c r="I815" s="461" t="s">
        <v>685</v>
      </c>
      <c r="J815" s="461" t="s">
        <v>1228</v>
      </c>
      <c r="K815" s="513" t="s">
        <v>2057</v>
      </c>
    </row>
    <row r="816" spans="2:11" ht="18" customHeight="1" x14ac:dyDescent="0.15">
      <c r="B816" s="471" t="s">
        <v>2058</v>
      </c>
      <c r="C816" s="514" t="s">
        <v>1729</v>
      </c>
      <c r="D816" s="495" t="s">
        <v>2056</v>
      </c>
      <c r="E816" s="457"/>
      <c r="F816" s="457">
        <v>42458</v>
      </c>
      <c r="G816" s="511">
        <v>375.24</v>
      </c>
      <c r="H816" s="512" t="s">
        <v>1227</v>
      </c>
      <c r="I816" s="461" t="s">
        <v>685</v>
      </c>
      <c r="J816" s="461" t="s">
        <v>1228</v>
      </c>
      <c r="K816" s="513" t="s">
        <v>2057</v>
      </c>
    </row>
    <row r="817" spans="2:11" ht="18" customHeight="1" x14ac:dyDescent="0.15">
      <c r="B817" s="471" t="s">
        <v>2059</v>
      </c>
      <c r="C817" s="514" t="s">
        <v>1729</v>
      </c>
      <c r="D817" s="495" t="s">
        <v>2060</v>
      </c>
      <c r="E817" s="457"/>
      <c r="F817" s="457">
        <v>42458</v>
      </c>
      <c r="G817" s="511">
        <v>6481.14</v>
      </c>
      <c r="H817" s="512" t="s">
        <v>1227</v>
      </c>
      <c r="I817" s="461" t="s">
        <v>685</v>
      </c>
      <c r="J817" s="461" t="s">
        <v>1228</v>
      </c>
      <c r="K817" s="513" t="s">
        <v>2061</v>
      </c>
    </row>
    <row r="818" spans="2:11" ht="18" customHeight="1" x14ac:dyDescent="0.15">
      <c r="B818" s="471" t="s">
        <v>2062</v>
      </c>
      <c r="C818" s="514" t="s">
        <v>1729</v>
      </c>
      <c r="D818" s="495" t="s">
        <v>2060</v>
      </c>
      <c r="E818" s="457"/>
      <c r="F818" s="457">
        <v>42458</v>
      </c>
      <c r="G818" s="511">
        <v>8548.9699999999993</v>
      </c>
      <c r="H818" s="512" t="s">
        <v>1227</v>
      </c>
      <c r="I818" s="461" t="s">
        <v>685</v>
      </c>
      <c r="J818" s="461" t="s">
        <v>1228</v>
      </c>
      <c r="K818" s="513" t="s">
        <v>2061</v>
      </c>
    </row>
    <row r="819" spans="2:11" ht="18" customHeight="1" x14ac:dyDescent="0.15">
      <c r="B819" s="471" t="s">
        <v>2063</v>
      </c>
      <c r="C819" s="514" t="s">
        <v>1729</v>
      </c>
      <c r="D819" s="495" t="s">
        <v>2060</v>
      </c>
      <c r="E819" s="457"/>
      <c r="F819" s="457">
        <v>42458</v>
      </c>
      <c r="G819" s="511">
        <v>2072.89</v>
      </c>
      <c r="H819" s="512" t="s">
        <v>1227</v>
      </c>
      <c r="I819" s="461" t="s">
        <v>685</v>
      </c>
      <c r="J819" s="461" t="s">
        <v>1228</v>
      </c>
      <c r="K819" s="513" t="s">
        <v>2061</v>
      </c>
    </row>
    <row r="820" spans="2:11" ht="18" customHeight="1" x14ac:dyDescent="0.15">
      <c r="B820" s="471" t="s">
        <v>2064</v>
      </c>
      <c r="C820" s="514" t="s">
        <v>1729</v>
      </c>
      <c r="D820" s="495" t="s">
        <v>2060</v>
      </c>
      <c r="E820" s="457"/>
      <c r="F820" s="457">
        <v>42458</v>
      </c>
      <c r="G820" s="511">
        <v>517.51</v>
      </c>
      <c r="H820" s="512" t="s">
        <v>1227</v>
      </c>
      <c r="I820" s="461" t="s">
        <v>685</v>
      </c>
      <c r="J820" s="461" t="s">
        <v>1228</v>
      </c>
      <c r="K820" s="513" t="s">
        <v>2061</v>
      </c>
    </row>
    <row r="821" spans="2:11" ht="18" customHeight="1" x14ac:dyDescent="0.15">
      <c r="B821" s="471" t="s">
        <v>2065</v>
      </c>
      <c r="C821" s="514" t="s">
        <v>1729</v>
      </c>
      <c r="D821" s="495" t="s">
        <v>2066</v>
      </c>
      <c r="E821" s="457"/>
      <c r="F821" s="457">
        <v>42458</v>
      </c>
      <c r="G821" s="511">
        <v>2996.37</v>
      </c>
      <c r="H821" s="512" t="s">
        <v>1227</v>
      </c>
      <c r="I821" s="461" t="s">
        <v>685</v>
      </c>
      <c r="J821" s="461" t="s">
        <v>1228</v>
      </c>
      <c r="K821" s="513" t="s">
        <v>2067</v>
      </c>
    </row>
    <row r="822" spans="2:11" ht="18" customHeight="1" x14ac:dyDescent="0.15">
      <c r="B822" s="471" t="s">
        <v>2068</v>
      </c>
      <c r="C822" s="514" t="s">
        <v>1729</v>
      </c>
      <c r="D822" s="495" t="s">
        <v>2066</v>
      </c>
      <c r="E822" s="457"/>
      <c r="F822" s="457">
        <v>42458</v>
      </c>
      <c r="G822" s="511">
        <v>227.05</v>
      </c>
      <c r="H822" s="512" t="s">
        <v>1227</v>
      </c>
      <c r="I822" s="461" t="s">
        <v>685</v>
      </c>
      <c r="J822" s="461" t="s">
        <v>1228</v>
      </c>
      <c r="K822" s="513" t="s">
        <v>2067</v>
      </c>
    </row>
    <row r="823" spans="2:11" ht="18" customHeight="1" x14ac:dyDescent="0.15">
      <c r="B823" s="471" t="s">
        <v>2069</v>
      </c>
      <c r="C823" s="514" t="s">
        <v>1729</v>
      </c>
      <c r="D823" s="495" t="s">
        <v>2066</v>
      </c>
      <c r="E823" s="457"/>
      <c r="F823" s="457">
        <v>42458</v>
      </c>
      <c r="G823" s="511">
        <v>43.18</v>
      </c>
      <c r="H823" s="512" t="s">
        <v>1227</v>
      </c>
      <c r="I823" s="461" t="s">
        <v>685</v>
      </c>
      <c r="J823" s="461" t="s">
        <v>1228</v>
      </c>
      <c r="K823" s="513" t="s">
        <v>2067</v>
      </c>
    </row>
    <row r="824" spans="2:11" ht="18" customHeight="1" x14ac:dyDescent="0.15">
      <c r="B824" s="471" t="s">
        <v>2070</v>
      </c>
      <c r="C824" s="514" t="s">
        <v>1729</v>
      </c>
      <c r="D824" s="495" t="s">
        <v>2066</v>
      </c>
      <c r="E824" s="457"/>
      <c r="F824" s="457">
        <v>42458</v>
      </c>
      <c r="G824" s="511">
        <v>828.42</v>
      </c>
      <c r="H824" s="512" t="s">
        <v>1227</v>
      </c>
      <c r="I824" s="461" t="s">
        <v>685</v>
      </c>
      <c r="J824" s="461" t="s">
        <v>1228</v>
      </c>
      <c r="K824" s="513" t="s">
        <v>2067</v>
      </c>
    </row>
    <row r="825" spans="2:11" ht="18" customHeight="1" x14ac:dyDescent="0.15">
      <c r="B825" s="471" t="s">
        <v>2071</v>
      </c>
      <c r="C825" s="514" t="s">
        <v>1729</v>
      </c>
      <c r="D825" s="495" t="s">
        <v>2072</v>
      </c>
      <c r="E825" s="457"/>
      <c r="F825" s="457">
        <v>41306</v>
      </c>
      <c r="G825" s="511">
        <v>3061.13</v>
      </c>
      <c r="H825" s="512" t="s">
        <v>1227</v>
      </c>
      <c r="I825" s="461" t="s">
        <v>685</v>
      </c>
      <c r="J825" s="461" t="s">
        <v>1228</v>
      </c>
      <c r="K825" s="513" t="s">
        <v>2073</v>
      </c>
    </row>
    <row r="826" spans="2:11" ht="18" customHeight="1" x14ac:dyDescent="0.15">
      <c r="B826" s="471" t="s">
        <v>2074</v>
      </c>
      <c r="C826" s="514" t="s">
        <v>1729</v>
      </c>
      <c r="D826" s="495" t="s">
        <v>2072</v>
      </c>
      <c r="E826" s="457"/>
      <c r="F826" s="457">
        <v>41306</v>
      </c>
      <c r="G826" s="511">
        <v>8431.8799999999992</v>
      </c>
      <c r="H826" s="512" t="s">
        <v>1227</v>
      </c>
      <c r="I826" s="461" t="s">
        <v>685</v>
      </c>
      <c r="J826" s="461" t="s">
        <v>1228</v>
      </c>
      <c r="K826" s="513" t="s">
        <v>2073</v>
      </c>
    </row>
    <row r="827" spans="2:11" ht="18" customHeight="1" x14ac:dyDescent="0.15">
      <c r="B827" s="471" t="s">
        <v>2075</v>
      </c>
      <c r="C827" s="514" t="s">
        <v>1729</v>
      </c>
      <c r="D827" s="495" t="s">
        <v>2072</v>
      </c>
      <c r="E827" s="457"/>
      <c r="F827" s="457">
        <v>41306</v>
      </c>
      <c r="G827" s="511">
        <v>191.8</v>
      </c>
      <c r="H827" s="512" t="s">
        <v>1227</v>
      </c>
      <c r="I827" s="461" t="s">
        <v>685</v>
      </c>
      <c r="J827" s="461" t="s">
        <v>1228</v>
      </c>
      <c r="K827" s="513" t="s">
        <v>2073</v>
      </c>
    </row>
    <row r="828" spans="2:11" ht="18" customHeight="1" x14ac:dyDescent="0.15">
      <c r="B828" s="471" t="s">
        <v>2076</v>
      </c>
      <c r="C828" s="514" t="s">
        <v>1729</v>
      </c>
      <c r="D828" s="495" t="s">
        <v>2077</v>
      </c>
      <c r="E828" s="457"/>
      <c r="F828" s="457">
        <v>41306</v>
      </c>
      <c r="G828" s="511">
        <v>2200.86</v>
      </c>
      <c r="H828" s="512" t="s">
        <v>1227</v>
      </c>
      <c r="I828" s="461" t="s">
        <v>685</v>
      </c>
      <c r="J828" s="461" t="s">
        <v>1228</v>
      </c>
      <c r="K828" s="513" t="s">
        <v>2078</v>
      </c>
    </row>
    <row r="829" spans="2:11" ht="18" customHeight="1" thickBot="1" x14ac:dyDescent="0.2">
      <c r="B829" s="515" t="s">
        <v>2079</v>
      </c>
      <c r="C829" s="1228" t="s">
        <v>1729</v>
      </c>
      <c r="D829" s="517" t="s">
        <v>2077</v>
      </c>
      <c r="E829" s="518"/>
      <c r="F829" s="518">
        <v>41306</v>
      </c>
      <c r="G829" s="519">
        <v>4892.8999999999996</v>
      </c>
      <c r="H829" s="1146" t="s">
        <v>1227</v>
      </c>
      <c r="I829" s="444" t="s">
        <v>685</v>
      </c>
      <c r="J829" s="444" t="s">
        <v>1228</v>
      </c>
      <c r="K829" s="521" t="s">
        <v>2078</v>
      </c>
    </row>
    <row r="830" spans="2:11" ht="18" customHeight="1" x14ac:dyDescent="0.15">
      <c r="B830" s="1223" t="s">
        <v>2080</v>
      </c>
      <c r="C830" s="1227" t="s">
        <v>1729</v>
      </c>
      <c r="D830" s="1215" t="s">
        <v>2077</v>
      </c>
      <c r="E830" s="1159"/>
      <c r="F830" s="1159">
        <v>41306</v>
      </c>
      <c r="G830" s="1224">
        <v>462.54</v>
      </c>
      <c r="H830" s="1225" t="s">
        <v>1227</v>
      </c>
      <c r="I830" s="1139" t="s">
        <v>685</v>
      </c>
      <c r="J830" s="1139" t="s">
        <v>1228</v>
      </c>
      <c r="K830" s="1226" t="s">
        <v>6457</v>
      </c>
    </row>
    <row r="831" spans="2:11" ht="18" customHeight="1" x14ac:dyDescent="0.15">
      <c r="B831" s="471" t="s">
        <v>2081</v>
      </c>
      <c r="C831" s="514" t="s">
        <v>1729</v>
      </c>
      <c r="D831" s="495" t="s">
        <v>2082</v>
      </c>
      <c r="E831" s="457"/>
      <c r="F831" s="457">
        <v>40939</v>
      </c>
      <c r="G831" s="511">
        <v>4439.3</v>
      </c>
      <c r="H831" s="512" t="s">
        <v>1227</v>
      </c>
      <c r="I831" s="461" t="s">
        <v>685</v>
      </c>
      <c r="J831" s="461" t="s">
        <v>1228</v>
      </c>
      <c r="K831" s="513" t="s">
        <v>2083</v>
      </c>
    </row>
    <row r="832" spans="2:11" ht="18" customHeight="1" x14ac:dyDescent="0.15">
      <c r="B832" s="471" t="s">
        <v>2084</v>
      </c>
      <c r="C832" s="514" t="s">
        <v>1729</v>
      </c>
      <c r="D832" s="495" t="s">
        <v>2082</v>
      </c>
      <c r="E832" s="457"/>
      <c r="F832" s="457">
        <v>40939</v>
      </c>
      <c r="G832" s="511">
        <v>6096.88</v>
      </c>
      <c r="H832" s="512" t="s">
        <v>1227</v>
      </c>
      <c r="I832" s="461" t="s">
        <v>685</v>
      </c>
      <c r="J832" s="461" t="s">
        <v>1228</v>
      </c>
      <c r="K832" s="513" t="s">
        <v>2083</v>
      </c>
    </row>
    <row r="833" spans="2:11" ht="18" customHeight="1" x14ac:dyDescent="0.15">
      <c r="B833" s="471" t="s">
        <v>2085</v>
      </c>
      <c r="C833" s="514" t="s">
        <v>1729</v>
      </c>
      <c r="D833" s="495" t="s">
        <v>2082</v>
      </c>
      <c r="E833" s="457"/>
      <c r="F833" s="457">
        <v>40939</v>
      </c>
      <c r="G833" s="511">
        <v>3213.32</v>
      </c>
      <c r="H833" s="512" t="s">
        <v>1227</v>
      </c>
      <c r="I833" s="461" t="s">
        <v>685</v>
      </c>
      <c r="J833" s="461" t="s">
        <v>1228</v>
      </c>
      <c r="K833" s="513" t="s">
        <v>2083</v>
      </c>
    </row>
    <row r="834" spans="2:11" ht="18" customHeight="1" x14ac:dyDescent="0.15">
      <c r="B834" s="471" t="s">
        <v>2086</v>
      </c>
      <c r="C834" s="514" t="s">
        <v>1729</v>
      </c>
      <c r="D834" s="495" t="s">
        <v>2082</v>
      </c>
      <c r="E834" s="457"/>
      <c r="F834" s="457">
        <v>40939</v>
      </c>
      <c r="G834" s="511">
        <v>5474.54</v>
      </c>
      <c r="H834" s="512" t="s">
        <v>1227</v>
      </c>
      <c r="I834" s="461" t="s">
        <v>685</v>
      </c>
      <c r="J834" s="461" t="s">
        <v>1228</v>
      </c>
      <c r="K834" s="513" t="s">
        <v>2083</v>
      </c>
    </row>
    <row r="835" spans="2:11" ht="18" customHeight="1" x14ac:dyDescent="0.15">
      <c r="B835" s="471" t="s">
        <v>2087</v>
      </c>
      <c r="C835" s="514" t="s">
        <v>1729</v>
      </c>
      <c r="D835" s="495" t="s">
        <v>2088</v>
      </c>
      <c r="E835" s="457"/>
      <c r="F835" s="457">
        <v>41306</v>
      </c>
      <c r="G835" s="511">
        <v>5072.2700000000004</v>
      </c>
      <c r="H835" s="512" t="s">
        <v>1227</v>
      </c>
      <c r="I835" s="461" t="s">
        <v>685</v>
      </c>
      <c r="J835" s="461" t="s">
        <v>1228</v>
      </c>
      <c r="K835" s="513" t="s">
        <v>2089</v>
      </c>
    </row>
    <row r="836" spans="2:11" ht="18" customHeight="1" x14ac:dyDescent="0.15">
      <c r="B836" s="471" t="s">
        <v>2090</v>
      </c>
      <c r="C836" s="514" t="s">
        <v>1729</v>
      </c>
      <c r="D836" s="495" t="s">
        <v>2091</v>
      </c>
      <c r="E836" s="457"/>
      <c r="F836" s="457">
        <v>43189</v>
      </c>
      <c r="G836" s="511">
        <v>482.72</v>
      </c>
      <c r="H836" s="512" t="s">
        <v>1227</v>
      </c>
      <c r="I836" s="461" t="s">
        <v>685</v>
      </c>
      <c r="J836" s="461" t="s">
        <v>1228</v>
      </c>
      <c r="K836" s="513" t="s">
        <v>2092</v>
      </c>
    </row>
    <row r="837" spans="2:11" ht="18" customHeight="1" x14ac:dyDescent="0.15">
      <c r="B837" s="471" t="s">
        <v>2093</v>
      </c>
      <c r="C837" s="514" t="s">
        <v>1729</v>
      </c>
      <c r="D837" s="495" t="s">
        <v>2091</v>
      </c>
      <c r="E837" s="457"/>
      <c r="F837" s="457">
        <v>43189</v>
      </c>
      <c r="G837" s="511">
        <v>1078.79</v>
      </c>
      <c r="H837" s="512" t="s">
        <v>1227</v>
      </c>
      <c r="I837" s="461" t="s">
        <v>685</v>
      </c>
      <c r="J837" s="461" t="s">
        <v>1228</v>
      </c>
      <c r="K837" s="513" t="s">
        <v>2092</v>
      </c>
    </row>
    <row r="838" spans="2:11" ht="18" customHeight="1" x14ac:dyDescent="0.15">
      <c r="B838" s="471" t="s">
        <v>2094</v>
      </c>
      <c r="C838" s="514" t="s">
        <v>1729</v>
      </c>
      <c r="D838" s="495" t="s">
        <v>2095</v>
      </c>
      <c r="E838" s="457"/>
      <c r="F838" s="457">
        <v>41306</v>
      </c>
      <c r="G838" s="511">
        <v>4678.3</v>
      </c>
      <c r="H838" s="512" t="s">
        <v>1227</v>
      </c>
      <c r="I838" s="461" t="s">
        <v>685</v>
      </c>
      <c r="J838" s="461" t="s">
        <v>1228</v>
      </c>
      <c r="K838" s="513" t="s">
        <v>2096</v>
      </c>
    </row>
    <row r="839" spans="2:11" ht="18" customHeight="1" x14ac:dyDescent="0.15">
      <c r="B839" s="471" t="s">
        <v>2097</v>
      </c>
      <c r="C839" s="514" t="s">
        <v>1729</v>
      </c>
      <c r="D839" s="495" t="s">
        <v>2095</v>
      </c>
      <c r="E839" s="457"/>
      <c r="F839" s="457">
        <v>41306</v>
      </c>
      <c r="G839" s="511">
        <v>12735.94</v>
      </c>
      <c r="H839" s="512" t="s">
        <v>1227</v>
      </c>
      <c r="I839" s="461" t="s">
        <v>685</v>
      </c>
      <c r="J839" s="461" t="s">
        <v>1228</v>
      </c>
      <c r="K839" s="513" t="s">
        <v>2096</v>
      </c>
    </row>
    <row r="840" spans="2:11" ht="18" customHeight="1" x14ac:dyDescent="0.15">
      <c r="B840" s="471" t="s">
        <v>2098</v>
      </c>
      <c r="C840" s="514" t="s">
        <v>1729</v>
      </c>
      <c r="D840" s="495" t="s">
        <v>2099</v>
      </c>
      <c r="E840" s="457"/>
      <c r="F840" s="457">
        <v>43189</v>
      </c>
      <c r="G840" s="511">
        <v>1399.19</v>
      </c>
      <c r="H840" s="512" t="s">
        <v>1227</v>
      </c>
      <c r="I840" s="461" t="s">
        <v>685</v>
      </c>
      <c r="J840" s="461" t="s">
        <v>1228</v>
      </c>
      <c r="K840" s="513" t="s">
        <v>2100</v>
      </c>
    </row>
    <row r="841" spans="2:11" ht="18" customHeight="1" x14ac:dyDescent="0.15">
      <c r="B841" s="471" t="s">
        <v>2101</v>
      </c>
      <c r="C841" s="514" t="s">
        <v>1729</v>
      </c>
      <c r="D841" s="495" t="s">
        <v>1121</v>
      </c>
      <c r="E841" s="457"/>
      <c r="F841" s="457">
        <v>41306</v>
      </c>
      <c r="G841" s="511">
        <v>100.27</v>
      </c>
      <c r="H841" s="512" t="s">
        <v>1227</v>
      </c>
      <c r="I841" s="461" t="s">
        <v>685</v>
      </c>
      <c r="J841" s="461" t="s">
        <v>1228</v>
      </c>
      <c r="K841" s="513" t="s">
        <v>6459</v>
      </c>
    </row>
    <row r="842" spans="2:11" ht="18" customHeight="1" x14ac:dyDescent="0.15">
      <c r="B842" s="471" t="s">
        <v>2102</v>
      </c>
      <c r="C842" s="514" t="s">
        <v>1729</v>
      </c>
      <c r="D842" s="495" t="s">
        <v>1121</v>
      </c>
      <c r="E842" s="457"/>
      <c r="F842" s="457">
        <v>41306</v>
      </c>
      <c r="G842" s="511">
        <v>470.4</v>
      </c>
      <c r="H842" s="512" t="s">
        <v>1227</v>
      </c>
      <c r="I842" s="461" t="s">
        <v>685</v>
      </c>
      <c r="J842" s="461" t="s">
        <v>1228</v>
      </c>
      <c r="K842" s="513" t="s">
        <v>6459</v>
      </c>
    </row>
    <row r="843" spans="2:11" ht="18" customHeight="1" x14ac:dyDescent="0.15">
      <c r="B843" s="471" t="s">
        <v>2104</v>
      </c>
      <c r="C843" s="514" t="s">
        <v>1729</v>
      </c>
      <c r="D843" s="495" t="s">
        <v>1121</v>
      </c>
      <c r="E843" s="457"/>
      <c r="F843" s="457">
        <v>41306</v>
      </c>
      <c r="G843" s="511">
        <v>16.649999999999999</v>
      </c>
      <c r="H843" s="512" t="s">
        <v>1227</v>
      </c>
      <c r="I843" s="461" t="s">
        <v>685</v>
      </c>
      <c r="J843" s="461" t="s">
        <v>1228</v>
      </c>
      <c r="K843" s="513" t="s">
        <v>6459</v>
      </c>
    </row>
    <row r="844" spans="2:11" ht="18" customHeight="1" x14ac:dyDescent="0.15">
      <c r="B844" s="471" t="s">
        <v>2105</v>
      </c>
      <c r="C844" s="514" t="s">
        <v>1729</v>
      </c>
      <c r="D844" s="495" t="s">
        <v>1121</v>
      </c>
      <c r="E844" s="457"/>
      <c r="F844" s="457">
        <v>41306</v>
      </c>
      <c r="G844" s="511">
        <v>10247.129999999999</v>
      </c>
      <c r="H844" s="512" t="s">
        <v>1227</v>
      </c>
      <c r="I844" s="461" t="s">
        <v>685</v>
      </c>
      <c r="J844" s="461" t="s">
        <v>1228</v>
      </c>
      <c r="K844" s="513" t="s">
        <v>6459</v>
      </c>
    </row>
    <row r="845" spans="2:11" ht="18" customHeight="1" x14ac:dyDescent="0.15">
      <c r="B845" s="471" t="s">
        <v>2106</v>
      </c>
      <c r="C845" s="514" t="s">
        <v>1729</v>
      </c>
      <c r="D845" s="495" t="s">
        <v>1121</v>
      </c>
      <c r="E845" s="457"/>
      <c r="F845" s="457">
        <v>41306</v>
      </c>
      <c r="G845" s="511">
        <v>15104.36</v>
      </c>
      <c r="H845" s="512" t="s">
        <v>1227</v>
      </c>
      <c r="I845" s="461" t="s">
        <v>685</v>
      </c>
      <c r="J845" s="461" t="s">
        <v>1228</v>
      </c>
      <c r="K845" s="513" t="s">
        <v>6459</v>
      </c>
    </row>
    <row r="846" spans="2:11" ht="18" customHeight="1" x14ac:dyDescent="0.15">
      <c r="B846" s="471" t="s">
        <v>2107</v>
      </c>
      <c r="C846" s="514" t="s">
        <v>1729</v>
      </c>
      <c r="D846" s="495" t="s">
        <v>1121</v>
      </c>
      <c r="E846" s="457"/>
      <c r="F846" s="457">
        <v>41306</v>
      </c>
      <c r="G846" s="511">
        <v>1928.76</v>
      </c>
      <c r="H846" s="512" t="s">
        <v>1227</v>
      </c>
      <c r="I846" s="461" t="s">
        <v>685</v>
      </c>
      <c r="J846" s="461" t="s">
        <v>1228</v>
      </c>
      <c r="K846" s="513" t="s">
        <v>6459</v>
      </c>
    </row>
    <row r="847" spans="2:11" ht="18" customHeight="1" x14ac:dyDescent="0.15">
      <c r="B847" s="471" t="s">
        <v>2108</v>
      </c>
      <c r="C847" s="514" t="s">
        <v>1729</v>
      </c>
      <c r="D847" s="495" t="s">
        <v>1121</v>
      </c>
      <c r="E847" s="457"/>
      <c r="F847" s="457">
        <v>41306</v>
      </c>
      <c r="G847" s="511">
        <v>4789.7</v>
      </c>
      <c r="H847" s="512" t="s">
        <v>1227</v>
      </c>
      <c r="I847" s="461" t="s">
        <v>685</v>
      </c>
      <c r="J847" s="461" t="s">
        <v>1228</v>
      </c>
      <c r="K847" s="513" t="s">
        <v>6459</v>
      </c>
    </row>
    <row r="848" spans="2:11" ht="18" customHeight="1" x14ac:dyDescent="0.15">
      <c r="B848" s="471" t="s">
        <v>2109</v>
      </c>
      <c r="C848" s="514" t="s">
        <v>1729</v>
      </c>
      <c r="D848" s="495" t="s">
        <v>2110</v>
      </c>
      <c r="E848" s="457"/>
      <c r="F848" s="457">
        <v>41306</v>
      </c>
      <c r="G848" s="511">
        <v>6213.98</v>
      </c>
      <c r="H848" s="512" t="s">
        <v>1227</v>
      </c>
      <c r="I848" s="461" t="s">
        <v>685</v>
      </c>
      <c r="J848" s="461" t="s">
        <v>1228</v>
      </c>
      <c r="K848" s="513" t="s">
        <v>2111</v>
      </c>
    </row>
    <row r="849" spans="2:11" ht="18" customHeight="1" x14ac:dyDescent="0.15">
      <c r="B849" s="471" t="s">
        <v>2112</v>
      </c>
      <c r="C849" s="514" t="s">
        <v>1729</v>
      </c>
      <c r="D849" s="495" t="s">
        <v>2113</v>
      </c>
      <c r="E849" s="457"/>
      <c r="F849" s="457">
        <v>41649</v>
      </c>
      <c r="G849" s="511">
        <v>10206.700000000001</v>
      </c>
      <c r="H849" s="512" t="s">
        <v>1227</v>
      </c>
      <c r="I849" s="461" t="s">
        <v>685</v>
      </c>
      <c r="J849" s="461" t="s">
        <v>1228</v>
      </c>
      <c r="K849" s="513" t="s">
        <v>2114</v>
      </c>
    </row>
    <row r="850" spans="2:11" ht="18" customHeight="1" x14ac:dyDescent="0.15">
      <c r="B850" s="471" t="s">
        <v>2115</v>
      </c>
      <c r="C850" s="514" t="s">
        <v>1729</v>
      </c>
      <c r="D850" s="495" t="s">
        <v>2113</v>
      </c>
      <c r="E850" s="457"/>
      <c r="F850" s="457">
        <v>41649</v>
      </c>
      <c r="G850" s="511">
        <v>6453.83</v>
      </c>
      <c r="H850" s="512" t="s">
        <v>1227</v>
      </c>
      <c r="I850" s="461" t="s">
        <v>685</v>
      </c>
      <c r="J850" s="461" t="s">
        <v>1228</v>
      </c>
      <c r="K850" s="513" t="s">
        <v>2114</v>
      </c>
    </row>
    <row r="851" spans="2:11" ht="18" customHeight="1" x14ac:dyDescent="0.15">
      <c r="B851" s="471" t="s">
        <v>2116</v>
      </c>
      <c r="C851" s="514" t="s">
        <v>1729</v>
      </c>
      <c r="D851" s="495" t="s">
        <v>2113</v>
      </c>
      <c r="E851" s="457"/>
      <c r="F851" s="457">
        <v>41649</v>
      </c>
      <c r="G851" s="511">
        <v>52551.19</v>
      </c>
      <c r="H851" s="512" t="s">
        <v>1227</v>
      </c>
      <c r="I851" s="461" t="s">
        <v>685</v>
      </c>
      <c r="J851" s="461" t="s">
        <v>1228</v>
      </c>
      <c r="K851" s="513" t="s">
        <v>2114</v>
      </c>
    </row>
    <row r="852" spans="2:11" ht="18" customHeight="1" x14ac:dyDescent="0.15">
      <c r="B852" s="471" t="s">
        <v>2117</v>
      </c>
      <c r="C852" s="514" t="s">
        <v>1729</v>
      </c>
      <c r="D852" s="495" t="s">
        <v>2113</v>
      </c>
      <c r="E852" s="457"/>
      <c r="F852" s="457">
        <v>41649</v>
      </c>
      <c r="G852" s="511">
        <v>241.11</v>
      </c>
      <c r="H852" s="512" t="s">
        <v>1227</v>
      </c>
      <c r="I852" s="461" t="s">
        <v>685</v>
      </c>
      <c r="J852" s="461" t="s">
        <v>1228</v>
      </c>
      <c r="K852" s="513" t="s">
        <v>2114</v>
      </c>
    </row>
    <row r="853" spans="2:11" ht="18" customHeight="1" x14ac:dyDescent="0.15">
      <c r="B853" s="471" t="s">
        <v>2118</v>
      </c>
      <c r="C853" s="514" t="s">
        <v>1729</v>
      </c>
      <c r="D853" s="495" t="s">
        <v>2119</v>
      </c>
      <c r="E853" s="457"/>
      <c r="F853" s="457">
        <v>41649</v>
      </c>
      <c r="G853" s="511">
        <v>878.07</v>
      </c>
      <c r="H853" s="512" t="s">
        <v>1227</v>
      </c>
      <c r="I853" s="461" t="s">
        <v>685</v>
      </c>
      <c r="J853" s="461" t="s">
        <v>1228</v>
      </c>
      <c r="K853" s="513" t="s">
        <v>2120</v>
      </c>
    </row>
    <row r="854" spans="2:11" ht="18" customHeight="1" x14ac:dyDescent="0.15">
      <c r="B854" s="471" t="s">
        <v>2121</v>
      </c>
      <c r="C854" s="514" t="s">
        <v>1729</v>
      </c>
      <c r="D854" s="495" t="s">
        <v>2119</v>
      </c>
      <c r="E854" s="457"/>
      <c r="F854" s="457">
        <v>41649</v>
      </c>
      <c r="G854" s="511">
        <v>9874.2099999999991</v>
      </c>
      <c r="H854" s="512" t="s">
        <v>1227</v>
      </c>
      <c r="I854" s="461" t="s">
        <v>685</v>
      </c>
      <c r="J854" s="461" t="s">
        <v>1228</v>
      </c>
      <c r="K854" s="513" t="s">
        <v>2120</v>
      </c>
    </row>
    <row r="855" spans="2:11" ht="18" customHeight="1" x14ac:dyDescent="0.15">
      <c r="B855" s="471" t="s">
        <v>2122</v>
      </c>
      <c r="C855" s="514" t="s">
        <v>1729</v>
      </c>
      <c r="D855" s="495" t="s">
        <v>2123</v>
      </c>
      <c r="E855" s="457"/>
      <c r="F855" s="457">
        <v>41649</v>
      </c>
      <c r="G855" s="511">
        <v>3358.1</v>
      </c>
      <c r="H855" s="512" t="s">
        <v>1227</v>
      </c>
      <c r="I855" s="461" t="s">
        <v>685</v>
      </c>
      <c r="J855" s="461" t="s">
        <v>1228</v>
      </c>
      <c r="K855" s="513" t="s">
        <v>2124</v>
      </c>
    </row>
    <row r="856" spans="2:11" ht="18" customHeight="1" x14ac:dyDescent="0.15">
      <c r="B856" s="471" t="s">
        <v>2125</v>
      </c>
      <c r="C856" s="514" t="s">
        <v>1729</v>
      </c>
      <c r="D856" s="495" t="s">
        <v>2126</v>
      </c>
      <c r="E856" s="457"/>
      <c r="F856" s="457">
        <v>42094</v>
      </c>
      <c r="G856" s="511">
        <v>4458.05</v>
      </c>
      <c r="H856" s="512" t="s">
        <v>1227</v>
      </c>
      <c r="I856" s="461" t="s">
        <v>685</v>
      </c>
      <c r="J856" s="461" t="s">
        <v>1228</v>
      </c>
      <c r="K856" s="513" t="s">
        <v>6460</v>
      </c>
    </row>
    <row r="857" spans="2:11" ht="18" customHeight="1" thickBot="1" x14ac:dyDescent="0.2">
      <c r="B857" s="515" t="s">
        <v>2127</v>
      </c>
      <c r="C857" s="1228" t="s">
        <v>1729</v>
      </c>
      <c r="D857" s="517" t="s">
        <v>2126</v>
      </c>
      <c r="E857" s="518"/>
      <c r="F857" s="518">
        <v>42094</v>
      </c>
      <c r="G857" s="519">
        <v>9219.6200000000008</v>
      </c>
      <c r="H857" s="1146" t="s">
        <v>1227</v>
      </c>
      <c r="I857" s="444" t="s">
        <v>685</v>
      </c>
      <c r="J857" s="444" t="s">
        <v>1228</v>
      </c>
      <c r="K857" s="521" t="s">
        <v>6460</v>
      </c>
    </row>
    <row r="858" spans="2:11" ht="18" customHeight="1" x14ac:dyDescent="0.15">
      <c r="B858" s="1223" t="s">
        <v>2128</v>
      </c>
      <c r="C858" s="1227" t="s">
        <v>1729</v>
      </c>
      <c r="D858" s="1215" t="s">
        <v>2129</v>
      </c>
      <c r="E858" s="1159"/>
      <c r="F858" s="1159">
        <v>42094</v>
      </c>
      <c r="G858" s="1224">
        <v>5368.6</v>
      </c>
      <c r="H858" s="1225" t="s">
        <v>1227</v>
      </c>
      <c r="I858" s="1139" t="s">
        <v>685</v>
      </c>
      <c r="J858" s="1139" t="s">
        <v>1228</v>
      </c>
      <c r="K858" s="1226" t="s">
        <v>6462</v>
      </c>
    </row>
    <row r="859" spans="2:11" ht="18" customHeight="1" x14ac:dyDescent="0.15">
      <c r="B859" s="471" t="s">
        <v>2130</v>
      </c>
      <c r="C859" s="514" t="s">
        <v>1729</v>
      </c>
      <c r="D859" s="495" t="s">
        <v>2129</v>
      </c>
      <c r="E859" s="457"/>
      <c r="F859" s="457">
        <v>42094</v>
      </c>
      <c r="G859" s="511">
        <v>1041.3599999999999</v>
      </c>
      <c r="H859" s="512" t="s">
        <v>1227</v>
      </c>
      <c r="I859" s="461" t="s">
        <v>685</v>
      </c>
      <c r="J859" s="461" t="s">
        <v>1228</v>
      </c>
      <c r="K859" s="513" t="s">
        <v>6461</v>
      </c>
    </row>
    <row r="860" spans="2:11" ht="18" customHeight="1" x14ac:dyDescent="0.15">
      <c r="B860" s="471" t="s">
        <v>2131</v>
      </c>
      <c r="C860" s="514" t="s">
        <v>1729</v>
      </c>
      <c r="D860" s="495" t="s">
        <v>2129</v>
      </c>
      <c r="E860" s="457"/>
      <c r="F860" s="457">
        <v>42094</v>
      </c>
      <c r="G860" s="511">
        <v>235.31</v>
      </c>
      <c r="H860" s="512" t="s">
        <v>1227</v>
      </c>
      <c r="I860" s="461" t="s">
        <v>685</v>
      </c>
      <c r="J860" s="461" t="s">
        <v>1228</v>
      </c>
      <c r="K860" s="513" t="s">
        <v>6461</v>
      </c>
    </row>
    <row r="861" spans="2:11" ht="18" customHeight="1" x14ac:dyDescent="0.15">
      <c r="B861" s="471" t="s">
        <v>2132</v>
      </c>
      <c r="C861" s="514" t="s">
        <v>1729</v>
      </c>
      <c r="D861" s="495" t="s">
        <v>2133</v>
      </c>
      <c r="E861" s="457"/>
      <c r="F861" s="457">
        <v>40158</v>
      </c>
      <c r="G861" s="511">
        <v>5283.57</v>
      </c>
      <c r="H861" s="512" t="s">
        <v>1227</v>
      </c>
      <c r="I861" s="461" t="s">
        <v>685</v>
      </c>
      <c r="J861" s="461" t="s">
        <v>1228</v>
      </c>
      <c r="K861" s="513" t="s">
        <v>2134</v>
      </c>
    </row>
    <row r="862" spans="2:11" ht="18" customHeight="1" x14ac:dyDescent="0.15">
      <c r="B862" s="471" t="s">
        <v>2135</v>
      </c>
      <c r="C862" s="514" t="s">
        <v>1729</v>
      </c>
      <c r="D862" s="495" t="s">
        <v>2133</v>
      </c>
      <c r="E862" s="457"/>
      <c r="F862" s="457">
        <v>40158</v>
      </c>
      <c r="G862" s="511">
        <v>5899.36</v>
      </c>
      <c r="H862" s="512" t="s">
        <v>1227</v>
      </c>
      <c r="I862" s="461" t="s">
        <v>685</v>
      </c>
      <c r="J862" s="461" t="s">
        <v>1228</v>
      </c>
      <c r="K862" s="513" t="s">
        <v>2134</v>
      </c>
    </row>
    <row r="863" spans="2:11" ht="18" customHeight="1" x14ac:dyDescent="0.15">
      <c r="B863" s="471" t="s">
        <v>2136</v>
      </c>
      <c r="C863" s="514" t="s">
        <v>1729</v>
      </c>
      <c r="D863" s="495" t="s">
        <v>2137</v>
      </c>
      <c r="E863" s="457"/>
      <c r="F863" s="457">
        <v>39535</v>
      </c>
      <c r="G863" s="511">
        <v>1143.6199999999999</v>
      </c>
      <c r="H863" s="512" t="s">
        <v>1227</v>
      </c>
      <c r="I863" s="461" t="s">
        <v>685</v>
      </c>
      <c r="J863" s="461" t="s">
        <v>1228</v>
      </c>
      <c r="K863" s="513" t="s">
        <v>2138</v>
      </c>
    </row>
    <row r="864" spans="2:11" ht="18" customHeight="1" x14ac:dyDescent="0.15">
      <c r="B864" s="471" t="s">
        <v>2139</v>
      </c>
      <c r="C864" s="514" t="s">
        <v>1729</v>
      </c>
      <c r="D864" s="495" t="s">
        <v>2137</v>
      </c>
      <c r="E864" s="457"/>
      <c r="F864" s="457">
        <v>39535</v>
      </c>
      <c r="G864" s="511">
        <v>57.87</v>
      </c>
      <c r="H864" s="512" t="s">
        <v>1227</v>
      </c>
      <c r="I864" s="461" t="s">
        <v>685</v>
      </c>
      <c r="J864" s="461" t="s">
        <v>1228</v>
      </c>
      <c r="K864" s="513" t="s">
        <v>2138</v>
      </c>
    </row>
    <row r="865" spans="2:11" ht="18" customHeight="1" x14ac:dyDescent="0.15">
      <c r="B865" s="471" t="s">
        <v>2140</v>
      </c>
      <c r="C865" s="514" t="s">
        <v>1729</v>
      </c>
      <c r="D865" s="495" t="s">
        <v>2141</v>
      </c>
      <c r="E865" s="457"/>
      <c r="F865" s="457">
        <v>40939</v>
      </c>
      <c r="G865" s="511">
        <v>2889.31</v>
      </c>
      <c r="H865" s="512" t="s">
        <v>1227</v>
      </c>
      <c r="I865" s="461" t="s">
        <v>685</v>
      </c>
      <c r="J865" s="461" t="s">
        <v>1228</v>
      </c>
      <c r="K865" s="513" t="s">
        <v>2142</v>
      </c>
    </row>
    <row r="866" spans="2:11" ht="18" customHeight="1" x14ac:dyDescent="0.15">
      <c r="B866" s="471" t="s">
        <v>2143</v>
      </c>
      <c r="C866" s="514" t="s">
        <v>1729</v>
      </c>
      <c r="D866" s="495" t="s">
        <v>2141</v>
      </c>
      <c r="E866" s="457"/>
      <c r="F866" s="457">
        <v>40939</v>
      </c>
      <c r="G866" s="511">
        <v>14455.51</v>
      </c>
      <c r="H866" s="512" t="s">
        <v>1227</v>
      </c>
      <c r="I866" s="461" t="s">
        <v>685</v>
      </c>
      <c r="J866" s="461" t="s">
        <v>1228</v>
      </c>
      <c r="K866" s="513" t="s">
        <v>2142</v>
      </c>
    </row>
    <row r="867" spans="2:11" ht="18" customHeight="1" x14ac:dyDescent="0.15">
      <c r="B867" s="471" t="s">
        <v>2144</v>
      </c>
      <c r="C867" s="514" t="s">
        <v>1729</v>
      </c>
      <c r="D867" s="495" t="s">
        <v>2141</v>
      </c>
      <c r="E867" s="457"/>
      <c r="F867" s="457">
        <v>40939</v>
      </c>
      <c r="G867" s="511">
        <v>17564.18</v>
      </c>
      <c r="H867" s="512" t="s">
        <v>1227</v>
      </c>
      <c r="I867" s="461" t="s">
        <v>685</v>
      </c>
      <c r="J867" s="461" t="s">
        <v>1228</v>
      </c>
      <c r="K867" s="513" t="s">
        <v>2142</v>
      </c>
    </row>
    <row r="868" spans="2:11" ht="18" customHeight="1" x14ac:dyDescent="0.15">
      <c r="B868" s="471" t="s">
        <v>2145</v>
      </c>
      <c r="C868" s="514" t="s">
        <v>1729</v>
      </c>
      <c r="D868" s="495" t="s">
        <v>2146</v>
      </c>
      <c r="E868" s="457"/>
      <c r="F868" s="457">
        <v>40631</v>
      </c>
      <c r="G868" s="511">
        <v>769.44</v>
      </c>
      <c r="H868" s="512" t="s">
        <v>1227</v>
      </c>
      <c r="I868" s="461" t="s">
        <v>685</v>
      </c>
      <c r="J868" s="461" t="s">
        <v>1228</v>
      </c>
      <c r="K868" s="513" t="s">
        <v>2147</v>
      </c>
    </row>
    <row r="869" spans="2:11" ht="18" customHeight="1" x14ac:dyDescent="0.15">
      <c r="B869" s="471" t="s">
        <v>2148</v>
      </c>
      <c r="C869" s="514" t="s">
        <v>1729</v>
      </c>
      <c r="D869" s="495" t="s">
        <v>2146</v>
      </c>
      <c r="E869" s="457"/>
      <c r="F869" s="457">
        <v>40631</v>
      </c>
      <c r="G869" s="511">
        <v>4336.93</v>
      </c>
      <c r="H869" s="512" t="s">
        <v>1227</v>
      </c>
      <c r="I869" s="461" t="s">
        <v>685</v>
      </c>
      <c r="J869" s="461" t="s">
        <v>1228</v>
      </c>
      <c r="K869" s="513" t="s">
        <v>2147</v>
      </c>
    </row>
    <row r="870" spans="2:11" ht="18" customHeight="1" x14ac:dyDescent="0.15">
      <c r="B870" s="471" t="s">
        <v>2149</v>
      </c>
      <c r="C870" s="514" t="s">
        <v>1729</v>
      </c>
      <c r="D870" s="495" t="s">
        <v>2146</v>
      </c>
      <c r="E870" s="457"/>
      <c r="F870" s="457">
        <v>40631</v>
      </c>
      <c r="G870" s="511">
        <v>1344.4</v>
      </c>
      <c r="H870" s="512" t="s">
        <v>1227</v>
      </c>
      <c r="I870" s="461" t="s">
        <v>685</v>
      </c>
      <c r="J870" s="461" t="s">
        <v>1228</v>
      </c>
      <c r="K870" s="513" t="s">
        <v>2147</v>
      </c>
    </row>
    <row r="871" spans="2:11" ht="18" customHeight="1" x14ac:dyDescent="0.15">
      <c r="B871" s="471" t="s">
        <v>2150</v>
      </c>
      <c r="C871" s="514" t="s">
        <v>1729</v>
      </c>
      <c r="D871" s="495" t="s">
        <v>2146</v>
      </c>
      <c r="E871" s="457"/>
      <c r="F871" s="457">
        <v>40631</v>
      </c>
      <c r="G871" s="511">
        <v>757.86</v>
      </c>
      <c r="H871" s="512" t="s">
        <v>1227</v>
      </c>
      <c r="I871" s="461" t="s">
        <v>685</v>
      </c>
      <c r="J871" s="461" t="s">
        <v>1228</v>
      </c>
      <c r="K871" s="513" t="s">
        <v>2147</v>
      </c>
    </row>
    <row r="872" spans="2:11" ht="18" customHeight="1" x14ac:dyDescent="0.15">
      <c r="B872" s="471" t="s">
        <v>2151</v>
      </c>
      <c r="C872" s="514" t="s">
        <v>1729</v>
      </c>
      <c r="D872" s="495" t="s">
        <v>2152</v>
      </c>
      <c r="E872" s="457"/>
      <c r="F872" s="457">
        <v>39168</v>
      </c>
      <c r="G872" s="511">
        <v>58.67</v>
      </c>
      <c r="H872" s="512" t="s">
        <v>1227</v>
      </c>
      <c r="I872" s="461" t="s">
        <v>685</v>
      </c>
      <c r="J872" s="461" t="s">
        <v>1228</v>
      </c>
      <c r="K872" s="513" t="s">
        <v>2153</v>
      </c>
    </row>
    <row r="873" spans="2:11" ht="18" customHeight="1" x14ac:dyDescent="0.15">
      <c r="B873" s="471" t="s">
        <v>2154</v>
      </c>
      <c r="C873" s="514" t="s">
        <v>1729</v>
      </c>
      <c r="D873" s="495" t="s">
        <v>2152</v>
      </c>
      <c r="E873" s="457"/>
      <c r="F873" s="457">
        <v>39168</v>
      </c>
      <c r="G873" s="511">
        <v>412.07</v>
      </c>
      <c r="H873" s="512" t="s">
        <v>1227</v>
      </c>
      <c r="I873" s="461" t="s">
        <v>685</v>
      </c>
      <c r="J873" s="461" t="s">
        <v>1228</v>
      </c>
      <c r="K873" s="513" t="s">
        <v>2153</v>
      </c>
    </row>
    <row r="874" spans="2:11" ht="18" customHeight="1" x14ac:dyDescent="0.15">
      <c r="B874" s="471" t="s">
        <v>2155</v>
      </c>
      <c r="C874" s="514" t="s">
        <v>1729</v>
      </c>
      <c r="D874" s="495" t="s">
        <v>2156</v>
      </c>
      <c r="E874" s="457"/>
      <c r="F874" s="457">
        <v>39168</v>
      </c>
      <c r="G874" s="511">
        <v>4949.5200000000004</v>
      </c>
      <c r="H874" s="512" t="s">
        <v>1227</v>
      </c>
      <c r="I874" s="461" t="s">
        <v>685</v>
      </c>
      <c r="J874" s="461" t="s">
        <v>1228</v>
      </c>
      <c r="K874" s="513" t="s">
        <v>2157</v>
      </c>
    </row>
    <row r="875" spans="2:11" ht="18" customHeight="1" x14ac:dyDescent="0.15">
      <c r="B875" s="471" t="s">
        <v>2158</v>
      </c>
      <c r="C875" s="514" t="s">
        <v>1729</v>
      </c>
      <c r="D875" s="495" t="s">
        <v>2159</v>
      </c>
      <c r="E875" s="457"/>
      <c r="F875" s="457">
        <v>39168</v>
      </c>
      <c r="G875" s="511">
        <v>8449.02</v>
      </c>
      <c r="H875" s="512" t="s">
        <v>1227</v>
      </c>
      <c r="I875" s="461" t="s">
        <v>685</v>
      </c>
      <c r="J875" s="461" t="s">
        <v>1228</v>
      </c>
      <c r="K875" s="513" t="s">
        <v>2160</v>
      </c>
    </row>
    <row r="876" spans="2:11" ht="18" customHeight="1" x14ac:dyDescent="0.15">
      <c r="B876" s="471" t="s">
        <v>2161</v>
      </c>
      <c r="C876" s="514" t="s">
        <v>1729</v>
      </c>
      <c r="D876" s="495" t="s">
        <v>2162</v>
      </c>
      <c r="E876" s="457"/>
      <c r="F876" s="457">
        <v>39168</v>
      </c>
      <c r="G876" s="511">
        <v>633.39</v>
      </c>
      <c r="H876" s="512" t="s">
        <v>1227</v>
      </c>
      <c r="I876" s="461" t="s">
        <v>685</v>
      </c>
      <c r="J876" s="461" t="s">
        <v>1228</v>
      </c>
      <c r="K876" s="513" t="s">
        <v>2163</v>
      </c>
    </row>
    <row r="877" spans="2:11" ht="18" customHeight="1" x14ac:dyDescent="0.15">
      <c r="B877" s="471" t="s">
        <v>2164</v>
      </c>
      <c r="C877" s="514" t="s">
        <v>1729</v>
      </c>
      <c r="D877" s="495" t="s">
        <v>2165</v>
      </c>
      <c r="E877" s="457"/>
      <c r="F877" s="457">
        <v>41649</v>
      </c>
      <c r="G877" s="511">
        <v>2592.83</v>
      </c>
      <c r="H877" s="512" t="s">
        <v>1227</v>
      </c>
      <c r="I877" s="461" t="s">
        <v>685</v>
      </c>
      <c r="J877" s="461" t="s">
        <v>1228</v>
      </c>
      <c r="K877" s="513" t="s">
        <v>2166</v>
      </c>
    </row>
    <row r="878" spans="2:11" ht="18" customHeight="1" x14ac:dyDescent="0.15">
      <c r="B878" s="471" t="s">
        <v>2167</v>
      </c>
      <c r="C878" s="514" t="s">
        <v>1729</v>
      </c>
      <c r="D878" s="495" t="s">
        <v>2168</v>
      </c>
      <c r="E878" s="457"/>
      <c r="F878" s="457">
        <v>41306</v>
      </c>
      <c r="G878" s="511">
        <v>677.69</v>
      </c>
      <c r="H878" s="512" t="s">
        <v>1227</v>
      </c>
      <c r="I878" s="461" t="s">
        <v>685</v>
      </c>
      <c r="J878" s="461" t="s">
        <v>1228</v>
      </c>
      <c r="K878" s="513" t="s">
        <v>2169</v>
      </c>
    </row>
    <row r="879" spans="2:11" ht="18" customHeight="1" x14ac:dyDescent="0.15">
      <c r="B879" s="471" t="s">
        <v>2170</v>
      </c>
      <c r="C879" s="514" t="s">
        <v>1729</v>
      </c>
      <c r="D879" s="495" t="s">
        <v>2168</v>
      </c>
      <c r="E879" s="457"/>
      <c r="F879" s="457">
        <v>41306</v>
      </c>
      <c r="G879" s="511">
        <v>6981.6</v>
      </c>
      <c r="H879" s="512" t="s">
        <v>1227</v>
      </c>
      <c r="I879" s="461" t="s">
        <v>685</v>
      </c>
      <c r="J879" s="461" t="s">
        <v>1228</v>
      </c>
      <c r="K879" s="513" t="s">
        <v>2169</v>
      </c>
    </row>
    <row r="880" spans="2:11" ht="18" customHeight="1" x14ac:dyDescent="0.15">
      <c r="B880" s="471" t="s">
        <v>2171</v>
      </c>
      <c r="C880" s="514" t="s">
        <v>1729</v>
      </c>
      <c r="D880" s="495" t="s">
        <v>2168</v>
      </c>
      <c r="E880" s="457"/>
      <c r="F880" s="457">
        <v>41306</v>
      </c>
      <c r="G880" s="511">
        <v>1199.47</v>
      </c>
      <c r="H880" s="512" t="s">
        <v>1227</v>
      </c>
      <c r="I880" s="461" t="s">
        <v>685</v>
      </c>
      <c r="J880" s="461" t="s">
        <v>1228</v>
      </c>
      <c r="K880" s="513" t="s">
        <v>2169</v>
      </c>
    </row>
    <row r="881" spans="2:11" ht="18" customHeight="1" x14ac:dyDescent="0.15">
      <c r="B881" s="471" t="s">
        <v>2172</v>
      </c>
      <c r="C881" s="514" t="s">
        <v>1729</v>
      </c>
      <c r="D881" s="495" t="s">
        <v>2173</v>
      </c>
      <c r="E881" s="457"/>
      <c r="F881" s="457">
        <v>41306</v>
      </c>
      <c r="G881" s="511">
        <v>3242.11</v>
      </c>
      <c r="H881" s="512" t="s">
        <v>1227</v>
      </c>
      <c r="I881" s="461" t="s">
        <v>685</v>
      </c>
      <c r="J881" s="461" t="s">
        <v>1228</v>
      </c>
      <c r="K881" s="513" t="s">
        <v>2174</v>
      </c>
    </row>
    <row r="882" spans="2:11" ht="18" customHeight="1" x14ac:dyDescent="0.15">
      <c r="B882" s="471" t="s">
        <v>2175</v>
      </c>
      <c r="C882" s="514" t="s">
        <v>1729</v>
      </c>
      <c r="D882" s="495" t="s">
        <v>2176</v>
      </c>
      <c r="E882" s="457"/>
      <c r="F882" s="457">
        <v>41306</v>
      </c>
      <c r="G882" s="511">
        <v>13252.77</v>
      </c>
      <c r="H882" s="512" t="s">
        <v>1227</v>
      </c>
      <c r="I882" s="461" t="s">
        <v>685</v>
      </c>
      <c r="J882" s="461" t="s">
        <v>1228</v>
      </c>
      <c r="K882" s="513" t="s">
        <v>2177</v>
      </c>
    </row>
    <row r="883" spans="2:11" ht="18" customHeight="1" x14ac:dyDescent="0.15">
      <c r="B883" s="471" t="s">
        <v>2178</v>
      </c>
      <c r="C883" s="514" t="s">
        <v>1729</v>
      </c>
      <c r="D883" s="495" t="s">
        <v>2179</v>
      </c>
      <c r="E883" s="457"/>
      <c r="F883" s="457">
        <v>41306</v>
      </c>
      <c r="G883" s="511">
        <v>648</v>
      </c>
      <c r="H883" s="512" t="s">
        <v>1227</v>
      </c>
      <c r="I883" s="461" t="s">
        <v>685</v>
      </c>
      <c r="J883" s="461" t="s">
        <v>1228</v>
      </c>
      <c r="K883" s="513" t="s">
        <v>2180</v>
      </c>
    </row>
    <row r="884" spans="2:11" ht="18" customHeight="1" x14ac:dyDescent="0.15">
      <c r="B884" s="471" t="s">
        <v>2181</v>
      </c>
      <c r="C884" s="514" t="s">
        <v>1729</v>
      </c>
      <c r="D884" s="495" t="s">
        <v>2179</v>
      </c>
      <c r="E884" s="457"/>
      <c r="F884" s="457">
        <v>41306</v>
      </c>
      <c r="G884" s="511">
        <v>935.89</v>
      </c>
      <c r="H884" s="512" t="s">
        <v>1227</v>
      </c>
      <c r="I884" s="461" t="s">
        <v>685</v>
      </c>
      <c r="J884" s="461" t="s">
        <v>1228</v>
      </c>
      <c r="K884" s="513" t="s">
        <v>2180</v>
      </c>
    </row>
    <row r="885" spans="2:11" ht="18" customHeight="1" thickBot="1" x14ac:dyDescent="0.2">
      <c r="B885" s="515" t="s">
        <v>2182</v>
      </c>
      <c r="C885" s="1228" t="s">
        <v>1729</v>
      </c>
      <c r="D885" s="517" t="s">
        <v>2179</v>
      </c>
      <c r="E885" s="518"/>
      <c r="F885" s="518">
        <v>41306</v>
      </c>
      <c r="G885" s="519">
        <v>198.17</v>
      </c>
      <c r="H885" s="1146" t="s">
        <v>1227</v>
      </c>
      <c r="I885" s="444" t="s">
        <v>685</v>
      </c>
      <c r="J885" s="444" t="s">
        <v>1228</v>
      </c>
      <c r="K885" s="521" t="s">
        <v>2180</v>
      </c>
    </row>
    <row r="886" spans="2:11" ht="18" customHeight="1" x14ac:dyDescent="0.15">
      <c r="B886" s="1223" t="s">
        <v>2183</v>
      </c>
      <c r="C886" s="1227" t="s">
        <v>1729</v>
      </c>
      <c r="D886" s="1215" t="s">
        <v>2184</v>
      </c>
      <c r="E886" s="1159"/>
      <c r="F886" s="1159">
        <v>41306</v>
      </c>
      <c r="G886" s="1224">
        <v>2318.9</v>
      </c>
      <c r="H886" s="1225" t="s">
        <v>1227</v>
      </c>
      <c r="I886" s="1139" t="s">
        <v>685</v>
      </c>
      <c r="J886" s="1139" t="s">
        <v>1228</v>
      </c>
      <c r="K886" s="1226" t="s">
        <v>6463</v>
      </c>
    </row>
    <row r="887" spans="2:11" ht="18" customHeight="1" x14ac:dyDescent="0.15">
      <c r="B887" s="471" t="s">
        <v>2186</v>
      </c>
      <c r="C887" s="514" t="s">
        <v>1729</v>
      </c>
      <c r="D887" s="495" t="s">
        <v>2187</v>
      </c>
      <c r="E887" s="457"/>
      <c r="F887" s="457">
        <v>41306</v>
      </c>
      <c r="G887" s="511">
        <v>2023.79</v>
      </c>
      <c r="H887" s="512" t="s">
        <v>1227</v>
      </c>
      <c r="I887" s="461" t="s">
        <v>685</v>
      </c>
      <c r="J887" s="461" t="s">
        <v>1228</v>
      </c>
      <c r="K887" s="513" t="s">
        <v>2188</v>
      </c>
    </row>
    <row r="888" spans="2:11" ht="18" customHeight="1" x14ac:dyDescent="0.15">
      <c r="B888" s="471" t="s">
        <v>2189</v>
      </c>
      <c r="C888" s="514" t="s">
        <v>1729</v>
      </c>
      <c r="D888" s="495" t="s">
        <v>2190</v>
      </c>
      <c r="E888" s="457"/>
      <c r="F888" s="457">
        <v>41306</v>
      </c>
      <c r="G888" s="511">
        <v>3322.3</v>
      </c>
      <c r="H888" s="512" t="s">
        <v>1227</v>
      </c>
      <c r="I888" s="461" t="s">
        <v>685</v>
      </c>
      <c r="J888" s="461" t="s">
        <v>1228</v>
      </c>
      <c r="K888" s="513" t="s">
        <v>2191</v>
      </c>
    </row>
    <row r="889" spans="2:11" ht="18" customHeight="1" x14ac:dyDescent="0.15">
      <c r="B889" s="471" t="s">
        <v>2192</v>
      </c>
      <c r="C889" s="514" t="s">
        <v>1729</v>
      </c>
      <c r="D889" s="495" t="s">
        <v>2193</v>
      </c>
      <c r="E889" s="457"/>
      <c r="F889" s="457">
        <v>42458</v>
      </c>
      <c r="G889" s="511">
        <v>2181.54</v>
      </c>
      <c r="H889" s="512" t="s">
        <v>1227</v>
      </c>
      <c r="I889" s="461" t="s">
        <v>685</v>
      </c>
      <c r="J889" s="461" t="s">
        <v>1228</v>
      </c>
      <c r="K889" s="513" t="s">
        <v>2194</v>
      </c>
    </row>
    <row r="890" spans="2:11" ht="18" customHeight="1" x14ac:dyDescent="0.15">
      <c r="B890" s="471" t="s">
        <v>2195</v>
      </c>
      <c r="C890" s="514" t="s">
        <v>1729</v>
      </c>
      <c r="D890" s="495" t="s">
        <v>2193</v>
      </c>
      <c r="E890" s="457"/>
      <c r="F890" s="457">
        <v>42458</v>
      </c>
      <c r="G890" s="511">
        <v>2986</v>
      </c>
      <c r="H890" s="512" t="s">
        <v>1227</v>
      </c>
      <c r="I890" s="461" t="s">
        <v>685</v>
      </c>
      <c r="J890" s="461" t="s">
        <v>1228</v>
      </c>
      <c r="K890" s="513" t="s">
        <v>2194</v>
      </c>
    </row>
    <row r="891" spans="2:11" ht="18" customHeight="1" x14ac:dyDescent="0.15">
      <c r="B891" s="471" t="s">
        <v>2196</v>
      </c>
      <c r="C891" s="514" t="s">
        <v>1729</v>
      </c>
      <c r="D891" s="495" t="s">
        <v>2197</v>
      </c>
      <c r="E891" s="457"/>
      <c r="F891" s="457">
        <v>42458</v>
      </c>
      <c r="G891" s="511">
        <v>797.16</v>
      </c>
      <c r="H891" s="512" t="s">
        <v>1227</v>
      </c>
      <c r="I891" s="461" t="s">
        <v>685</v>
      </c>
      <c r="J891" s="461" t="s">
        <v>1228</v>
      </c>
      <c r="K891" s="513" t="s">
        <v>2198</v>
      </c>
    </row>
    <row r="892" spans="2:11" ht="18" customHeight="1" x14ac:dyDescent="0.15">
      <c r="B892" s="471" t="s">
        <v>2199</v>
      </c>
      <c r="C892" s="514" t="s">
        <v>1729</v>
      </c>
      <c r="D892" s="495" t="s">
        <v>2200</v>
      </c>
      <c r="E892" s="457"/>
      <c r="F892" s="457">
        <v>40158</v>
      </c>
      <c r="G892" s="511">
        <v>38869.25</v>
      </c>
      <c r="H892" s="512" t="s">
        <v>1227</v>
      </c>
      <c r="I892" s="461" t="s">
        <v>685</v>
      </c>
      <c r="J892" s="461" t="s">
        <v>1228</v>
      </c>
      <c r="K892" s="513" t="s">
        <v>2201</v>
      </c>
    </row>
    <row r="893" spans="2:11" ht="18" customHeight="1" x14ac:dyDescent="0.15">
      <c r="B893" s="471" t="s">
        <v>2202</v>
      </c>
      <c r="C893" s="514" t="s">
        <v>1729</v>
      </c>
      <c r="D893" s="495" t="s">
        <v>2200</v>
      </c>
      <c r="E893" s="457"/>
      <c r="F893" s="457">
        <v>40158</v>
      </c>
      <c r="G893" s="511">
        <v>25625.41</v>
      </c>
      <c r="H893" s="512" t="s">
        <v>1227</v>
      </c>
      <c r="I893" s="461" t="s">
        <v>685</v>
      </c>
      <c r="J893" s="461" t="s">
        <v>1228</v>
      </c>
      <c r="K893" s="513" t="s">
        <v>2201</v>
      </c>
    </row>
    <row r="894" spans="2:11" ht="18" customHeight="1" x14ac:dyDescent="0.15">
      <c r="B894" s="471" t="s">
        <v>2203</v>
      </c>
      <c r="C894" s="514" t="s">
        <v>1729</v>
      </c>
      <c r="D894" s="495" t="s">
        <v>2204</v>
      </c>
      <c r="E894" s="457"/>
      <c r="F894" s="457">
        <v>40158</v>
      </c>
      <c r="G894" s="511">
        <v>24696.880000000001</v>
      </c>
      <c r="H894" s="512" t="s">
        <v>1227</v>
      </c>
      <c r="I894" s="461" t="s">
        <v>685</v>
      </c>
      <c r="J894" s="461" t="s">
        <v>1228</v>
      </c>
      <c r="K894" s="513" t="s">
        <v>2205</v>
      </c>
    </row>
    <row r="895" spans="2:11" ht="18" customHeight="1" x14ac:dyDescent="0.15">
      <c r="B895" s="471" t="s">
        <v>2206</v>
      </c>
      <c r="C895" s="514" t="s">
        <v>1729</v>
      </c>
      <c r="D895" s="495" t="s">
        <v>2207</v>
      </c>
      <c r="E895" s="457"/>
      <c r="F895" s="457">
        <v>40158</v>
      </c>
      <c r="G895" s="511">
        <v>27177.86</v>
      </c>
      <c r="H895" s="512" t="s">
        <v>1227</v>
      </c>
      <c r="I895" s="461" t="s">
        <v>685</v>
      </c>
      <c r="J895" s="461" t="s">
        <v>1228</v>
      </c>
      <c r="K895" s="513" t="s">
        <v>2208</v>
      </c>
    </row>
    <row r="896" spans="2:11" ht="18" customHeight="1" x14ac:dyDescent="0.15">
      <c r="B896" s="471" t="s">
        <v>2209</v>
      </c>
      <c r="C896" s="514" t="s">
        <v>1729</v>
      </c>
      <c r="D896" s="495" t="s">
        <v>2210</v>
      </c>
      <c r="E896" s="457"/>
      <c r="F896" s="457">
        <v>40158</v>
      </c>
      <c r="G896" s="511">
        <v>8491.9500000000007</v>
      </c>
      <c r="H896" s="512" t="s">
        <v>1227</v>
      </c>
      <c r="I896" s="461" t="s">
        <v>685</v>
      </c>
      <c r="J896" s="461" t="s">
        <v>1228</v>
      </c>
      <c r="K896" s="513" t="s">
        <v>2211</v>
      </c>
    </row>
    <row r="897" spans="2:11" ht="18" customHeight="1" x14ac:dyDescent="0.15">
      <c r="B897" s="471" t="s">
        <v>2212</v>
      </c>
      <c r="C897" s="514" t="s">
        <v>1729</v>
      </c>
      <c r="D897" s="495" t="s">
        <v>2213</v>
      </c>
      <c r="E897" s="457"/>
      <c r="F897" s="457">
        <v>39535</v>
      </c>
      <c r="G897" s="511">
        <v>1373.88</v>
      </c>
      <c r="H897" s="512" t="s">
        <v>1227</v>
      </c>
      <c r="I897" s="461" t="s">
        <v>685</v>
      </c>
      <c r="J897" s="461" t="s">
        <v>1228</v>
      </c>
      <c r="K897" s="513" t="s">
        <v>2214</v>
      </c>
    </row>
    <row r="898" spans="2:11" ht="18" customHeight="1" x14ac:dyDescent="0.15">
      <c r="B898" s="471" t="s">
        <v>2215</v>
      </c>
      <c r="C898" s="514" t="s">
        <v>1729</v>
      </c>
      <c r="D898" s="495" t="s">
        <v>2213</v>
      </c>
      <c r="E898" s="457"/>
      <c r="F898" s="457">
        <v>39535</v>
      </c>
      <c r="G898" s="511">
        <v>2779.25</v>
      </c>
      <c r="H898" s="512" t="s">
        <v>1227</v>
      </c>
      <c r="I898" s="461" t="s">
        <v>685</v>
      </c>
      <c r="J898" s="461" t="s">
        <v>1228</v>
      </c>
      <c r="K898" s="513" t="s">
        <v>2214</v>
      </c>
    </row>
    <row r="899" spans="2:11" ht="18" customHeight="1" x14ac:dyDescent="0.15">
      <c r="B899" s="471" t="s">
        <v>2216</v>
      </c>
      <c r="C899" s="514" t="s">
        <v>1729</v>
      </c>
      <c r="D899" s="495" t="s">
        <v>2217</v>
      </c>
      <c r="E899" s="457"/>
      <c r="F899" s="457">
        <v>42458</v>
      </c>
      <c r="G899" s="511">
        <v>15703.97</v>
      </c>
      <c r="H899" s="512" t="s">
        <v>1227</v>
      </c>
      <c r="I899" s="461" t="s">
        <v>685</v>
      </c>
      <c r="J899" s="461" t="s">
        <v>1228</v>
      </c>
      <c r="K899" s="513" t="s">
        <v>2218</v>
      </c>
    </row>
    <row r="900" spans="2:11" ht="18" customHeight="1" x14ac:dyDescent="0.15">
      <c r="B900" s="471" t="s">
        <v>2219</v>
      </c>
      <c r="C900" s="514" t="s">
        <v>1729</v>
      </c>
      <c r="D900" s="495" t="s">
        <v>2220</v>
      </c>
      <c r="E900" s="457"/>
      <c r="F900" s="457">
        <v>42458</v>
      </c>
      <c r="G900" s="511">
        <v>17155.13</v>
      </c>
      <c r="H900" s="512" t="s">
        <v>1227</v>
      </c>
      <c r="I900" s="461" t="s">
        <v>685</v>
      </c>
      <c r="J900" s="461" t="s">
        <v>1228</v>
      </c>
      <c r="K900" s="513" t="s">
        <v>2221</v>
      </c>
    </row>
    <row r="901" spans="2:11" ht="18" customHeight="1" x14ac:dyDescent="0.15">
      <c r="B901" s="471" t="s">
        <v>2222</v>
      </c>
      <c r="C901" s="514" t="s">
        <v>1729</v>
      </c>
      <c r="D901" s="495" t="s">
        <v>2223</v>
      </c>
      <c r="E901" s="457"/>
      <c r="F901" s="457">
        <v>42458</v>
      </c>
      <c r="G901" s="511">
        <v>11285.12</v>
      </c>
      <c r="H901" s="512" t="s">
        <v>1227</v>
      </c>
      <c r="I901" s="461" t="s">
        <v>685</v>
      </c>
      <c r="J901" s="461" t="s">
        <v>1228</v>
      </c>
      <c r="K901" s="513" t="s">
        <v>2224</v>
      </c>
    </row>
    <row r="902" spans="2:11" ht="18" customHeight="1" x14ac:dyDescent="0.15">
      <c r="B902" s="471" t="s">
        <v>2225</v>
      </c>
      <c r="C902" s="514" t="s">
        <v>1729</v>
      </c>
      <c r="D902" s="495" t="s">
        <v>2226</v>
      </c>
      <c r="E902" s="457"/>
      <c r="F902" s="457">
        <v>42458</v>
      </c>
      <c r="G902" s="511">
        <v>5623.59</v>
      </c>
      <c r="H902" s="512" t="s">
        <v>1227</v>
      </c>
      <c r="I902" s="461" t="s">
        <v>685</v>
      </c>
      <c r="J902" s="461" t="s">
        <v>1228</v>
      </c>
      <c r="K902" s="513" t="s">
        <v>2227</v>
      </c>
    </row>
    <row r="903" spans="2:11" ht="18" customHeight="1" x14ac:dyDescent="0.15">
      <c r="B903" s="471" t="s">
        <v>2228</v>
      </c>
      <c r="C903" s="514" t="s">
        <v>1729</v>
      </c>
      <c r="D903" s="495" t="s">
        <v>2229</v>
      </c>
      <c r="E903" s="457"/>
      <c r="F903" s="457">
        <v>42458</v>
      </c>
      <c r="G903" s="511">
        <v>889.1</v>
      </c>
      <c r="H903" s="512" t="s">
        <v>1227</v>
      </c>
      <c r="I903" s="461" t="s">
        <v>685</v>
      </c>
      <c r="J903" s="461" t="s">
        <v>1228</v>
      </c>
      <c r="K903" s="513" t="s">
        <v>2230</v>
      </c>
    </row>
    <row r="904" spans="2:11" ht="18" customHeight="1" x14ac:dyDescent="0.15">
      <c r="B904" s="471" t="s">
        <v>2231</v>
      </c>
      <c r="C904" s="514" t="s">
        <v>1729</v>
      </c>
      <c r="D904" s="495" t="s">
        <v>2232</v>
      </c>
      <c r="E904" s="457"/>
      <c r="F904" s="457">
        <v>43189</v>
      </c>
      <c r="G904" s="511">
        <v>7268.22</v>
      </c>
      <c r="H904" s="512" t="s">
        <v>1227</v>
      </c>
      <c r="I904" s="461" t="s">
        <v>685</v>
      </c>
      <c r="J904" s="461" t="s">
        <v>1228</v>
      </c>
      <c r="K904" s="513" t="s">
        <v>2233</v>
      </c>
    </row>
    <row r="905" spans="2:11" ht="18" customHeight="1" x14ac:dyDescent="0.15">
      <c r="B905" s="471" t="s">
        <v>2234</v>
      </c>
      <c r="C905" s="514" t="s">
        <v>1729</v>
      </c>
      <c r="D905" s="495" t="s">
        <v>2232</v>
      </c>
      <c r="E905" s="457"/>
      <c r="F905" s="457">
        <v>43189</v>
      </c>
      <c r="G905" s="511">
        <v>7268.22</v>
      </c>
      <c r="H905" s="512" t="s">
        <v>1227</v>
      </c>
      <c r="I905" s="461" t="s">
        <v>685</v>
      </c>
      <c r="J905" s="461" t="s">
        <v>1228</v>
      </c>
      <c r="K905" s="513" t="s">
        <v>2233</v>
      </c>
    </row>
    <row r="906" spans="2:11" ht="18" customHeight="1" x14ac:dyDescent="0.15">
      <c r="B906" s="471" t="s">
        <v>2235</v>
      </c>
      <c r="C906" s="514" t="s">
        <v>1729</v>
      </c>
      <c r="D906" s="495" t="s">
        <v>2236</v>
      </c>
      <c r="E906" s="457"/>
      <c r="F906" s="457">
        <v>39007</v>
      </c>
      <c r="G906" s="511">
        <v>24980.080000000002</v>
      </c>
      <c r="H906" s="512" t="s">
        <v>1227</v>
      </c>
      <c r="I906" s="461" t="s">
        <v>685</v>
      </c>
      <c r="J906" s="461" t="s">
        <v>1228</v>
      </c>
      <c r="K906" s="513" t="s">
        <v>2237</v>
      </c>
    </row>
    <row r="907" spans="2:11" ht="18" customHeight="1" x14ac:dyDescent="0.15">
      <c r="B907" s="471" t="s">
        <v>2238</v>
      </c>
      <c r="C907" s="514" t="s">
        <v>1729</v>
      </c>
      <c r="D907" s="495" t="s">
        <v>2239</v>
      </c>
      <c r="E907" s="457"/>
      <c r="F907" s="457">
        <v>39007</v>
      </c>
      <c r="G907" s="511">
        <v>10532.26</v>
      </c>
      <c r="H907" s="512" t="s">
        <v>1227</v>
      </c>
      <c r="I907" s="461" t="s">
        <v>685</v>
      </c>
      <c r="J907" s="461" t="s">
        <v>1228</v>
      </c>
      <c r="K907" s="513" t="s">
        <v>2240</v>
      </c>
    </row>
    <row r="908" spans="2:11" ht="18" customHeight="1" x14ac:dyDescent="0.15">
      <c r="B908" s="471" t="s">
        <v>2241</v>
      </c>
      <c r="C908" s="514" t="s">
        <v>1729</v>
      </c>
      <c r="D908" s="495" t="s">
        <v>2242</v>
      </c>
      <c r="E908" s="457"/>
      <c r="F908" s="457">
        <v>39007</v>
      </c>
      <c r="G908" s="511">
        <v>4559.97</v>
      </c>
      <c r="H908" s="512" t="s">
        <v>1227</v>
      </c>
      <c r="I908" s="461" t="s">
        <v>685</v>
      </c>
      <c r="J908" s="461" t="s">
        <v>1228</v>
      </c>
      <c r="K908" s="513" t="s">
        <v>2243</v>
      </c>
    </row>
    <row r="909" spans="2:11" ht="18" customHeight="1" x14ac:dyDescent="0.15">
      <c r="B909" s="471" t="s">
        <v>2244</v>
      </c>
      <c r="C909" s="514" t="s">
        <v>1729</v>
      </c>
      <c r="D909" s="495" t="s">
        <v>1164</v>
      </c>
      <c r="E909" s="457"/>
      <c r="F909" s="457">
        <v>41649</v>
      </c>
      <c r="G909" s="511">
        <v>381.43</v>
      </c>
      <c r="H909" s="512" t="s">
        <v>1227</v>
      </c>
      <c r="I909" s="461" t="s">
        <v>685</v>
      </c>
      <c r="J909" s="461" t="s">
        <v>1228</v>
      </c>
      <c r="K909" s="513" t="s">
        <v>2245</v>
      </c>
    </row>
    <row r="910" spans="2:11" ht="18" customHeight="1" x14ac:dyDescent="0.15">
      <c r="B910" s="471" t="s">
        <v>2246</v>
      </c>
      <c r="C910" s="514" t="s">
        <v>1729</v>
      </c>
      <c r="D910" s="495" t="s">
        <v>1164</v>
      </c>
      <c r="E910" s="457"/>
      <c r="F910" s="457">
        <v>41649</v>
      </c>
      <c r="G910" s="511">
        <v>517.41999999999996</v>
      </c>
      <c r="H910" s="512" t="s">
        <v>1227</v>
      </c>
      <c r="I910" s="461" t="s">
        <v>685</v>
      </c>
      <c r="J910" s="461" t="s">
        <v>1228</v>
      </c>
      <c r="K910" s="513" t="s">
        <v>2245</v>
      </c>
    </row>
    <row r="911" spans="2:11" ht="18" customHeight="1" x14ac:dyDescent="0.15">
      <c r="B911" s="471" t="s">
        <v>2247</v>
      </c>
      <c r="C911" s="514" t="s">
        <v>1729</v>
      </c>
      <c r="D911" s="495" t="s">
        <v>2248</v>
      </c>
      <c r="E911" s="457"/>
      <c r="F911" s="457">
        <v>39168</v>
      </c>
      <c r="G911" s="511">
        <v>5055.1099999999997</v>
      </c>
      <c r="H911" s="512" t="s">
        <v>1227</v>
      </c>
      <c r="I911" s="461" t="s">
        <v>685</v>
      </c>
      <c r="J911" s="461" t="s">
        <v>1228</v>
      </c>
      <c r="K911" s="513" t="s">
        <v>2249</v>
      </c>
    </row>
    <row r="912" spans="2:11" ht="18" customHeight="1" x14ac:dyDescent="0.15">
      <c r="B912" s="471" t="s">
        <v>2250</v>
      </c>
      <c r="C912" s="514" t="s">
        <v>1729</v>
      </c>
      <c r="D912" s="495" t="s">
        <v>2251</v>
      </c>
      <c r="E912" s="457"/>
      <c r="F912" s="457">
        <v>39535</v>
      </c>
      <c r="G912" s="511">
        <v>3618.28</v>
      </c>
      <c r="H912" s="512" t="s">
        <v>1227</v>
      </c>
      <c r="I912" s="461" t="s">
        <v>685</v>
      </c>
      <c r="J912" s="461" t="s">
        <v>1228</v>
      </c>
      <c r="K912" s="513" t="s">
        <v>2252</v>
      </c>
    </row>
    <row r="913" spans="2:11" ht="18" customHeight="1" thickBot="1" x14ac:dyDescent="0.2">
      <c r="B913" s="515" t="s">
        <v>2253</v>
      </c>
      <c r="C913" s="1228" t="s">
        <v>1729</v>
      </c>
      <c r="D913" s="517" t="s">
        <v>2254</v>
      </c>
      <c r="E913" s="518"/>
      <c r="F913" s="518">
        <v>39168</v>
      </c>
      <c r="G913" s="519">
        <v>1124.5999999999999</v>
      </c>
      <c r="H913" s="1146" t="s">
        <v>1227</v>
      </c>
      <c r="I913" s="444" t="s">
        <v>685</v>
      </c>
      <c r="J913" s="444" t="s">
        <v>1228</v>
      </c>
      <c r="K913" s="521" t="s">
        <v>2255</v>
      </c>
    </row>
    <row r="914" spans="2:11" ht="18" customHeight="1" x14ac:dyDescent="0.15">
      <c r="B914" s="1223" t="s">
        <v>2256</v>
      </c>
      <c r="C914" s="1227" t="s">
        <v>1729</v>
      </c>
      <c r="D914" s="1215" t="s">
        <v>2257</v>
      </c>
      <c r="E914" s="1159"/>
      <c r="F914" s="1159">
        <v>39007</v>
      </c>
      <c r="G914" s="1224">
        <v>4607</v>
      </c>
      <c r="H914" s="1225" t="s">
        <v>1227</v>
      </c>
      <c r="I914" s="1139" t="s">
        <v>685</v>
      </c>
      <c r="J914" s="1139" t="s">
        <v>1228</v>
      </c>
      <c r="K914" s="1226" t="s">
        <v>6464</v>
      </c>
    </row>
    <row r="915" spans="2:11" ht="18" customHeight="1" x14ac:dyDescent="0.15">
      <c r="B915" s="471" t="s">
        <v>2259</v>
      </c>
      <c r="C915" s="514" t="s">
        <v>1729</v>
      </c>
      <c r="D915" s="495" t="s">
        <v>2257</v>
      </c>
      <c r="E915" s="457"/>
      <c r="F915" s="457">
        <v>39007</v>
      </c>
      <c r="G915" s="511">
        <v>2589.2399999999998</v>
      </c>
      <c r="H915" s="512" t="s">
        <v>1227</v>
      </c>
      <c r="I915" s="461" t="s">
        <v>685</v>
      </c>
      <c r="J915" s="461" t="s">
        <v>1228</v>
      </c>
      <c r="K915" s="513" t="s">
        <v>2258</v>
      </c>
    </row>
    <row r="916" spans="2:11" ht="18" customHeight="1" x14ac:dyDescent="0.15">
      <c r="B916" s="471" t="s">
        <v>2260</v>
      </c>
      <c r="C916" s="514" t="s">
        <v>1729</v>
      </c>
      <c r="D916" s="495" t="s">
        <v>2261</v>
      </c>
      <c r="E916" s="457"/>
      <c r="F916" s="457">
        <v>39168</v>
      </c>
      <c r="G916" s="511">
        <v>9447.82</v>
      </c>
      <c r="H916" s="512" t="s">
        <v>1227</v>
      </c>
      <c r="I916" s="461" t="s">
        <v>685</v>
      </c>
      <c r="J916" s="461" t="s">
        <v>1228</v>
      </c>
      <c r="K916" s="513" t="s">
        <v>2262</v>
      </c>
    </row>
    <row r="917" spans="2:11" ht="18" customHeight="1" x14ac:dyDescent="0.15">
      <c r="B917" s="471" t="s">
        <v>2263</v>
      </c>
      <c r="C917" s="514" t="s">
        <v>1729</v>
      </c>
      <c r="D917" s="495" t="s">
        <v>2264</v>
      </c>
      <c r="E917" s="457"/>
      <c r="F917" s="457">
        <v>39168</v>
      </c>
      <c r="G917" s="511">
        <v>2503.96</v>
      </c>
      <c r="H917" s="512" t="s">
        <v>1227</v>
      </c>
      <c r="I917" s="461" t="s">
        <v>685</v>
      </c>
      <c r="J917" s="461" t="s">
        <v>1228</v>
      </c>
      <c r="K917" s="513" t="s">
        <v>2265</v>
      </c>
    </row>
    <row r="918" spans="2:11" ht="18" customHeight="1" x14ac:dyDescent="0.15">
      <c r="B918" s="471" t="s">
        <v>2266</v>
      </c>
      <c r="C918" s="514" t="s">
        <v>1729</v>
      </c>
      <c r="D918" s="495" t="s">
        <v>2267</v>
      </c>
      <c r="E918" s="457"/>
      <c r="F918" s="457">
        <v>39168</v>
      </c>
      <c r="G918" s="511">
        <v>3261.79</v>
      </c>
      <c r="H918" s="512" t="s">
        <v>1227</v>
      </c>
      <c r="I918" s="461" t="s">
        <v>685</v>
      </c>
      <c r="J918" s="461" t="s">
        <v>1228</v>
      </c>
      <c r="K918" s="513" t="s">
        <v>2268</v>
      </c>
    </row>
    <row r="919" spans="2:11" ht="18" customHeight="1" x14ac:dyDescent="0.15">
      <c r="B919" s="471" t="s">
        <v>2269</v>
      </c>
      <c r="C919" s="514" t="s">
        <v>1729</v>
      </c>
      <c r="D919" s="495" t="s">
        <v>2270</v>
      </c>
      <c r="E919" s="457"/>
      <c r="F919" s="457">
        <v>39535</v>
      </c>
      <c r="G919" s="511">
        <v>14406.05</v>
      </c>
      <c r="H919" s="512" t="s">
        <v>1227</v>
      </c>
      <c r="I919" s="461" t="s">
        <v>685</v>
      </c>
      <c r="J919" s="461" t="s">
        <v>1228</v>
      </c>
      <c r="K919" s="513" t="s">
        <v>2271</v>
      </c>
    </row>
    <row r="920" spans="2:11" ht="18" customHeight="1" x14ac:dyDescent="0.15">
      <c r="B920" s="471" t="s">
        <v>2272</v>
      </c>
      <c r="C920" s="514" t="s">
        <v>1729</v>
      </c>
      <c r="D920" s="495" t="s">
        <v>2273</v>
      </c>
      <c r="E920" s="457"/>
      <c r="F920" s="457">
        <v>39535</v>
      </c>
      <c r="G920" s="511">
        <v>2695.66</v>
      </c>
      <c r="H920" s="512" t="s">
        <v>1227</v>
      </c>
      <c r="I920" s="461" t="s">
        <v>685</v>
      </c>
      <c r="J920" s="461" t="s">
        <v>1228</v>
      </c>
      <c r="K920" s="513" t="s">
        <v>2274</v>
      </c>
    </row>
    <row r="921" spans="2:11" ht="18" customHeight="1" x14ac:dyDescent="0.15">
      <c r="B921" s="471" t="s">
        <v>2275</v>
      </c>
      <c r="C921" s="514" t="s">
        <v>1729</v>
      </c>
      <c r="D921" s="495" t="s">
        <v>2273</v>
      </c>
      <c r="E921" s="457"/>
      <c r="F921" s="457">
        <v>39535</v>
      </c>
      <c r="G921" s="511">
        <v>3862.72</v>
      </c>
      <c r="H921" s="512" t="s">
        <v>1227</v>
      </c>
      <c r="I921" s="461" t="s">
        <v>685</v>
      </c>
      <c r="J921" s="461" t="s">
        <v>1228</v>
      </c>
      <c r="K921" s="513" t="s">
        <v>2274</v>
      </c>
    </row>
    <row r="922" spans="2:11" ht="18" customHeight="1" x14ac:dyDescent="0.15">
      <c r="B922" s="471" t="s">
        <v>2276</v>
      </c>
      <c r="C922" s="514" t="s">
        <v>1729</v>
      </c>
      <c r="D922" s="495" t="s">
        <v>2277</v>
      </c>
      <c r="E922" s="457"/>
      <c r="F922" s="457">
        <v>39535</v>
      </c>
      <c r="G922" s="511">
        <v>2436.08</v>
      </c>
      <c r="H922" s="512" t="s">
        <v>1227</v>
      </c>
      <c r="I922" s="461" t="s">
        <v>685</v>
      </c>
      <c r="J922" s="461" t="s">
        <v>1228</v>
      </c>
      <c r="K922" s="513" t="s">
        <v>2278</v>
      </c>
    </row>
    <row r="923" spans="2:11" ht="18" customHeight="1" x14ac:dyDescent="0.15">
      <c r="B923" s="471" t="s">
        <v>2279</v>
      </c>
      <c r="C923" s="514" t="s">
        <v>1729</v>
      </c>
      <c r="D923" s="495" t="s">
        <v>2280</v>
      </c>
      <c r="E923" s="457"/>
      <c r="F923" s="457">
        <v>39535</v>
      </c>
      <c r="G923" s="511">
        <v>6150.33</v>
      </c>
      <c r="H923" s="512" t="s">
        <v>1227</v>
      </c>
      <c r="I923" s="461" t="s">
        <v>685</v>
      </c>
      <c r="J923" s="461" t="s">
        <v>1228</v>
      </c>
      <c r="K923" s="513" t="s">
        <v>2281</v>
      </c>
    </row>
    <row r="924" spans="2:11" ht="18" customHeight="1" x14ac:dyDescent="0.15">
      <c r="B924" s="471" t="s">
        <v>2282</v>
      </c>
      <c r="C924" s="514" t="s">
        <v>1729</v>
      </c>
      <c r="D924" s="495" t="s">
        <v>2283</v>
      </c>
      <c r="E924" s="457"/>
      <c r="F924" s="457">
        <v>39535</v>
      </c>
      <c r="G924" s="511">
        <v>919.24</v>
      </c>
      <c r="H924" s="512" t="s">
        <v>1227</v>
      </c>
      <c r="I924" s="461" t="s">
        <v>685</v>
      </c>
      <c r="J924" s="461" t="s">
        <v>1228</v>
      </c>
      <c r="K924" s="513" t="s">
        <v>2284</v>
      </c>
    </row>
    <row r="925" spans="2:11" ht="18" customHeight="1" x14ac:dyDescent="0.15">
      <c r="B925" s="471" t="s">
        <v>2285</v>
      </c>
      <c r="C925" s="514" t="s">
        <v>1729</v>
      </c>
      <c r="D925" s="495" t="s">
        <v>2283</v>
      </c>
      <c r="E925" s="457"/>
      <c r="F925" s="457">
        <v>39535</v>
      </c>
      <c r="G925" s="511">
        <v>1737.88</v>
      </c>
      <c r="H925" s="512" t="s">
        <v>1227</v>
      </c>
      <c r="I925" s="461" t="s">
        <v>685</v>
      </c>
      <c r="J925" s="461" t="s">
        <v>1228</v>
      </c>
      <c r="K925" s="513" t="s">
        <v>2284</v>
      </c>
    </row>
    <row r="926" spans="2:11" ht="18" customHeight="1" x14ac:dyDescent="0.15">
      <c r="B926" s="471" t="s">
        <v>2286</v>
      </c>
      <c r="C926" s="514" t="s">
        <v>1729</v>
      </c>
      <c r="D926" s="495" t="s">
        <v>2287</v>
      </c>
      <c r="E926" s="457"/>
      <c r="F926" s="457">
        <v>39535</v>
      </c>
      <c r="G926" s="511">
        <v>4023.41</v>
      </c>
      <c r="H926" s="512" t="s">
        <v>1227</v>
      </c>
      <c r="I926" s="461" t="s">
        <v>685</v>
      </c>
      <c r="J926" s="461" t="s">
        <v>1228</v>
      </c>
      <c r="K926" s="513" t="s">
        <v>2288</v>
      </c>
    </row>
    <row r="927" spans="2:11" ht="18" customHeight="1" x14ac:dyDescent="0.15">
      <c r="B927" s="471" t="s">
        <v>2289</v>
      </c>
      <c r="C927" s="514" t="s">
        <v>1729</v>
      </c>
      <c r="D927" s="495" t="s">
        <v>2290</v>
      </c>
      <c r="E927" s="457"/>
      <c r="F927" s="457">
        <v>39535</v>
      </c>
      <c r="G927" s="511">
        <v>2540.85</v>
      </c>
      <c r="H927" s="512" t="s">
        <v>1227</v>
      </c>
      <c r="I927" s="461" t="s">
        <v>685</v>
      </c>
      <c r="J927" s="461" t="s">
        <v>1228</v>
      </c>
      <c r="K927" s="513" t="s">
        <v>2291</v>
      </c>
    </row>
    <row r="928" spans="2:11" ht="18" customHeight="1" x14ac:dyDescent="0.15">
      <c r="B928" s="471" t="s">
        <v>2292</v>
      </c>
      <c r="C928" s="514" t="s">
        <v>1729</v>
      </c>
      <c r="D928" s="495" t="s">
        <v>2293</v>
      </c>
      <c r="E928" s="457"/>
      <c r="F928" s="457">
        <v>39535</v>
      </c>
      <c r="G928" s="511">
        <v>1349.88</v>
      </c>
      <c r="H928" s="512" t="s">
        <v>1227</v>
      </c>
      <c r="I928" s="461" t="s">
        <v>685</v>
      </c>
      <c r="J928" s="461" t="s">
        <v>1228</v>
      </c>
      <c r="K928" s="513" t="s">
        <v>2294</v>
      </c>
    </row>
    <row r="929" spans="2:11" ht="18" customHeight="1" x14ac:dyDescent="0.15">
      <c r="B929" s="471" t="s">
        <v>2295</v>
      </c>
      <c r="C929" s="514" t="s">
        <v>1729</v>
      </c>
      <c r="D929" s="495" t="s">
        <v>2296</v>
      </c>
      <c r="E929" s="457"/>
      <c r="F929" s="457">
        <v>39535</v>
      </c>
      <c r="G929" s="511">
        <v>3460.75</v>
      </c>
      <c r="H929" s="512" t="s">
        <v>1227</v>
      </c>
      <c r="I929" s="461" t="s">
        <v>685</v>
      </c>
      <c r="J929" s="461" t="s">
        <v>1228</v>
      </c>
      <c r="K929" s="513" t="s">
        <v>2297</v>
      </c>
    </row>
    <row r="930" spans="2:11" ht="18" customHeight="1" x14ac:dyDescent="0.15">
      <c r="B930" s="471" t="s">
        <v>2298</v>
      </c>
      <c r="C930" s="514" t="s">
        <v>1729</v>
      </c>
      <c r="D930" s="495" t="s">
        <v>2299</v>
      </c>
      <c r="E930" s="457"/>
      <c r="F930" s="457">
        <v>39535</v>
      </c>
      <c r="G930" s="511">
        <v>6686.4</v>
      </c>
      <c r="H930" s="512" t="s">
        <v>1227</v>
      </c>
      <c r="I930" s="461" t="s">
        <v>685</v>
      </c>
      <c r="J930" s="461" t="s">
        <v>1228</v>
      </c>
      <c r="K930" s="513" t="s">
        <v>2300</v>
      </c>
    </row>
    <row r="931" spans="2:11" ht="18" customHeight="1" x14ac:dyDescent="0.15">
      <c r="B931" s="471" t="s">
        <v>2301</v>
      </c>
      <c r="C931" s="514" t="s">
        <v>1729</v>
      </c>
      <c r="D931" s="495" t="s">
        <v>2302</v>
      </c>
      <c r="E931" s="457"/>
      <c r="F931" s="457">
        <v>39535</v>
      </c>
      <c r="G931" s="511">
        <v>1862.19</v>
      </c>
      <c r="H931" s="512" t="s">
        <v>1227</v>
      </c>
      <c r="I931" s="461" t="s">
        <v>685</v>
      </c>
      <c r="J931" s="461" t="s">
        <v>1228</v>
      </c>
      <c r="K931" s="513" t="s">
        <v>2303</v>
      </c>
    </row>
    <row r="932" spans="2:11" ht="18" customHeight="1" x14ac:dyDescent="0.15">
      <c r="B932" s="471" t="s">
        <v>2304</v>
      </c>
      <c r="C932" s="514" t="s">
        <v>1729</v>
      </c>
      <c r="D932" s="495" t="s">
        <v>2305</v>
      </c>
      <c r="E932" s="457"/>
      <c r="F932" s="457">
        <v>39535</v>
      </c>
      <c r="G932" s="511">
        <v>915.34</v>
      </c>
      <c r="H932" s="512" t="s">
        <v>1227</v>
      </c>
      <c r="I932" s="461" t="s">
        <v>685</v>
      </c>
      <c r="J932" s="461" t="s">
        <v>1228</v>
      </c>
      <c r="K932" s="513" t="s">
        <v>2306</v>
      </c>
    </row>
    <row r="933" spans="2:11" ht="18" customHeight="1" x14ac:dyDescent="0.15">
      <c r="B933" s="471" t="s">
        <v>2307</v>
      </c>
      <c r="C933" s="514" t="s">
        <v>1729</v>
      </c>
      <c r="D933" s="495" t="s">
        <v>2308</v>
      </c>
      <c r="E933" s="457"/>
      <c r="F933" s="457">
        <v>39535</v>
      </c>
      <c r="G933" s="511">
        <v>4915.91</v>
      </c>
      <c r="H933" s="512" t="s">
        <v>1227</v>
      </c>
      <c r="I933" s="461" t="s">
        <v>685</v>
      </c>
      <c r="J933" s="461" t="s">
        <v>1228</v>
      </c>
      <c r="K933" s="513" t="s">
        <v>2309</v>
      </c>
    </row>
    <row r="934" spans="2:11" ht="18" customHeight="1" x14ac:dyDescent="0.15">
      <c r="B934" s="471" t="s">
        <v>2310</v>
      </c>
      <c r="C934" s="514" t="s">
        <v>1729</v>
      </c>
      <c r="D934" s="495" t="s">
        <v>2311</v>
      </c>
      <c r="E934" s="457"/>
      <c r="F934" s="457">
        <v>39535</v>
      </c>
      <c r="G934" s="511">
        <v>1655.67</v>
      </c>
      <c r="H934" s="512" t="s">
        <v>1227</v>
      </c>
      <c r="I934" s="461" t="s">
        <v>685</v>
      </c>
      <c r="J934" s="461" t="s">
        <v>1228</v>
      </c>
      <c r="K934" s="513" t="s">
        <v>2312</v>
      </c>
    </row>
    <row r="935" spans="2:11" ht="18" customHeight="1" x14ac:dyDescent="0.15">
      <c r="B935" s="471" t="s">
        <v>2313</v>
      </c>
      <c r="C935" s="514" t="s">
        <v>1729</v>
      </c>
      <c r="D935" s="495" t="s">
        <v>2314</v>
      </c>
      <c r="E935" s="457"/>
      <c r="F935" s="457">
        <v>39535</v>
      </c>
      <c r="G935" s="511">
        <v>2393.71</v>
      </c>
      <c r="H935" s="512" t="s">
        <v>1227</v>
      </c>
      <c r="I935" s="461" t="s">
        <v>685</v>
      </c>
      <c r="J935" s="461" t="s">
        <v>1228</v>
      </c>
      <c r="K935" s="513" t="s">
        <v>2315</v>
      </c>
    </row>
    <row r="936" spans="2:11" ht="18" customHeight="1" x14ac:dyDescent="0.15">
      <c r="B936" s="471" t="s">
        <v>2316</v>
      </c>
      <c r="C936" s="514" t="s">
        <v>1729</v>
      </c>
      <c r="D936" s="495" t="s">
        <v>2317</v>
      </c>
      <c r="E936" s="457"/>
      <c r="F936" s="457">
        <v>39535</v>
      </c>
      <c r="G936" s="511">
        <v>1226.57</v>
      </c>
      <c r="H936" s="512" t="s">
        <v>1227</v>
      </c>
      <c r="I936" s="461" t="s">
        <v>685</v>
      </c>
      <c r="J936" s="461" t="s">
        <v>1228</v>
      </c>
      <c r="K936" s="513" t="s">
        <v>2318</v>
      </c>
    </row>
    <row r="937" spans="2:11" ht="18" customHeight="1" x14ac:dyDescent="0.15">
      <c r="B937" s="471" t="s">
        <v>2319</v>
      </c>
      <c r="C937" s="514" t="s">
        <v>1729</v>
      </c>
      <c r="D937" s="495" t="s">
        <v>2317</v>
      </c>
      <c r="E937" s="457"/>
      <c r="F937" s="457">
        <v>39535</v>
      </c>
      <c r="G937" s="511">
        <v>1554.47</v>
      </c>
      <c r="H937" s="512" t="s">
        <v>1227</v>
      </c>
      <c r="I937" s="461" t="s">
        <v>685</v>
      </c>
      <c r="J937" s="461" t="s">
        <v>1228</v>
      </c>
      <c r="K937" s="513" t="s">
        <v>2318</v>
      </c>
    </row>
    <row r="938" spans="2:11" ht="18" customHeight="1" x14ac:dyDescent="0.15">
      <c r="B938" s="471" t="s">
        <v>2320</v>
      </c>
      <c r="C938" s="514" t="s">
        <v>1729</v>
      </c>
      <c r="D938" s="495" t="s">
        <v>2321</v>
      </c>
      <c r="E938" s="457"/>
      <c r="F938" s="457">
        <v>39535</v>
      </c>
      <c r="G938" s="511">
        <v>4467.67</v>
      </c>
      <c r="H938" s="512" t="s">
        <v>1227</v>
      </c>
      <c r="I938" s="461" t="s">
        <v>685</v>
      </c>
      <c r="J938" s="461" t="s">
        <v>1228</v>
      </c>
      <c r="K938" s="513" t="s">
        <v>2322</v>
      </c>
    </row>
    <row r="939" spans="2:11" ht="18" customHeight="1" x14ac:dyDescent="0.15">
      <c r="B939" s="471" t="s">
        <v>2323</v>
      </c>
      <c r="C939" s="514" t="s">
        <v>1729</v>
      </c>
      <c r="D939" s="495" t="s">
        <v>2321</v>
      </c>
      <c r="E939" s="457"/>
      <c r="F939" s="457">
        <v>39535</v>
      </c>
      <c r="G939" s="511">
        <v>92.72</v>
      </c>
      <c r="H939" s="512" t="s">
        <v>1227</v>
      </c>
      <c r="I939" s="461" t="s">
        <v>685</v>
      </c>
      <c r="J939" s="461" t="s">
        <v>1228</v>
      </c>
      <c r="K939" s="513" t="s">
        <v>2322</v>
      </c>
    </row>
    <row r="940" spans="2:11" ht="18" customHeight="1" x14ac:dyDescent="0.15">
      <c r="B940" s="471" t="s">
        <v>2324</v>
      </c>
      <c r="C940" s="514" t="s">
        <v>1729</v>
      </c>
      <c r="D940" s="495" t="s">
        <v>2325</v>
      </c>
      <c r="E940" s="457"/>
      <c r="F940" s="457">
        <v>39535</v>
      </c>
      <c r="G940" s="511">
        <v>3615.81</v>
      </c>
      <c r="H940" s="512" t="s">
        <v>1227</v>
      </c>
      <c r="I940" s="461" t="s">
        <v>685</v>
      </c>
      <c r="J940" s="461" t="s">
        <v>1228</v>
      </c>
      <c r="K940" s="513" t="s">
        <v>2326</v>
      </c>
    </row>
    <row r="941" spans="2:11" ht="18" customHeight="1" thickBot="1" x14ac:dyDescent="0.2">
      <c r="B941" s="515" t="s">
        <v>2327</v>
      </c>
      <c r="C941" s="1228" t="s">
        <v>1729</v>
      </c>
      <c r="D941" s="517" t="s">
        <v>2328</v>
      </c>
      <c r="E941" s="518"/>
      <c r="F941" s="518">
        <v>40158</v>
      </c>
      <c r="G941" s="519">
        <v>5873.13</v>
      </c>
      <c r="H941" s="1146" t="s">
        <v>1227</v>
      </c>
      <c r="I941" s="444" t="s">
        <v>685</v>
      </c>
      <c r="J941" s="444" t="s">
        <v>1228</v>
      </c>
      <c r="K941" s="521" t="s">
        <v>2329</v>
      </c>
    </row>
    <row r="942" spans="2:11" ht="18" customHeight="1" x14ac:dyDescent="0.15">
      <c r="B942" s="1223" t="s">
        <v>2330</v>
      </c>
      <c r="C942" s="1227" t="s">
        <v>1729</v>
      </c>
      <c r="D942" s="1215" t="s">
        <v>2328</v>
      </c>
      <c r="E942" s="1159"/>
      <c r="F942" s="1159">
        <v>40158</v>
      </c>
      <c r="G942" s="1224">
        <v>6565.73</v>
      </c>
      <c r="H942" s="1225" t="s">
        <v>1227</v>
      </c>
      <c r="I942" s="1139" t="s">
        <v>685</v>
      </c>
      <c r="J942" s="1139" t="s">
        <v>1228</v>
      </c>
      <c r="K942" s="1226" t="s">
        <v>6465</v>
      </c>
    </row>
    <row r="943" spans="2:11" ht="18" customHeight="1" x14ac:dyDescent="0.15">
      <c r="B943" s="471" t="s">
        <v>2331</v>
      </c>
      <c r="C943" s="514" t="s">
        <v>1729</v>
      </c>
      <c r="D943" s="495" t="s">
        <v>2328</v>
      </c>
      <c r="E943" s="457"/>
      <c r="F943" s="457">
        <v>40158</v>
      </c>
      <c r="G943" s="511">
        <v>5957.25</v>
      </c>
      <c r="H943" s="512" t="s">
        <v>1227</v>
      </c>
      <c r="I943" s="461" t="s">
        <v>685</v>
      </c>
      <c r="J943" s="461" t="s">
        <v>1228</v>
      </c>
      <c r="K943" s="513" t="s">
        <v>2329</v>
      </c>
    </row>
    <row r="944" spans="2:11" ht="18" customHeight="1" x14ac:dyDescent="0.15">
      <c r="B944" s="471" t="s">
        <v>2332</v>
      </c>
      <c r="C944" s="514" t="s">
        <v>1729</v>
      </c>
      <c r="D944" s="495" t="s">
        <v>2328</v>
      </c>
      <c r="E944" s="457"/>
      <c r="F944" s="457">
        <v>40158</v>
      </c>
      <c r="G944" s="511">
        <v>23756.52</v>
      </c>
      <c r="H944" s="512" t="s">
        <v>1227</v>
      </c>
      <c r="I944" s="461" t="s">
        <v>685</v>
      </c>
      <c r="J944" s="461" t="s">
        <v>1228</v>
      </c>
      <c r="K944" s="513" t="s">
        <v>2329</v>
      </c>
    </row>
    <row r="945" spans="2:11" ht="18" customHeight="1" x14ac:dyDescent="0.15">
      <c r="B945" s="471" t="s">
        <v>2333</v>
      </c>
      <c r="C945" s="514" t="s">
        <v>1729</v>
      </c>
      <c r="D945" s="495" t="s">
        <v>2328</v>
      </c>
      <c r="E945" s="457"/>
      <c r="F945" s="457">
        <v>40158</v>
      </c>
      <c r="G945" s="511">
        <v>5602.76</v>
      </c>
      <c r="H945" s="512" t="s">
        <v>1227</v>
      </c>
      <c r="I945" s="461" t="s">
        <v>685</v>
      </c>
      <c r="J945" s="461" t="s">
        <v>1228</v>
      </c>
      <c r="K945" s="513" t="s">
        <v>2329</v>
      </c>
    </row>
    <row r="946" spans="2:11" ht="18" customHeight="1" x14ac:dyDescent="0.15">
      <c r="B946" s="471" t="s">
        <v>2334</v>
      </c>
      <c r="C946" s="514" t="s">
        <v>1729</v>
      </c>
      <c r="D946" s="495" t="s">
        <v>2335</v>
      </c>
      <c r="E946" s="457"/>
      <c r="F946" s="457">
        <v>40158</v>
      </c>
      <c r="G946" s="511">
        <v>1866.19</v>
      </c>
      <c r="H946" s="512" t="s">
        <v>1227</v>
      </c>
      <c r="I946" s="461" t="s">
        <v>685</v>
      </c>
      <c r="J946" s="461" t="s">
        <v>1228</v>
      </c>
      <c r="K946" s="513" t="s">
        <v>2336</v>
      </c>
    </row>
    <row r="947" spans="2:11" ht="18" customHeight="1" x14ac:dyDescent="0.15">
      <c r="B947" s="471" t="s">
        <v>2337</v>
      </c>
      <c r="C947" s="514" t="s">
        <v>1729</v>
      </c>
      <c r="D947" s="495" t="s">
        <v>2338</v>
      </c>
      <c r="E947" s="457"/>
      <c r="F947" s="457">
        <v>40158</v>
      </c>
      <c r="G947" s="511">
        <v>575.88</v>
      </c>
      <c r="H947" s="512" t="s">
        <v>1227</v>
      </c>
      <c r="I947" s="461" t="s">
        <v>685</v>
      </c>
      <c r="J947" s="461" t="s">
        <v>1228</v>
      </c>
      <c r="K947" s="513" t="s">
        <v>2339</v>
      </c>
    </row>
    <row r="948" spans="2:11" ht="18" customHeight="1" x14ac:dyDescent="0.15">
      <c r="B948" s="471" t="s">
        <v>2340</v>
      </c>
      <c r="C948" s="514" t="s">
        <v>1729</v>
      </c>
      <c r="D948" s="495" t="s">
        <v>2341</v>
      </c>
      <c r="E948" s="457"/>
      <c r="F948" s="457">
        <v>39535</v>
      </c>
      <c r="G948" s="511">
        <v>7787.41</v>
      </c>
      <c r="H948" s="512" t="s">
        <v>1227</v>
      </c>
      <c r="I948" s="461" t="s">
        <v>685</v>
      </c>
      <c r="J948" s="461" t="s">
        <v>1228</v>
      </c>
      <c r="K948" s="513" t="s">
        <v>2342</v>
      </c>
    </row>
    <row r="949" spans="2:11" ht="18" customHeight="1" x14ac:dyDescent="0.15">
      <c r="B949" s="471" t="s">
        <v>2343</v>
      </c>
      <c r="C949" s="514" t="s">
        <v>1729</v>
      </c>
      <c r="D949" s="495" t="s">
        <v>2344</v>
      </c>
      <c r="E949" s="457"/>
      <c r="F949" s="457">
        <v>39535</v>
      </c>
      <c r="G949" s="511">
        <v>1080.94</v>
      </c>
      <c r="H949" s="512" t="s">
        <v>1227</v>
      </c>
      <c r="I949" s="461" t="s">
        <v>685</v>
      </c>
      <c r="J949" s="461" t="s">
        <v>1228</v>
      </c>
      <c r="K949" s="513" t="s">
        <v>2345</v>
      </c>
    </row>
    <row r="950" spans="2:11" ht="18" customHeight="1" x14ac:dyDescent="0.15">
      <c r="B950" s="471" t="s">
        <v>2346</v>
      </c>
      <c r="C950" s="514" t="s">
        <v>1729</v>
      </c>
      <c r="D950" s="495" t="s">
        <v>2347</v>
      </c>
      <c r="E950" s="457"/>
      <c r="F950" s="457">
        <v>39535</v>
      </c>
      <c r="G950" s="511">
        <v>448.81</v>
      </c>
      <c r="H950" s="512" t="s">
        <v>1227</v>
      </c>
      <c r="I950" s="461" t="s">
        <v>685</v>
      </c>
      <c r="J950" s="461" t="s">
        <v>1228</v>
      </c>
      <c r="K950" s="513" t="s">
        <v>2348</v>
      </c>
    </row>
    <row r="951" spans="2:11" ht="18" customHeight="1" x14ac:dyDescent="0.15">
      <c r="B951" s="471" t="s">
        <v>2349</v>
      </c>
      <c r="C951" s="514" t="s">
        <v>1729</v>
      </c>
      <c r="D951" s="495" t="s">
        <v>2350</v>
      </c>
      <c r="E951" s="457"/>
      <c r="F951" s="457">
        <v>39535</v>
      </c>
      <c r="G951" s="511">
        <v>3801.17</v>
      </c>
      <c r="H951" s="512" t="s">
        <v>1227</v>
      </c>
      <c r="I951" s="461" t="s">
        <v>685</v>
      </c>
      <c r="J951" s="461" t="s">
        <v>1228</v>
      </c>
      <c r="K951" s="513" t="s">
        <v>2351</v>
      </c>
    </row>
    <row r="952" spans="2:11" ht="18" customHeight="1" x14ac:dyDescent="0.15">
      <c r="B952" s="471" t="s">
        <v>2352</v>
      </c>
      <c r="C952" s="514" t="s">
        <v>1729</v>
      </c>
      <c r="D952" s="495" t="s">
        <v>2353</v>
      </c>
      <c r="E952" s="457"/>
      <c r="F952" s="457">
        <v>39535</v>
      </c>
      <c r="G952" s="511">
        <v>1004.48</v>
      </c>
      <c r="H952" s="512" t="s">
        <v>1227</v>
      </c>
      <c r="I952" s="461" t="s">
        <v>685</v>
      </c>
      <c r="J952" s="461" t="s">
        <v>1228</v>
      </c>
      <c r="K952" s="513" t="s">
        <v>2354</v>
      </c>
    </row>
    <row r="953" spans="2:11" ht="18" customHeight="1" x14ac:dyDescent="0.15">
      <c r="B953" s="471" t="s">
        <v>2355</v>
      </c>
      <c r="C953" s="514" t="s">
        <v>1729</v>
      </c>
      <c r="D953" s="495" t="s">
        <v>2356</v>
      </c>
      <c r="E953" s="457"/>
      <c r="F953" s="457">
        <v>39535</v>
      </c>
      <c r="G953" s="511">
        <v>11435.09</v>
      </c>
      <c r="H953" s="512" t="s">
        <v>1227</v>
      </c>
      <c r="I953" s="461" t="s">
        <v>685</v>
      </c>
      <c r="J953" s="461" t="s">
        <v>1228</v>
      </c>
      <c r="K953" s="513" t="s">
        <v>2357</v>
      </c>
    </row>
    <row r="954" spans="2:11" ht="18" customHeight="1" x14ac:dyDescent="0.15">
      <c r="B954" s="471" t="s">
        <v>2358</v>
      </c>
      <c r="C954" s="514" t="s">
        <v>1729</v>
      </c>
      <c r="D954" s="495" t="s">
        <v>2359</v>
      </c>
      <c r="E954" s="457"/>
      <c r="F954" s="457">
        <v>39535</v>
      </c>
      <c r="G954" s="511">
        <v>1890.21</v>
      </c>
      <c r="H954" s="512" t="s">
        <v>1227</v>
      </c>
      <c r="I954" s="461" t="s">
        <v>685</v>
      </c>
      <c r="J954" s="461" t="s">
        <v>1228</v>
      </c>
      <c r="K954" s="513" t="s">
        <v>2360</v>
      </c>
    </row>
    <row r="955" spans="2:11" ht="18" customHeight="1" x14ac:dyDescent="0.15">
      <c r="B955" s="471" t="s">
        <v>2361</v>
      </c>
      <c r="C955" s="514" t="s">
        <v>1729</v>
      </c>
      <c r="D955" s="495" t="s">
        <v>2362</v>
      </c>
      <c r="E955" s="457"/>
      <c r="F955" s="457">
        <v>39535</v>
      </c>
      <c r="G955" s="511">
        <v>4446.55</v>
      </c>
      <c r="H955" s="512" t="s">
        <v>1227</v>
      </c>
      <c r="I955" s="461" t="s">
        <v>685</v>
      </c>
      <c r="J955" s="461" t="s">
        <v>1228</v>
      </c>
      <c r="K955" s="513" t="s">
        <v>2363</v>
      </c>
    </row>
    <row r="956" spans="2:11" ht="18" customHeight="1" x14ac:dyDescent="0.15">
      <c r="B956" s="471" t="s">
        <v>2364</v>
      </c>
      <c r="C956" s="514" t="s">
        <v>1729</v>
      </c>
      <c r="D956" s="495" t="s">
        <v>2365</v>
      </c>
      <c r="E956" s="457"/>
      <c r="F956" s="457">
        <v>39535</v>
      </c>
      <c r="G956" s="511">
        <v>4025.23</v>
      </c>
      <c r="H956" s="512" t="s">
        <v>1227</v>
      </c>
      <c r="I956" s="461" t="s">
        <v>685</v>
      </c>
      <c r="J956" s="461" t="s">
        <v>1228</v>
      </c>
      <c r="K956" s="513" t="s">
        <v>2366</v>
      </c>
    </row>
    <row r="957" spans="2:11" ht="18" customHeight="1" x14ac:dyDescent="0.15">
      <c r="B957" s="471" t="s">
        <v>2367</v>
      </c>
      <c r="C957" s="514" t="s">
        <v>1729</v>
      </c>
      <c r="D957" s="495" t="s">
        <v>2368</v>
      </c>
      <c r="E957" s="457"/>
      <c r="F957" s="457">
        <v>39535</v>
      </c>
      <c r="G957" s="511">
        <v>3766.38</v>
      </c>
      <c r="H957" s="512" t="s">
        <v>1227</v>
      </c>
      <c r="I957" s="461" t="s">
        <v>685</v>
      </c>
      <c r="J957" s="461" t="s">
        <v>1228</v>
      </c>
      <c r="K957" s="513" t="s">
        <v>2369</v>
      </c>
    </row>
    <row r="958" spans="2:11" ht="18" customHeight="1" x14ac:dyDescent="0.15">
      <c r="B958" s="471" t="s">
        <v>2370</v>
      </c>
      <c r="C958" s="514" t="s">
        <v>1729</v>
      </c>
      <c r="D958" s="495" t="s">
        <v>2371</v>
      </c>
      <c r="E958" s="457"/>
      <c r="F958" s="457">
        <v>39535</v>
      </c>
      <c r="G958" s="511">
        <v>998.44</v>
      </c>
      <c r="H958" s="512" t="s">
        <v>1227</v>
      </c>
      <c r="I958" s="461" t="s">
        <v>685</v>
      </c>
      <c r="J958" s="461" t="s">
        <v>1228</v>
      </c>
      <c r="K958" s="513" t="s">
        <v>2372</v>
      </c>
    </row>
    <row r="959" spans="2:11" ht="18" customHeight="1" x14ac:dyDescent="0.15">
      <c r="B959" s="471" t="s">
        <v>2373</v>
      </c>
      <c r="C959" s="514" t="s">
        <v>1729</v>
      </c>
      <c r="D959" s="495" t="s">
        <v>2374</v>
      </c>
      <c r="E959" s="457"/>
      <c r="F959" s="457">
        <v>40939</v>
      </c>
      <c r="G959" s="511">
        <v>2520.1</v>
      </c>
      <c r="H959" s="512" t="s">
        <v>1227</v>
      </c>
      <c r="I959" s="461" t="s">
        <v>685</v>
      </c>
      <c r="J959" s="461" t="s">
        <v>1228</v>
      </c>
      <c r="K959" s="513" t="s">
        <v>2375</v>
      </c>
    </row>
    <row r="960" spans="2:11" ht="18" customHeight="1" x14ac:dyDescent="0.15">
      <c r="B960" s="471" t="s">
        <v>2376</v>
      </c>
      <c r="C960" s="514" t="s">
        <v>1729</v>
      </c>
      <c r="D960" s="495" t="s">
        <v>2377</v>
      </c>
      <c r="E960" s="457"/>
      <c r="F960" s="457">
        <v>40939</v>
      </c>
      <c r="G960" s="511">
        <v>13932.78</v>
      </c>
      <c r="H960" s="512" t="s">
        <v>1227</v>
      </c>
      <c r="I960" s="461" t="s">
        <v>685</v>
      </c>
      <c r="J960" s="461" t="s">
        <v>1228</v>
      </c>
      <c r="K960" s="513" t="s">
        <v>2378</v>
      </c>
    </row>
    <row r="961" spans="2:11" ht="18" customHeight="1" x14ac:dyDescent="0.15">
      <c r="B961" s="471" t="s">
        <v>2379</v>
      </c>
      <c r="C961" s="514" t="s">
        <v>1729</v>
      </c>
      <c r="D961" s="495" t="s">
        <v>2380</v>
      </c>
      <c r="E961" s="457"/>
      <c r="F961" s="457">
        <v>40939</v>
      </c>
      <c r="G961" s="511">
        <v>13724.98</v>
      </c>
      <c r="H961" s="512" t="s">
        <v>1227</v>
      </c>
      <c r="I961" s="461" t="s">
        <v>685</v>
      </c>
      <c r="J961" s="461" t="s">
        <v>1228</v>
      </c>
      <c r="K961" s="513" t="s">
        <v>2381</v>
      </c>
    </row>
    <row r="962" spans="2:11" ht="18" customHeight="1" x14ac:dyDescent="0.15">
      <c r="B962" s="471" t="s">
        <v>2382</v>
      </c>
      <c r="C962" s="514" t="s">
        <v>1729</v>
      </c>
      <c r="D962" s="495" t="s">
        <v>2383</v>
      </c>
      <c r="E962" s="457"/>
      <c r="F962" s="457">
        <v>40939</v>
      </c>
      <c r="G962" s="511">
        <v>51915.82</v>
      </c>
      <c r="H962" s="512" t="s">
        <v>1227</v>
      </c>
      <c r="I962" s="461" t="s">
        <v>685</v>
      </c>
      <c r="J962" s="461" t="s">
        <v>1228</v>
      </c>
      <c r="K962" s="513" t="s">
        <v>2384</v>
      </c>
    </row>
    <row r="963" spans="2:11" ht="18" customHeight="1" x14ac:dyDescent="0.15">
      <c r="B963" s="471" t="s">
        <v>2385</v>
      </c>
      <c r="C963" s="514" t="s">
        <v>1729</v>
      </c>
      <c r="D963" s="495" t="s">
        <v>2386</v>
      </c>
      <c r="E963" s="457"/>
      <c r="F963" s="457">
        <v>40939</v>
      </c>
      <c r="G963" s="511">
        <v>5366.4</v>
      </c>
      <c r="H963" s="512" t="s">
        <v>1227</v>
      </c>
      <c r="I963" s="461" t="s">
        <v>685</v>
      </c>
      <c r="J963" s="461" t="s">
        <v>1228</v>
      </c>
      <c r="K963" s="513" t="s">
        <v>2387</v>
      </c>
    </row>
    <row r="964" spans="2:11" ht="18" customHeight="1" x14ac:dyDescent="0.15">
      <c r="B964" s="471" t="s">
        <v>2388</v>
      </c>
      <c r="C964" s="514" t="s">
        <v>1729</v>
      </c>
      <c r="D964" s="495" t="s">
        <v>2386</v>
      </c>
      <c r="E964" s="457"/>
      <c r="F964" s="457">
        <v>40939</v>
      </c>
      <c r="G964" s="511">
        <v>7850.17</v>
      </c>
      <c r="H964" s="512" t="s">
        <v>1227</v>
      </c>
      <c r="I964" s="461" t="s">
        <v>685</v>
      </c>
      <c r="J964" s="461" t="s">
        <v>1228</v>
      </c>
      <c r="K964" s="513" t="s">
        <v>2387</v>
      </c>
    </row>
    <row r="965" spans="2:11" ht="18" customHeight="1" x14ac:dyDescent="0.15">
      <c r="B965" s="471" t="s">
        <v>2389</v>
      </c>
      <c r="C965" s="514" t="s">
        <v>1729</v>
      </c>
      <c r="D965" s="495" t="s">
        <v>2390</v>
      </c>
      <c r="E965" s="457"/>
      <c r="F965" s="457">
        <v>40939</v>
      </c>
      <c r="G965" s="511">
        <v>2802.53</v>
      </c>
      <c r="H965" s="512" t="s">
        <v>1227</v>
      </c>
      <c r="I965" s="461" t="s">
        <v>685</v>
      </c>
      <c r="J965" s="461" t="s">
        <v>1228</v>
      </c>
      <c r="K965" s="513" t="s">
        <v>2391</v>
      </c>
    </row>
    <row r="966" spans="2:11" ht="18" customHeight="1" x14ac:dyDescent="0.15">
      <c r="B966" s="471" t="s">
        <v>2392</v>
      </c>
      <c r="C966" s="514" t="s">
        <v>1729</v>
      </c>
      <c r="D966" s="495" t="s">
        <v>2393</v>
      </c>
      <c r="E966" s="457"/>
      <c r="F966" s="457">
        <v>40939</v>
      </c>
      <c r="G966" s="511">
        <v>1631.48</v>
      </c>
      <c r="H966" s="512" t="s">
        <v>1227</v>
      </c>
      <c r="I966" s="461" t="s">
        <v>685</v>
      </c>
      <c r="J966" s="461" t="s">
        <v>1228</v>
      </c>
      <c r="K966" s="513" t="s">
        <v>2394</v>
      </c>
    </row>
    <row r="967" spans="2:11" ht="18" customHeight="1" x14ac:dyDescent="0.15">
      <c r="B967" s="471" t="s">
        <v>2395</v>
      </c>
      <c r="C967" s="514" t="s">
        <v>1729</v>
      </c>
      <c r="D967" s="495" t="s">
        <v>2393</v>
      </c>
      <c r="E967" s="457"/>
      <c r="F967" s="457">
        <v>40939</v>
      </c>
      <c r="G967" s="511">
        <v>136.12</v>
      </c>
      <c r="H967" s="512" t="s">
        <v>1227</v>
      </c>
      <c r="I967" s="461" t="s">
        <v>685</v>
      </c>
      <c r="J967" s="461" t="s">
        <v>1228</v>
      </c>
      <c r="K967" s="513" t="s">
        <v>2394</v>
      </c>
    </row>
    <row r="968" spans="2:11" ht="18" customHeight="1" x14ac:dyDescent="0.15">
      <c r="B968" s="471" t="s">
        <v>2396</v>
      </c>
      <c r="C968" s="514" t="s">
        <v>1729</v>
      </c>
      <c r="D968" s="495" t="s">
        <v>2393</v>
      </c>
      <c r="E968" s="457"/>
      <c r="F968" s="457">
        <v>40939</v>
      </c>
      <c r="G968" s="511">
        <v>222.14</v>
      </c>
      <c r="H968" s="512" t="s">
        <v>1227</v>
      </c>
      <c r="I968" s="461" t="s">
        <v>685</v>
      </c>
      <c r="J968" s="461" t="s">
        <v>1228</v>
      </c>
      <c r="K968" s="513" t="s">
        <v>2394</v>
      </c>
    </row>
    <row r="969" spans="2:11" ht="18" customHeight="1" thickBot="1" x14ac:dyDescent="0.2">
      <c r="B969" s="515" t="s">
        <v>2397</v>
      </c>
      <c r="C969" s="1228" t="s">
        <v>1729</v>
      </c>
      <c r="D969" s="517" t="s">
        <v>2393</v>
      </c>
      <c r="E969" s="518"/>
      <c r="F969" s="518">
        <v>40939</v>
      </c>
      <c r="G969" s="519">
        <v>602.32000000000005</v>
      </c>
      <c r="H969" s="1146" t="s">
        <v>1227</v>
      </c>
      <c r="I969" s="444" t="s">
        <v>685</v>
      </c>
      <c r="J969" s="444" t="s">
        <v>1228</v>
      </c>
      <c r="K969" s="521" t="s">
        <v>2394</v>
      </c>
    </row>
    <row r="970" spans="2:11" ht="18" customHeight="1" x14ac:dyDescent="0.15">
      <c r="B970" s="1223" t="s">
        <v>2398</v>
      </c>
      <c r="C970" s="1227" t="s">
        <v>1729</v>
      </c>
      <c r="D970" s="1215" t="s">
        <v>2399</v>
      </c>
      <c r="E970" s="1159"/>
      <c r="F970" s="1159">
        <v>39535</v>
      </c>
      <c r="G970" s="1224">
        <v>9700.2099999999991</v>
      </c>
      <c r="H970" s="1225" t="s">
        <v>1227</v>
      </c>
      <c r="I970" s="1139" t="s">
        <v>685</v>
      </c>
      <c r="J970" s="1139" t="s">
        <v>1228</v>
      </c>
      <c r="K970" s="1226" t="s">
        <v>6466</v>
      </c>
    </row>
    <row r="971" spans="2:11" ht="18" customHeight="1" x14ac:dyDescent="0.15">
      <c r="B971" s="471" t="s">
        <v>2401</v>
      </c>
      <c r="C971" s="514" t="s">
        <v>1729</v>
      </c>
      <c r="D971" s="495" t="s">
        <v>2402</v>
      </c>
      <c r="E971" s="457"/>
      <c r="F971" s="457">
        <v>39535</v>
      </c>
      <c r="G971" s="511">
        <v>4531.42</v>
      </c>
      <c r="H971" s="512" t="s">
        <v>1227</v>
      </c>
      <c r="I971" s="461" t="s">
        <v>685</v>
      </c>
      <c r="J971" s="461" t="s">
        <v>1228</v>
      </c>
      <c r="K971" s="513" t="s">
        <v>2403</v>
      </c>
    </row>
    <row r="972" spans="2:11" ht="18" customHeight="1" x14ac:dyDescent="0.15">
      <c r="B972" s="471" t="s">
        <v>2404</v>
      </c>
      <c r="C972" s="514" t="s">
        <v>1729</v>
      </c>
      <c r="D972" s="495" t="s">
        <v>2405</v>
      </c>
      <c r="E972" s="457"/>
      <c r="F972" s="457">
        <v>39535</v>
      </c>
      <c r="G972" s="511">
        <v>10981.63</v>
      </c>
      <c r="H972" s="512" t="s">
        <v>1227</v>
      </c>
      <c r="I972" s="461" t="s">
        <v>685</v>
      </c>
      <c r="J972" s="461" t="s">
        <v>1228</v>
      </c>
      <c r="K972" s="513" t="s">
        <v>2406</v>
      </c>
    </row>
    <row r="973" spans="2:11" ht="18" customHeight="1" x14ac:dyDescent="0.15">
      <c r="B973" s="471" t="s">
        <v>2407</v>
      </c>
      <c r="C973" s="514" t="s">
        <v>1729</v>
      </c>
      <c r="D973" s="495" t="s">
        <v>2408</v>
      </c>
      <c r="E973" s="457"/>
      <c r="F973" s="457">
        <v>39535</v>
      </c>
      <c r="G973" s="511">
        <v>2986.3</v>
      </c>
      <c r="H973" s="512" t="s">
        <v>1227</v>
      </c>
      <c r="I973" s="461" t="s">
        <v>685</v>
      </c>
      <c r="J973" s="461" t="s">
        <v>1228</v>
      </c>
      <c r="K973" s="513" t="s">
        <v>2409</v>
      </c>
    </row>
    <row r="974" spans="2:11" ht="18" customHeight="1" x14ac:dyDescent="0.15">
      <c r="B974" s="471" t="s">
        <v>2410</v>
      </c>
      <c r="C974" s="514" t="s">
        <v>1729</v>
      </c>
      <c r="D974" s="495" t="s">
        <v>2411</v>
      </c>
      <c r="E974" s="457"/>
      <c r="F974" s="457">
        <v>40158</v>
      </c>
      <c r="G974" s="511">
        <v>4317.37</v>
      </c>
      <c r="H974" s="512" t="s">
        <v>1227</v>
      </c>
      <c r="I974" s="461" t="s">
        <v>685</v>
      </c>
      <c r="J974" s="461" t="s">
        <v>1228</v>
      </c>
      <c r="K974" s="513" t="s">
        <v>2412</v>
      </c>
    </row>
    <row r="975" spans="2:11" ht="18" customHeight="1" x14ac:dyDescent="0.15">
      <c r="B975" s="471" t="s">
        <v>2413</v>
      </c>
      <c r="C975" s="514" t="s">
        <v>1729</v>
      </c>
      <c r="D975" s="495" t="s">
        <v>2414</v>
      </c>
      <c r="E975" s="457"/>
      <c r="F975" s="457">
        <v>39535</v>
      </c>
      <c r="G975" s="511">
        <v>407.58</v>
      </c>
      <c r="H975" s="512" t="s">
        <v>1227</v>
      </c>
      <c r="I975" s="461" t="s">
        <v>685</v>
      </c>
      <c r="J975" s="461" t="s">
        <v>1228</v>
      </c>
      <c r="K975" s="513" t="s">
        <v>2415</v>
      </c>
    </row>
    <row r="976" spans="2:11" ht="18" customHeight="1" x14ac:dyDescent="0.15">
      <c r="B976" s="471" t="s">
        <v>2416</v>
      </c>
      <c r="C976" s="514" t="s">
        <v>1729</v>
      </c>
      <c r="D976" s="495" t="s">
        <v>2414</v>
      </c>
      <c r="E976" s="457"/>
      <c r="F976" s="457">
        <v>39535</v>
      </c>
      <c r="G976" s="511">
        <v>4681.6499999999996</v>
      </c>
      <c r="H976" s="512" t="s">
        <v>1227</v>
      </c>
      <c r="I976" s="461" t="s">
        <v>685</v>
      </c>
      <c r="J976" s="461" t="s">
        <v>1228</v>
      </c>
      <c r="K976" s="513" t="s">
        <v>2415</v>
      </c>
    </row>
    <row r="977" spans="2:11" ht="18" customHeight="1" x14ac:dyDescent="0.15">
      <c r="B977" s="471" t="s">
        <v>2417</v>
      </c>
      <c r="C977" s="514" t="s">
        <v>1729</v>
      </c>
      <c r="D977" s="495" t="s">
        <v>2418</v>
      </c>
      <c r="E977" s="457"/>
      <c r="F977" s="457">
        <v>40939</v>
      </c>
      <c r="G977" s="511">
        <v>17095.93</v>
      </c>
      <c r="H977" s="512" t="s">
        <v>1227</v>
      </c>
      <c r="I977" s="461" t="s">
        <v>685</v>
      </c>
      <c r="J977" s="461" t="s">
        <v>1228</v>
      </c>
      <c r="K977" s="513" t="s">
        <v>2419</v>
      </c>
    </row>
    <row r="978" spans="2:11" ht="18" customHeight="1" x14ac:dyDescent="0.15">
      <c r="B978" s="471" t="s">
        <v>2420</v>
      </c>
      <c r="C978" s="514" t="s">
        <v>1729</v>
      </c>
      <c r="D978" s="495" t="s">
        <v>2418</v>
      </c>
      <c r="E978" s="457"/>
      <c r="F978" s="457">
        <v>40939</v>
      </c>
      <c r="G978" s="511">
        <v>2271.91</v>
      </c>
      <c r="H978" s="512" t="s">
        <v>1227</v>
      </c>
      <c r="I978" s="461" t="s">
        <v>685</v>
      </c>
      <c r="J978" s="461" t="s">
        <v>1228</v>
      </c>
      <c r="K978" s="513" t="s">
        <v>2419</v>
      </c>
    </row>
    <row r="979" spans="2:11" ht="18" customHeight="1" x14ac:dyDescent="0.15">
      <c r="B979" s="471" t="s">
        <v>2421</v>
      </c>
      <c r="C979" s="514" t="s">
        <v>1729</v>
      </c>
      <c r="D979" s="495" t="s">
        <v>2422</v>
      </c>
      <c r="E979" s="457"/>
      <c r="F979" s="457">
        <v>40939</v>
      </c>
      <c r="G979" s="511">
        <v>3275.34</v>
      </c>
      <c r="H979" s="512" t="s">
        <v>1227</v>
      </c>
      <c r="I979" s="461" t="s">
        <v>685</v>
      </c>
      <c r="J979" s="461" t="s">
        <v>1228</v>
      </c>
      <c r="K979" s="513" t="s">
        <v>2423</v>
      </c>
    </row>
    <row r="980" spans="2:11" ht="18" customHeight="1" x14ac:dyDescent="0.15">
      <c r="B980" s="471" t="s">
        <v>2424</v>
      </c>
      <c r="C980" s="514" t="s">
        <v>1729</v>
      </c>
      <c r="D980" s="495" t="s">
        <v>2422</v>
      </c>
      <c r="E980" s="457"/>
      <c r="F980" s="457">
        <v>40939</v>
      </c>
      <c r="G980" s="511">
        <v>443.94</v>
      </c>
      <c r="H980" s="512" t="s">
        <v>1227</v>
      </c>
      <c r="I980" s="461" t="s">
        <v>685</v>
      </c>
      <c r="J980" s="461" t="s">
        <v>1228</v>
      </c>
      <c r="K980" s="513" t="s">
        <v>2423</v>
      </c>
    </row>
    <row r="981" spans="2:11" ht="18" customHeight="1" x14ac:dyDescent="0.15">
      <c r="B981" s="471" t="s">
        <v>2425</v>
      </c>
      <c r="C981" s="514" t="s">
        <v>1729</v>
      </c>
      <c r="D981" s="495" t="s">
        <v>2422</v>
      </c>
      <c r="E981" s="457"/>
      <c r="F981" s="457">
        <v>40939</v>
      </c>
      <c r="G981" s="511">
        <v>102.9</v>
      </c>
      <c r="H981" s="512" t="s">
        <v>1227</v>
      </c>
      <c r="I981" s="461" t="s">
        <v>685</v>
      </c>
      <c r="J981" s="461" t="s">
        <v>1228</v>
      </c>
      <c r="K981" s="513" t="s">
        <v>2423</v>
      </c>
    </row>
    <row r="982" spans="2:11" ht="18" customHeight="1" x14ac:dyDescent="0.15">
      <c r="B982" s="471" t="s">
        <v>2426</v>
      </c>
      <c r="C982" s="514" t="s">
        <v>1729</v>
      </c>
      <c r="D982" s="495" t="s">
        <v>2422</v>
      </c>
      <c r="E982" s="457"/>
      <c r="F982" s="457">
        <v>40939</v>
      </c>
      <c r="G982" s="511">
        <v>459.65</v>
      </c>
      <c r="H982" s="512" t="s">
        <v>1227</v>
      </c>
      <c r="I982" s="461" t="s">
        <v>685</v>
      </c>
      <c r="J982" s="461" t="s">
        <v>1228</v>
      </c>
      <c r="K982" s="513" t="s">
        <v>2423</v>
      </c>
    </row>
    <row r="983" spans="2:11" ht="18" customHeight="1" x14ac:dyDescent="0.15">
      <c r="B983" s="471" t="s">
        <v>2427</v>
      </c>
      <c r="C983" s="514" t="s">
        <v>1729</v>
      </c>
      <c r="D983" s="495" t="s">
        <v>2428</v>
      </c>
      <c r="E983" s="457"/>
      <c r="F983" s="457">
        <v>40939</v>
      </c>
      <c r="G983" s="511">
        <v>94.39</v>
      </c>
      <c r="H983" s="512" t="s">
        <v>1227</v>
      </c>
      <c r="I983" s="461" t="s">
        <v>685</v>
      </c>
      <c r="J983" s="461" t="s">
        <v>1228</v>
      </c>
      <c r="K983" s="513" t="s">
        <v>2429</v>
      </c>
    </row>
    <row r="984" spans="2:11" ht="18" customHeight="1" x14ac:dyDescent="0.15">
      <c r="B984" s="471" t="s">
        <v>2430</v>
      </c>
      <c r="C984" s="514" t="s">
        <v>1729</v>
      </c>
      <c r="D984" s="495" t="s">
        <v>2428</v>
      </c>
      <c r="E984" s="457"/>
      <c r="F984" s="457">
        <v>40939</v>
      </c>
      <c r="G984" s="511">
        <v>3558.81</v>
      </c>
      <c r="H984" s="512" t="s">
        <v>1227</v>
      </c>
      <c r="I984" s="461" t="s">
        <v>685</v>
      </c>
      <c r="J984" s="461" t="s">
        <v>1228</v>
      </c>
      <c r="K984" s="513" t="s">
        <v>2429</v>
      </c>
    </row>
    <row r="985" spans="2:11" ht="18" customHeight="1" x14ac:dyDescent="0.15">
      <c r="B985" s="471" t="s">
        <v>2431</v>
      </c>
      <c r="C985" s="514" t="s">
        <v>1729</v>
      </c>
      <c r="D985" s="495" t="s">
        <v>2428</v>
      </c>
      <c r="E985" s="457"/>
      <c r="F985" s="457">
        <v>40939</v>
      </c>
      <c r="G985" s="511">
        <v>3249.11</v>
      </c>
      <c r="H985" s="512" t="s">
        <v>1227</v>
      </c>
      <c r="I985" s="461" t="s">
        <v>685</v>
      </c>
      <c r="J985" s="461" t="s">
        <v>1228</v>
      </c>
      <c r="K985" s="513" t="s">
        <v>2429</v>
      </c>
    </row>
    <row r="986" spans="2:11" ht="18" customHeight="1" x14ac:dyDescent="0.15">
      <c r="B986" s="471" t="s">
        <v>2432</v>
      </c>
      <c r="C986" s="514" t="s">
        <v>1729</v>
      </c>
      <c r="D986" s="495" t="s">
        <v>2428</v>
      </c>
      <c r="E986" s="457"/>
      <c r="F986" s="457">
        <v>40939</v>
      </c>
      <c r="G986" s="511">
        <v>808.46</v>
      </c>
      <c r="H986" s="512" t="s">
        <v>1227</v>
      </c>
      <c r="I986" s="461" t="s">
        <v>685</v>
      </c>
      <c r="J986" s="461" t="s">
        <v>1228</v>
      </c>
      <c r="K986" s="513" t="s">
        <v>2429</v>
      </c>
    </row>
    <row r="987" spans="2:11" ht="18" customHeight="1" x14ac:dyDescent="0.15">
      <c r="B987" s="471" t="s">
        <v>2433</v>
      </c>
      <c r="C987" s="514" t="s">
        <v>1729</v>
      </c>
      <c r="D987" s="495" t="s">
        <v>2428</v>
      </c>
      <c r="E987" s="457"/>
      <c r="F987" s="457">
        <v>40939</v>
      </c>
      <c r="G987" s="511">
        <v>1177.9100000000001</v>
      </c>
      <c r="H987" s="512" t="s">
        <v>1227</v>
      </c>
      <c r="I987" s="461" t="s">
        <v>685</v>
      </c>
      <c r="J987" s="461" t="s">
        <v>1228</v>
      </c>
      <c r="K987" s="513" t="s">
        <v>2429</v>
      </c>
    </row>
    <row r="988" spans="2:11" ht="18" customHeight="1" x14ac:dyDescent="0.15">
      <c r="B988" s="471" t="s">
        <v>2434</v>
      </c>
      <c r="C988" s="514" t="s">
        <v>1729</v>
      </c>
      <c r="D988" s="495" t="s">
        <v>2428</v>
      </c>
      <c r="E988" s="457"/>
      <c r="F988" s="457">
        <v>40939</v>
      </c>
      <c r="G988" s="511">
        <v>2781.36</v>
      </c>
      <c r="H988" s="512" t="s">
        <v>1227</v>
      </c>
      <c r="I988" s="461" t="s">
        <v>685</v>
      </c>
      <c r="J988" s="461" t="s">
        <v>1228</v>
      </c>
      <c r="K988" s="513" t="s">
        <v>2429</v>
      </c>
    </row>
    <row r="989" spans="2:11" ht="18" customHeight="1" x14ac:dyDescent="0.15">
      <c r="B989" s="471" t="s">
        <v>2435</v>
      </c>
      <c r="C989" s="514" t="s">
        <v>1729</v>
      </c>
      <c r="D989" s="495" t="s">
        <v>2428</v>
      </c>
      <c r="E989" s="457"/>
      <c r="F989" s="457">
        <v>40939</v>
      </c>
      <c r="G989" s="511">
        <v>2983.28</v>
      </c>
      <c r="H989" s="512" t="s">
        <v>1227</v>
      </c>
      <c r="I989" s="461" t="s">
        <v>685</v>
      </c>
      <c r="J989" s="461" t="s">
        <v>1228</v>
      </c>
      <c r="K989" s="513" t="s">
        <v>2429</v>
      </c>
    </row>
    <row r="990" spans="2:11" ht="18" customHeight="1" x14ac:dyDescent="0.15">
      <c r="B990" s="471" t="s">
        <v>2436</v>
      </c>
      <c r="C990" s="514" t="s">
        <v>1729</v>
      </c>
      <c r="D990" s="495" t="s">
        <v>2437</v>
      </c>
      <c r="E990" s="457"/>
      <c r="F990" s="457">
        <v>40939</v>
      </c>
      <c r="G990" s="511">
        <v>31818.54</v>
      </c>
      <c r="H990" s="512" t="s">
        <v>1227</v>
      </c>
      <c r="I990" s="461" t="s">
        <v>685</v>
      </c>
      <c r="J990" s="461" t="s">
        <v>1228</v>
      </c>
      <c r="K990" s="513" t="s">
        <v>2438</v>
      </c>
    </row>
    <row r="991" spans="2:11" ht="18" customHeight="1" x14ac:dyDescent="0.15">
      <c r="B991" s="471" t="s">
        <v>2439</v>
      </c>
      <c r="C991" s="514" t="s">
        <v>1729</v>
      </c>
      <c r="D991" s="495" t="s">
        <v>2437</v>
      </c>
      <c r="E991" s="457"/>
      <c r="F991" s="457">
        <v>40939</v>
      </c>
      <c r="G991" s="511">
        <v>2161.25</v>
      </c>
      <c r="H991" s="512" t="s">
        <v>1227</v>
      </c>
      <c r="I991" s="461" t="s">
        <v>685</v>
      </c>
      <c r="J991" s="461" t="s">
        <v>1228</v>
      </c>
      <c r="K991" s="513" t="s">
        <v>2438</v>
      </c>
    </row>
    <row r="992" spans="2:11" ht="18" customHeight="1" x14ac:dyDescent="0.15">
      <c r="B992" s="471" t="s">
        <v>2440</v>
      </c>
      <c r="C992" s="514" t="s">
        <v>1729</v>
      </c>
      <c r="D992" s="495" t="s">
        <v>2437</v>
      </c>
      <c r="E992" s="457"/>
      <c r="F992" s="457">
        <v>40939</v>
      </c>
      <c r="G992" s="511">
        <v>29801.119999999999</v>
      </c>
      <c r="H992" s="512" t="s">
        <v>1227</v>
      </c>
      <c r="I992" s="461" t="s">
        <v>685</v>
      </c>
      <c r="J992" s="461" t="s">
        <v>1228</v>
      </c>
      <c r="K992" s="513" t="s">
        <v>2438</v>
      </c>
    </row>
    <row r="993" spans="2:11" ht="18" customHeight="1" x14ac:dyDescent="0.15">
      <c r="B993" s="471" t="s">
        <v>2441</v>
      </c>
      <c r="C993" s="514" t="s">
        <v>1729</v>
      </c>
      <c r="D993" s="495" t="s">
        <v>2437</v>
      </c>
      <c r="E993" s="457"/>
      <c r="F993" s="457">
        <v>40939</v>
      </c>
      <c r="G993" s="511">
        <v>5551.52</v>
      </c>
      <c r="H993" s="512" t="s">
        <v>1227</v>
      </c>
      <c r="I993" s="461" t="s">
        <v>685</v>
      </c>
      <c r="J993" s="461" t="s">
        <v>1228</v>
      </c>
      <c r="K993" s="513" t="s">
        <v>2438</v>
      </c>
    </row>
    <row r="994" spans="2:11" ht="18" customHeight="1" x14ac:dyDescent="0.15">
      <c r="B994" s="471" t="s">
        <v>2442</v>
      </c>
      <c r="C994" s="514" t="s">
        <v>1729</v>
      </c>
      <c r="D994" s="495" t="s">
        <v>2443</v>
      </c>
      <c r="E994" s="457"/>
      <c r="F994" s="457">
        <v>40627</v>
      </c>
      <c r="G994" s="511">
        <v>1083.97</v>
      </c>
      <c r="H994" s="512" t="s">
        <v>1227</v>
      </c>
      <c r="I994" s="461" t="s">
        <v>685</v>
      </c>
      <c r="J994" s="461" t="s">
        <v>1228</v>
      </c>
      <c r="K994" s="513" t="s">
        <v>2444</v>
      </c>
    </row>
    <row r="995" spans="2:11" ht="18" customHeight="1" x14ac:dyDescent="0.15">
      <c r="B995" s="471" t="s">
        <v>2445</v>
      </c>
      <c r="C995" s="514" t="s">
        <v>1729</v>
      </c>
      <c r="D995" s="495" t="s">
        <v>2443</v>
      </c>
      <c r="E995" s="457"/>
      <c r="F995" s="457">
        <v>40627</v>
      </c>
      <c r="G995" s="511">
        <v>466.52</v>
      </c>
      <c r="H995" s="512" t="s">
        <v>1227</v>
      </c>
      <c r="I995" s="461" t="s">
        <v>685</v>
      </c>
      <c r="J995" s="461" t="s">
        <v>1228</v>
      </c>
      <c r="K995" s="513" t="s">
        <v>2444</v>
      </c>
    </row>
    <row r="996" spans="2:11" ht="18" customHeight="1" x14ac:dyDescent="0.15">
      <c r="B996" s="471" t="s">
        <v>2446</v>
      </c>
      <c r="C996" s="514" t="s">
        <v>1729</v>
      </c>
      <c r="D996" s="495" t="s">
        <v>2443</v>
      </c>
      <c r="E996" s="457"/>
      <c r="F996" s="457">
        <v>40627</v>
      </c>
      <c r="G996" s="511">
        <v>3203.71</v>
      </c>
      <c r="H996" s="512" t="s">
        <v>1227</v>
      </c>
      <c r="I996" s="461" t="s">
        <v>685</v>
      </c>
      <c r="J996" s="461" t="s">
        <v>1228</v>
      </c>
      <c r="K996" s="513" t="s">
        <v>2444</v>
      </c>
    </row>
    <row r="997" spans="2:11" ht="18" customHeight="1" thickBot="1" x14ac:dyDescent="0.2">
      <c r="B997" s="515" t="s">
        <v>2447</v>
      </c>
      <c r="C997" s="1228" t="s">
        <v>1729</v>
      </c>
      <c r="D997" s="517" t="s">
        <v>2443</v>
      </c>
      <c r="E997" s="518"/>
      <c r="F997" s="518">
        <v>40627</v>
      </c>
      <c r="G997" s="519">
        <v>1368.2</v>
      </c>
      <c r="H997" s="1146" t="s">
        <v>1227</v>
      </c>
      <c r="I997" s="444" t="s">
        <v>685</v>
      </c>
      <c r="J997" s="444" t="s">
        <v>1228</v>
      </c>
      <c r="K997" s="521" t="s">
        <v>2444</v>
      </c>
    </row>
    <row r="998" spans="2:11" ht="18" customHeight="1" x14ac:dyDescent="0.15">
      <c r="B998" s="1223" t="s">
        <v>2448</v>
      </c>
      <c r="C998" s="1227" t="s">
        <v>1729</v>
      </c>
      <c r="D998" s="1215" t="s">
        <v>2443</v>
      </c>
      <c r="E998" s="1159"/>
      <c r="F998" s="1159">
        <v>40627</v>
      </c>
      <c r="G998" s="1224">
        <v>2321.83</v>
      </c>
      <c r="H998" s="1225" t="s">
        <v>1227</v>
      </c>
      <c r="I998" s="1139" t="s">
        <v>685</v>
      </c>
      <c r="J998" s="1139" t="s">
        <v>1228</v>
      </c>
      <c r="K998" s="1226" t="s">
        <v>6467</v>
      </c>
    </row>
    <row r="999" spans="2:11" ht="18" customHeight="1" x14ac:dyDescent="0.15">
      <c r="B999" s="471" t="s">
        <v>2449</v>
      </c>
      <c r="C999" s="514" t="s">
        <v>1729</v>
      </c>
      <c r="D999" s="495" t="s">
        <v>2443</v>
      </c>
      <c r="E999" s="457"/>
      <c r="F999" s="457">
        <v>40627</v>
      </c>
      <c r="G999" s="511">
        <v>15500.73</v>
      </c>
      <c r="H999" s="512" t="s">
        <v>1227</v>
      </c>
      <c r="I999" s="461" t="s">
        <v>685</v>
      </c>
      <c r="J999" s="461" t="s">
        <v>1228</v>
      </c>
      <c r="K999" s="513" t="s">
        <v>2444</v>
      </c>
    </row>
    <row r="1000" spans="2:11" ht="18" customHeight="1" x14ac:dyDescent="0.15">
      <c r="B1000" s="471" t="s">
        <v>2450</v>
      </c>
      <c r="C1000" s="514" t="s">
        <v>1729</v>
      </c>
      <c r="D1000" s="495" t="s">
        <v>2451</v>
      </c>
      <c r="E1000" s="457"/>
      <c r="F1000" s="457">
        <v>40627</v>
      </c>
      <c r="G1000" s="511">
        <v>2623.79</v>
      </c>
      <c r="H1000" s="512" t="s">
        <v>1227</v>
      </c>
      <c r="I1000" s="461" t="s">
        <v>685</v>
      </c>
      <c r="J1000" s="461" t="s">
        <v>1228</v>
      </c>
      <c r="K1000" s="513" t="s">
        <v>2452</v>
      </c>
    </row>
    <row r="1001" spans="2:11" ht="18" customHeight="1" x14ac:dyDescent="0.15">
      <c r="B1001" s="471" t="s">
        <v>2453</v>
      </c>
      <c r="C1001" s="514" t="s">
        <v>1729</v>
      </c>
      <c r="D1001" s="495" t="s">
        <v>2451</v>
      </c>
      <c r="E1001" s="457"/>
      <c r="F1001" s="457">
        <v>40627</v>
      </c>
      <c r="G1001" s="511">
        <v>392.84</v>
      </c>
      <c r="H1001" s="512" t="s">
        <v>1227</v>
      </c>
      <c r="I1001" s="461" t="s">
        <v>685</v>
      </c>
      <c r="J1001" s="461" t="s">
        <v>1228</v>
      </c>
      <c r="K1001" s="513" t="s">
        <v>2452</v>
      </c>
    </row>
    <row r="1002" spans="2:11" ht="18" customHeight="1" x14ac:dyDescent="0.15">
      <c r="B1002" s="471" t="s">
        <v>2454</v>
      </c>
      <c r="C1002" s="514" t="s">
        <v>1729</v>
      </c>
      <c r="D1002" s="495" t="s">
        <v>2451</v>
      </c>
      <c r="E1002" s="457"/>
      <c r="F1002" s="457">
        <v>40627</v>
      </c>
      <c r="G1002" s="511">
        <v>1720.49</v>
      </c>
      <c r="H1002" s="512" t="s">
        <v>1227</v>
      </c>
      <c r="I1002" s="461" t="s">
        <v>685</v>
      </c>
      <c r="J1002" s="461" t="s">
        <v>1228</v>
      </c>
      <c r="K1002" s="513" t="s">
        <v>2452</v>
      </c>
    </row>
    <row r="1003" spans="2:11" ht="18" customHeight="1" x14ac:dyDescent="0.15">
      <c r="B1003" s="471" t="s">
        <v>2455</v>
      </c>
      <c r="C1003" s="514" t="s">
        <v>1729</v>
      </c>
      <c r="D1003" s="495" t="s">
        <v>2451</v>
      </c>
      <c r="E1003" s="457"/>
      <c r="F1003" s="457">
        <v>40627</v>
      </c>
      <c r="G1003" s="511">
        <v>5858.68</v>
      </c>
      <c r="H1003" s="512" t="s">
        <v>1227</v>
      </c>
      <c r="I1003" s="461" t="s">
        <v>685</v>
      </c>
      <c r="J1003" s="461" t="s">
        <v>1228</v>
      </c>
      <c r="K1003" s="513" t="s">
        <v>2452</v>
      </c>
    </row>
    <row r="1004" spans="2:11" ht="18" customHeight="1" x14ac:dyDescent="0.15">
      <c r="B1004" s="471" t="s">
        <v>2456</v>
      </c>
      <c r="C1004" s="514" t="s">
        <v>1729</v>
      </c>
      <c r="D1004" s="495" t="s">
        <v>2451</v>
      </c>
      <c r="E1004" s="457"/>
      <c r="F1004" s="457">
        <v>40627</v>
      </c>
      <c r="G1004" s="511">
        <v>1746.48</v>
      </c>
      <c r="H1004" s="512" t="s">
        <v>1227</v>
      </c>
      <c r="I1004" s="461" t="s">
        <v>685</v>
      </c>
      <c r="J1004" s="461" t="s">
        <v>1228</v>
      </c>
      <c r="K1004" s="513" t="s">
        <v>2452</v>
      </c>
    </row>
    <row r="1005" spans="2:11" ht="18" customHeight="1" x14ac:dyDescent="0.15">
      <c r="B1005" s="471" t="s">
        <v>2457</v>
      </c>
      <c r="C1005" s="514" t="s">
        <v>1729</v>
      </c>
      <c r="D1005" s="495" t="s">
        <v>2458</v>
      </c>
      <c r="E1005" s="457"/>
      <c r="F1005" s="457">
        <v>40627</v>
      </c>
      <c r="G1005" s="511">
        <v>5705.87</v>
      </c>
      <c r="H1005" s="512" t="s">
        <v>1227</v>
      </c>
      <c r="I1005" s="461" t="s">
        <v>685</v>
      </c>
      <c r="J1005" s="461" t="s">
        <v>1228</v>
      </c>
      <c r="K1005" s="513" t="s">
        <v>2459</v>
      </c>
    </row>
    <row r="1006" spans="2:11" ht="18" customHeight="1" x14ac:dyDescent="0.15">
      <c r="B1006" s="471" t="s">
        <v>2460</v>
      </c>
      <c r="C1006" s="514" t="s">
        <v>1729</v>
      </c>
      <c r="D1006" s="495" t="s">
        <v>2458</v>
      </c>
      <c r="E1006" s="457"/>
      <c r="F1006" s="457">
        <v>40627</v>
      </c>
      <c r="G1006" s="511">
        <v>18267.87</v>
      </c>
      <c r="H1006" s="512" t="s">
        <v>1227</v>
      </c>
      <c r="I1006" s="461" t="s">
        <v>685</v>
      </c>
      <c r="J1006" s="461" t="s">
        <v>1228</v>
      </c>
      <c r="K1006" s="513" t="s">
        <v>2459</v>
      </c>
    </row>
    <row r="1007" spans="2:11" ht="18" customHeight="1" x14ac:dyDescent="0.15">
      <c r="B1007" s="471" t="s">
        <v>2461</v>
      </c>
      <c r="C1007" s="514" t="s">
        <v>1729</v>
      </c>
      <c r="D1007" s="495" t="s">
        <v>2462</v>
      </c>
      <c r="E1007" s="457"/>
      <c r="F1007" s="457">
        <v>40627</v>
      </c>
      <c r="G1007" s="511">
        <v>1719.84</v>
      </c>
      <c r="H1007" s="512" t="s">
        <v>1227</v>
      </c>
      <c r="I1007" s="461" t="s">
        <v>685</v>
      </c>
      <c r="J1007" s="461" t="s">
        <v>1228</v>
      </c>
      <c r="K1007" s="513" t="s">
        <v>2463</v>
      </c>
    </row>
    <row r="1008" spans="2:11" ht="18" customHeight="1" x14ac:dyDescent="0.15">
      <c r="B1008" s="471" t="s">
        <v>2464</v>
      </c>
      <c r="C1008" s="514" t="s">
        <v>1729</v>
      </c>
      <c r="D1008" s="495" t="s">
        <v>2462</v>
      </c>
      <c r="E1008" s="457"/>
      <c r="F1008" s="457">
        <v>40627</v>
      </c>
      <c r="G1008" s="511">
        <v>1406.04</v>
      </c>
      <c r="H1008" s="512" t="s">
        <v>1227</v>
      </c>
      <c r="I1008" s="461" t="s">
        <v>685</v>
      </c>
      <c r="J1008" s="461" t="s">
        <v>1228</v>
      </c>
      <c r="K1008" s="513" t="s">
        <v>2463</v>
      </c>
    </row>
    <row r="1009" spans="2:11" ht="18" customHeight="1" x14ac:dyDescent="0.15">
      <c r="B1009" s="471" t="s">
        <v>2465</v>
      </c>
      <c r="C1009" s="514" t="s">
        <v>1729</v>
      </c>
      <c r="D1009" s="495" t="s">
        <v>2462</v>
      </c>
      <c r="E1009" s="457"/>
      <c r="F1009" s="457">
        <v>40627</v>
      </c>
      <c r="G1009" s="511">
        <v>8963.76</v>
      </c>
      <c r="H1009" s="512" t="s">
        <v>1227</v>
      </c>
      <c r="I1009" s="461" t="s">
        <v>685</v>
      </c>
      <c r="J1009" s="461" t="s">
        <v>1228</v>
      </c>
      <c r="K1009" s="513" t="s">
        <v>2463</v>
      </c>
    </row>
    <row r="1010" spans="2:11" ht="18" customHeight="1" x14ac:dyDescent="0.15">
      <c r="B1010" s="471" t="s">
        <v>2466</v>
      </c>
      <c r="C1010" s="514" t="s">
        <v>1729</v>
      </c>
      <c r="D1010" s="495" t="s">
        <v>2467</v>
      </c>
      <c r="E1010" s="457"/>
      <c r="F1010" s="457">
        <v>40627</v>
      </c>
      <c r="G1010" s="511">
        <v>5122.37</v>
      </c>
      <c r="H1010" s="512" t="s">
        <v>1227</v>
      </c>
      <c r="I1010" s="461" t="s">
        <v>685</v>
      </c>
      <c r="J1010" s="461" t="s">
        <v>1228</v>
      </c>
      <c r="K1010" s="513" t="s">
        <v>2468</v>
      </c>
    </row>
    <row r="1011" spans="2:11" ht="18" customHeight="1" x14ac:dyDescent="0.15">
      <c r="B1011" s="471" t="s">
        <v>2469</v>
      </c>
      <c r="C1011" s="514" t="s">
        <v>1729</v>
      </c>
      <c r="D1011" s="495" t="s">
        <v>2470</v>
      </c>
      <c r="E1011" s="457"/>
      <c r="F1011" s="457">
        <v>40627</v>
      </c>
      <c r="G1011" s="511">
        <v>73487.81</v>
      </c>
      <c r="H1011" s="512" t="s">
        <v>1227</v>
      </c>
      <c r="I1011" s="461" t="s">
        <v>685</v>
      </c>
      <c r="J1011" s="461" t="s">
        <v>1228</v>
      </c>
      <c r="K1011" s="513" t="s">
        <v>2471</v>
      </c>
    </row>
    <row r="1012" spans="2:11" ht="18" customHeight="1" x14ac:dyDescent="0.15">
      <c r="B1012" s="471" t="s">
        <v>2472</v>
      </c>
      <c r="C1012" s="514" t="s">
        <v>1729</v>
      </c>
      <c r="D1012" s="495" t="s">
        <v>2473</v>
      </c>
      <c r="E1012" s="457"/>
      <c r="F1012" s="457">
        <v>40627</v>
      </c>
      <c r="G1012" s="511">
        <v>38059.440000000002</v>
      </c>
      <c r="H1012" s="512" t="s">
        <v>1227</v>
      </c>
      <c r="I1012" s="461" t="s">
        <v>685</v>
      </c>
      <c r="J1012" s="461" t="s">
        <v>1228</v>
      </c>
      <c r="K1012" s="513" t="s">
        <v>2474</v>
      </c>
    </row>
    <row r="1013" spans="2:11" ht="18" customHeight="1" x14ac:dyDescent="0.15">
      <c r="B1013" s="471" t="s">
        <v>2475</v>
      </c>
      <c r="C1013" s="514" t="s">
        <v>1729</v>
      </c>
      <c r="D1013" s="495" t="s">
        <v>2476</v>
      </c>
      <c r="E1013" s="457"/>
      <c r="F1013" s="457">
        <v>40627</v>
      </c>
      <c r="G1013" s="511">
        <v>6749.52</v>
      </c>
      <c r="H1013" s="512" t="s">
        <v>1227</v>
      </c>
      <c r="I1013" s="461" t="s">
        <v>685</v>
      </c>
      <c r="J1013" s="461" t="s">
        <v>1228</v>
      </c>
      <c r="K1013" s="513" t="s">
        <v>2477</v>
      </c>
    </row>
    <row r="1014" spans="2:11" ht="18" customHeight="1" x14ac:dyDescent="0.15">
      <c r="B1014" s="471" t="s">
        <v>2478</v>
      </c>
      <c r="C1014" s="514" t="s">
        <v>1729</v>
      </c>
      <c r="D1014" s="495" t="s">
        <v>2476</v>
      </c>
      <c r="E1014" s="457"/>
      <c r="F1014" s="457">
        <v>40627</v>
      </c>
      <c r="G1014" s="511">
        <v>989.49</v>
      </c>
      <c r="H1014" s="512" t="s">
        <v>1227</v>
      </c>
      <c r="I1014" s="461" t="s">
        <v>685</v>
      </c>
      <c r="J1014" s="461" t="s">
        <v>1228</v>
      </c>
      <c r="K1014" s="513" t="s">
        <v>2477</v>
      </c>
    </row>
    <row r="1015" spans="2:11" ht="18" customHeight="1" x14ac:dyDescent="0.15">
      <c r="B1015" s="471" t="s">
        <v>2479</v>
      </c>
      <c r="C1015" s="514" t="s">
        <v>1729</v>
      </c>
      <c r="D1015" s="495" t="s">
        <v>2476</v>
      </c>
      <c r="E1015" s="457"/>
      <c r="F1015" s="457">
        <v>40627</v>
      </c>
      <c r="G1015" s="511">
        <v>1102.17</v>
      </c>
      <c r="H1015" s="512" t="s">
        <v>1227</v>
      </c>
      <c r="I1015" s="461" t="s">
        <v>685</v>
      </c>
      <c r="J1015" s="461" t="s">
        <v>1228</v>
      </c>
      <c r="K1015" s="513" t="s">
        <v>2477</v>
      </c>
    </row>
    <row r="1016" spans="2:11" ht="18" customHeight="1" x14ac:dyDescent="0.15">
      <c r="B1016" s="471" t="s">
        <v>2480</v>
      </c>
      <c r="C1016" s="514" t="s">
        <v>1729</v>
      </c>
      <c r="D1016" s="495" t="s">
        <v>2481</v>
      </c>
      <c r="E1016" s="457"/>
      <c r="F1016" s="457">
        <v>40627</v>
      </c>
      <c r="G1016" s="511">
        <v>4495.43</v>
      </c>
      <c r="H1016" s="512" t="s">
        <v>1227</v>
      </c>
      <c r="I1016" s="461" t="s">
        <v>685</v>
      </c>
      <c r="J1016" s="461" t="s">
        <v>1228</v>
      </c>
      <c r="K1016" s="513" t="s">
        <v>2482</v>
      </c>
    </row>
    <row r="1017" spans="2:11" ht="18" customHeight="1" x14ac:dyDescent="0.15">
      <c r="B1017" s="471" t="s">
        <v>2483</v>
      </c>
      <c r="C1017" s="514" t="s">
        <v>1729</v>
      </c>
      <c r="D1017" s="495" t="s">
        <v>2481</v>
      </c>
      <c r="E1017" s="457"/>
      <c r="F1017" s="457">
        <v>40627</v>
      </c>
      <c r="G1017" s="511">
        <v>481.32</v>
      </c>
      <c r="H1017" s="512" t="s">
        <v>1227</v>
      </c>
      <c r="I1017" s="461" t="s">
        <v>685</v>
      </c>
      <c r="J1017" s="461" t="s">
        <v>1228</v>
      </c>
      <c r="K1017" s="513" t="s">
        <v>2482</v>
      </c>
    </row>
    <row r="1018" spans="2:11" ht="18" customHeight="1" x14ac:dyDescent="0.15">
      <c r="B1018" s="471" t="s">
        <v>2484</v>
      </c>
      <c r="C1018" s="514" t="s">
        <v>1729</v>
      </c>
      <c r="D1018" s="495" t="s">
        <v>2481</v>
      </c>
      <c r="E1018" s="457"/>
      <c r="F1018" s="457">
        <v>40627</v>
      </c>
      <c r="G1018" s="511">
        <v>5861.18</v>
      </c>
      <c r="H1018" s="512" t="s">
        <v>1227</v>
      </c>
      <c r="I1018" s="461" t="s">
        <v>685</v>
      </c>
      <c r="J1018" s="461" t="s">
        <v>1228</v>
      </c>
      <c r="K1018" s="513" t="s">
        <v>2482</v>
      </c>
    </row>
    <row r="1019" spans="2:11" ht="18" customHeight="1" x14ac:dyDescent="0.15">
      <c r="B1019" s="471" t="s">
        <v>2485</v>
      </c>
      <c r="C1019" s="514" t="s">
        <v>1729</v>
      </c>
      <c r="D1019" s="495" t="s">
        <v>2481</v>
      </c>
      <c r="E1019" s="457"/>
      <c r="F1019" s="457">
        <v>40627</v>
      </c>
      <c r="G1019" s="511">
        <v>6845.27</v>
      </c>
      <c r="H1019" s="512" t="s">
        <v>1227</v>
      </c>
      <c r="I1019" s="461" t="s">
        <v>685</v>
      </c>
      <c r="J1019" s="461" t="s">
        <v>1228</v>
      </c>
      <c r="K1019" s="513" t="s">
        <v>2482</v>
      </c>
    </row>
    <row r="1020" spans="2:11" ht="18" customHeight="1" x14ac:dyDescent="0.15">
      <c r="B1020" s="471" t="s">
        <v>2486</v>
      </c>
      <c r="C1020" s="514" t="s">
        <v>1729</v>
      </c>
      <c r="D1020" s="495" t="s">
        <v>2481</v>
      </c>
      <c r="E1020" s="457"/>
      <c r="F1020" s="457">
        <v>40627</v>
      </c>
      <c r="G1020" s="511">
        <v>2074.86</v>
      </c>
      <c r="H1020" s="512" t="s">
        <v>1227</v>
      </c>
      <c r="I1020" s="461" t="s">
        <v>685</v>
      </c>
      <c r="J1020" s="461" t="s">
        <v>1228</v>
      </c>
      <c r="K1020" s="513" t="s">
        <v>2482</v>
      </c>
    </row>
    <row r="1021" spans="2:11" ht="18" customHeight="1" x14ac:dyDescent="0.15">
      <c r="B1021" s="471" t="s">
        <v>2487</v>
      </c>
      <c r="C1021" s="514" t="s">
        <v>1729</v>
      </c>
      <c r="D1021" s="495" t="s">
        <v>1297</v>
      </c>
      <c r="E1021" s="457"/>
      <c r="F1021" s="457">
        <v>40627</v>
      </c>
      <c r="G1021" s="511">
        <v>10936.94</v>
      </c>
      <c r="H1021" s="512" t="s">
        <v>1227</v>
      </c>
      <c r="I1021" s="461" t="s">
        <v>685</v>
      </c>
      <c r="J1021" s="461" t="s">
        <v>1228</v>
      </c>
      <c r="K1021" s="513" t="s">
        <v>2488</v>
      </c>
    </row>
    <row r="1022" spans="2:11" ht="18" customHeight="1" x14ac:dyDescent="0.15">
      <c r="B1022" s="471" t="s">
        <v>2489</v>
      </c>
      <c r="C1022" s="514" t="s">
        <v>1729</v>
      </c>
      <c r="D1022" s="495" t="s">
        <v>1297</v>
      </c>
      <c r="E1022" s="457"/>
      <c r="F1022" s="457">
        <v>40627</v>
      </c>
      <c r="G1022" s="511">
        <v>1648.32</v>
      </c>
      <c r="H1022" s="512" t="s">
        <v>1227</v>
      </c>
      <c r="I1022" s="461" t="s">
        <v>685</v>
      </c>
      <c r="J1022" s="461" t="s">
        <v>1228</v>
      </c>
      <c r="K1022" s="513" t="s">
        <v>2488</v>
      </c>
    </row>
    <row r="1023" spans="2:11" ht="18" customHeight="1" x14ac:dyDescent="0.15">
      <c r="B1023" s="471" t="s">
        <v>2490</v>
      </c>
      <c r="C1023" s="514" t="s">
        <v>1729</v>
      </c>
      <c r="D1023" s="495" t="s">
        <v>1297</v>
      </c>
      <c r="E1023" s="457"/>
      <c r="F1023" s="457">
        <v>40627</v>
      </c>
      <c r="G1023" s="511">
        <v>8045.99</v>
      </c>
      <c r="H1023" s="512" t="s">
        <v>1227</v>
      </c>
      <c r="I1023" s="461" t="s">
        <v>685</v>
      </c>
      <c r="J1023" s="461" t="s">
        <v>1228</v>
      </c>
      <c r="K1023" s="513" t="s">
        <v>2488</v>
      </c>
    </row>
    <row r="1024" spans="2:11" ht="18" customHeight="1" x14ac:dyDescent="0.15">
      <c r="B1024" s="471" t="s">
        <v>2491</v>
      </c>
      <c r="C1024" s="514" t="s">
        <v>1729</v>
      </c>
      <c r="D1024" s="495" t="s">
        <v>2492</v>
      </c>
      <c r="E1024" s="457"/>
      <c r="F1024" s="457">
        <v>40939</v>
      </c>
      <c r="G1024" s="511">
        <v>4252.7299999999996</v>
      </c>
      <c r="H1024" s="512" t="s">
        <v>1227</v>
      </c>
      <c r="I1024" s="461" t="s">
        <v>685</v>
      </c>
      <c r="J1024" s="461" t="s">
        <v>1228</v>
      </c>
      <c r="K1024" s="513" t="s">
        <v>2493</v>
      </c>
    </row>
    <row r="1025" spans="2:11" ht="18" customHeight="1" thickBot="1" x14ac:dyDescent="0.2">
      <c r="B1025" s="515" t="s">
        <v>2494</v>
      </c>
      <c r="C1025" s="1228" t="s">
        <v>1729</v>
      </c>
      <c r="D1025" s="517" t="s">
        <v>2492</v>
      </c>
      <c r="E1025" s="518"/>
      <c r="F1025" s="518">
        <v>40939</v>
      </c>
      <c r="G1025" s="519">
        <v>847.07</v>
      </c>
      <c r="H1025" s="1146" t="s">
        <v>1227</v>
      </c>
      <c r="I1025" s="444" t="s">
        <v>685</v>
      </c>
      <c r="J1025" s="444" t="s">
        <v>1228</v>
      </c>
      <c r="K1025" s="521" t="s">
        <v>2493</v>
      </c>
    </row>
    <row r="1026" spans="2:11" ht="18" customHeight="1" x14ac:dyDescent="0.15">
      <c r="B1026" s="1223" t="s">
        <v>2495</v>
      </c>
      <c r="C1026" s="1227" t="s">
        <v>1729</v>
      </c>
      <c r="D1026" s="1215" t="s">
        <v>2377</v>
      </c>
      <c r="E1026" s="1159"/>
      <c r="F1026" s="1159">
        <v>40939</v>
      </c>
      <c r="G1026" s="1224">
        <v>13932.78</v>
      </c>
      <c r="H1026" s="1225" t="s">
        <v>1227</v>
      </c>
      <c r="I1026" s="1139" t="s">
        <v>685</v>
      </c>
      <c r="J1026" s="1139" t="s">
        <v>1228</v>
      </c>
      <c r="K1026" s="1226" t="s">
        <v>6468</v>
      </c>
    </row>
    <row r="1027" spans="2:11" ht="18" customHeight="1" x14ac:dyDescent="0.15">
      <c r="B1027" s="471" t="s">
        <v>2496</v>
      </c>
      <c r="C1027" s="514" t="s">
        <v>1729</v>
      </c>
      <c r="D1027" s="495" t="s">
        <v>2497</v>
      </c>
      <c r="E1027" s="457"/>
      <c r="F1027" s="457">
        <v>40939</v>
      </c>
      <c r="G1027" s="511">
        <v>67581.58</v>
      </c>
      <c r="H1027" s="512" t="s">
        <v>1227</v>
      </c>
      <c r="I1027" s="461" t="s">
        <v>685</v>
      </c>
      <c r="J1027" s="461" t="s">
        <v>1228</v>
      </c>
      <c r="K1027" s="513" t="s">
        <v>2498</v>
      </c>
    </row>
    <row r="1028" spans="2:11" ht="18" customHeight="1" x14ac:dyDescent="0.15">
      <c r="B1028" s="471" t="s">
        <v>2499</v>
      </c>
      <c r="C1028" s="514" t="s">
        <v>1729</v>
      </c>
      <c r="D1028" s="495" t="s">
        <v>2497</v>
      </c>
      <c r="E1028" s="457"/>
      <c r="F1028" s="457">
        <v>40939</v>
      </c>
      <c r="G1028" s="511">
        <v>6439.95</v>
      </c>
      <c r="H1028" s="512" t="s">
        <v>1227</v>
      </c>
      <c r="I1028" s="461" t="s">
        <v>685</v>
      </c>
      <c r="J1028" s="461" t="s">
        <v>1228</v>
      </c>
      <c r="K1028" s="513" t="s">
        <v>2498</v>
      </c>
    </row>
    <row r="1029" spans="2:11" ht="18" customHeight="1" x14ac:dyDescent="0.15">
      <c r="B1029" s="471" t="s">
        <v>2500</v>
      </c>
      <c r="C1029" s="514" t="s">
        <v>1729</v>
      </c>
      <c r="D1029" s="495" t="s">
        <v>2501</v>
      </c>
      <c r="E1029" s="457"/>
      <c r="F1029" s="457">
        <v>40939</v>
      </c>
      <c r="G1029" s="511">
        <v>6760.79</v>
      </c>
      <c r="H1029" s="512" t="s">
        <v>1227</v>
      </c>
      <c r="I1029" s="461" t="s">
        <v>685</v>
      </c>
      <c r="J1029" s="461" t="s">
        <v>1228</v>
      </c>
      <c r="K1029" s="513" t="s">
        <v>2502</v>
      </c>
    </row>
    <row r="1030" spans="2:11" ht="18" customHeight="1" x14ac:dyDescent="0.15">
      <c r="B1030" s="471" t="s">
        <v>2503</v>
      </c>
      <c r="C1030" s="514" t="s">
        <v>1729</v>
      </c>
      <c r="D1030" s="495" t="s">
        <v>2501</v>
      </c>
      <c r="E1030" s="457"/>
      <c r="F1030" s="457">
        <v>40939</v>
      </c>
      <c r="G1030" s="511">
        <v>16844.32</v>
      </c>
      <c r="H1030" s="512" t="s">
        <v>1227</v>
      </c>
      <c r="I1030" s="461" t="s">
        <v>685</v>
      </c>
      <c r="J1030" s="461" t="s">
        <v>1228</v>
      </c>
      <c r="K1030" s="513" t="s">
        <v>2502</v>
      </c>
    </row>
    <row r="1031" spans="2:11" ht="18" customHeight="1" x14ac:dyDescent="0.15">
      <c r="B1031" s="471" t="s">
        <v>2504</v>
      </c>
      <c r="C1031" s="514" t="s">
        <v>1729</v>
      </c>
      <c r="D1031" s="495" t="s">
        <v>2505</v>
      </c>
      <c r="E1031" s="457"/>
      <c r="F1031" s="457">
        <v>40939</v>
      </c>
      <c r="G1031" s="511">
        <v>973.72</v>
      </c>
      <c r="H1031" s="512" t="s">
        <v>1227</v>
      </c>
      <c r="I1031" s="461" t="s">
        <v>685</v>
      </c>
      <c r="J1031" s="461" t="s">
        <v>1228</v>
      </c>
      <c r="K1031" s="513" t="s">
        <v>2506</v>
      </c>
    </row>
    <row r="1032" spans="2:11" ht="18" customHeight="1" x14ac:dyDescent="0.15">
      <c r="B1032" s="471" t="s">
        <v>2507</v>
      </c>
      <c r="C1032" s="514" t="s">
        <v>1729</v>
      </c>
      <c r="D1032" s="495" t="s">
        <v>2505</v>
      </c>
      <c r="E1032" s="457"/>
      <c r="F1032" s="457">
        <v>40939</v>
      </c>
      <c r="G1032" s="511">
        <v>2674.1</v>
      </c>
      <c r="H1032" s="512" t="s">
        <v>1227</v>
      </c>
      <c r="I1032" s="461" t="s">
        <v>685</v>
      </c>
      <c r="J1032" s="461" t="s">
        <v>1228</v>
      </c>
      <c r="K1032" s="513" t="s">
        <v>2506</v>
      </c>
    </row>
    <row r="1033" spans="2:11" ht="18" customHeight="1" x14ac:dyDescent="0.15">
      <c r="B1033" s="471" t="s">
        <v>2508</v>
      </c>
      <c r="C1033" s="514" t="s">
        <v>1729</v>
      </c>
      <c r="D1033" s="495" t="s">
        <v>2509</v>
      </c>
      <c r="E1033" s="457"/>
      <c r="F1033" s="457">
        <v>40939</v>
      </c>
      <c r="G1033" s="511">
        <v>13234.16</v>
      </c>
      <c r="H1033" s="512" t="s">
        <v>1227</v>
      </c>
      <c r="I1033" s="461" t="s">
        <v>685</v>
      </c>
      <c r="J1033" s="461" t="s">
        <v>1228</v>
      </c>
      <c r="K1033" s="513" t="s">
        <v>2510</v>
      </c>
    </row>
    <row r="1034" spans="2:11" ht="18" customHeight="1" x14ac:dyDescent="0.15">
      <c r="B1034" s="471" t="s">
        <v>2511</v>
      </c>
      <c r="C1034" s="514" t="s">
        <v>1729</v>
      </c>
      <c r="D1034" s="495" t="s">
        <v>2509</v>
      </c>
      <c r="E1034" s="457"/>
      <c r="F1034" s="457">
        <v>40939</v>
      </c>
      <c r="G1034" s="511">
        <v>304.02</v>
      </c>
      <c r="H1034" s="512" t="s">
        <v>1227</v>
      </c>
      <c r="I1034" s="461" t="s">
        <v>685</v>
      </c>
      <c r="J1034" s="461" t="s">
        <v>1228</v>
      </c>
      <c r="K1034" s="513" t="s">
        <v>2510</v>
      </c>
    </row>
    <row r="1035" spans="2:11" ht="18" customHeight="1" x14ac:dyDescent="0.15">
      <c r="B1035" s="471" t="s">
        <v>2512</v>
      </c>
      <c r="C1035" s="514" t="s">
        <v>1729</v>
      </c>
      <c r="D1035" s="495" t="s">
        <v>2513</v>
      </c>
      <c r="E1035" s="457"/>
      <c r="F1035" s="457">
        <v>40939</v>
      </c>
      <c r="G1035" s="511">
        <v>5920.45</v>
      </c>
      <c r="H1035" s="512" t="s">
        <v>1227</v>
      </c>
      <c r="I1035" s="461" t="s">
        <v>685</v>
      </c>
      <c r="J1035" s="461" t="s">
        <v>1228</v>
      </c>
      <c r="K1035" s="513" t="s">
        <v>2514</v>
      </c>
    </row>
    <row r="1036" spans="2:11" ht="18" customHeight="1" x14ac:dyDescent="0.15">
      <c r="B1036" s="471" t="s">
        <v>2515</v>
      </c>
      <c r="C1036" s="514" t="s">
        <v>1729</v>
      </c>
      <c r="D1036" s="495" t="s">
        <v>2516</v>
      </c>
      <c r="E1036" s="457"/>
      <c r="F1036" s="457">
        <v>40939</v>
      </c>
      <c r="G1036" s="511">
        <v>216.48</v>
      </c>
      <c r="H1036" s="512" t="s">
        <v>1227</v>
      </c>
      <c r="I1036" s="461" t="s">
        <v>685</v>
      </c>
      <c r="J1036" s="461" t="s">
        <v>1228</v>
      </c>
      <c r="K1036" s="513" t="s">
        <v>2517</v>
      </c>
    </row>
    <row r="1037" spans="2:11" ht="18" customHeight="1" x14ac:dyDescent="0.15">
      <c r="B1037" s="471" t="s">
        <v>2518</v>
      </c>
      <c r="C1037" s="514" t="s">
        <v>1729</v>
      </c>
      <c r="D1037" s="495" t="s">
        <v>2516</v>
      </c>
      <c r="E1037" s="457"/>
      <c r="F1037" s="457">
        <v>40939</v>
      </c>
      <c r="G1037" s="511">
        <v>652.51</v>
      </c>
      <c r="H1037" s="512" t="s">
        <v>1227</v>
      </c>
      <c r="I1037" s="461" t="s">
        <v>685</v>
      </c>
      <c r="J1037" s="461" t="s">
        <v>1228</v>
      </c>
      <c r="K1037" s="513" t="s">
        <v>2517</v>
      </c>
    </row>
    <row r="1038" spans="2:11" ht="18" customHeight="1" x14ac:dyDescent="0.15">
      <c r="B1038" s="471" t="s">
        <v>2519</v>
      </c>
      <c r="C1038" s="514" t="s">
        <v>1729</v>
      </c>
      <c r="D1038" s="495" t="s">
        <v>2516</v>
      </c>
      <c r="E1038" s="457"/>
      <c r="F1038" s="457">
        <v>40939</v>
      </c>
      <c r="G1038" s="511">
        <v>1756.74</v>
      </c>
      <c r="H1038" s="512" t="s">
        <v>1227</v>
      </c>
      <c r="I1038" s="461" t="s">
        <v>685</v>
      </c>
      <c r="J1038" s="461" t="s">
        <v>1228</v>
      </c>
      <c r="K1038" s="513" t="s">
        <v>2517</v>
      </c>
    </row>
    <row r="1039" spans="2:11" ht="18" customHeight="1" x14ac:dyDescent="0.15">
      <c r="B1039" s="471" t="s">
        <v>2520</v>
      </c>
      <c r="C1039" s="514" t="s">
        <v>1729</v>
      </c>
      <c r="D1039" s="495" t="s">
        <v>2516</v>
      </c>
      <c r="E1039" s="457"/>
      <c r="F1039" s="457">
        <v>40939</v>
      </c>
      <c r="G1039" s="511">
        <v>4280.1499999999996</v>
      </c>
      <c r="H1039" s="512" t="s">
        <v>1227</v>
      </c>
      <c r="I1039" s="461" t="s">
        <v>685</v>
      </c>
      <c r="J1039" s="461" t="s">
        <v>1228</v>
      </c>
      <c r="K1039" s="513" t="s">
        <v>2517</v>
      </c>
    </row>
    <row r="1040" spans="2:11" ht="18" customHeight="1" x14ac:dyDescent="0.15">
      <c r="B1040" s="471" t="s">
        <v>2521</v>
      </c>
      <c r="C1040" s="514" t="s">
        <v>1729</v>
      </c>
      <c r="D1040" s="495" t="s">
        <v>2516</v>
      </c>
      <c r="E1040" s="457"/>
      <c r="F1040" s="457">
        <v>40939</v>
      </c>
      <c r="G1040" s="511">
        <v>9211.61</v>
      </c>
      <c r="H1040" s="512" t="s">
        <v>1227</v>
      </c>
      <c r="I1040" s="461" t="s">
        <v>685</v>
      </c>
      <c r="J1040" s="461" t="s">
        <v>1228</v>
      </c>
      <c r="K1040" s="513" t="s">
        <v>2517</v>
      </c>
    </row>
    <row r="1041" spans="2:11" ht="18" customHeight="1" x14ac:dyDescent="0.15">
      <c r="B1041" s="471" t="s">
        <v>2522</v>
      </c>
      <c r="C1041" s="514" t="s">
        <v>1729</v>
      </c>
      <c r="D1041" s="495" t="s">
        <v>2523</v>
      </c>
      <c r="E1041" s="457"/>
      <c r="F1041" s="457">
        <v>40939</v>
      </c>
      <c r="G1041" s="511">
        <v>3688.47</v>
      </c>
      <c r="H1041" s="512" t="s">
        <v>1227</v>
      </c>
      <c r="I1041" s="461" t="s">
        <v>685</v>
      </c>
      <c r="J1041" s="461" t="s">
        <v>1228</v>
      </c>
      <c r="K1041" s="513" t="s">
        <v>2524</v>
      </c>
    </row>
    <row r="1042" spans="2:11" ht="18" customHeight="1" x14ac:dyDescent="0.15">
      <c r="B1042" s="471" t="s">
        <v>2525</v>
      </c>
      <c r="C1042" s="514" t="s">
        <v>1729</v>
      </c>
      <c r="D1042" s="495" t="s">
        <v>2523</v>
      </c>
      <c r="E1042" s="457"/>
      <c r="F1042" s="457">
        <v>40939</v>
      </c>
      <c r="G1042" s="511">
        <v>615.26</v>
      </c>
      <c r="H1042" s="512" t="s">
        <v>1227</v>
      </c>
      <c r="I1042" s="461" t="s">
        <v>685</v>
      </c>
      <c r="J1042" s="461" t="s">
        <v>1228</v>
      </c>
      <c r="K1042" s="513" t="s">
        <v>2524</v>
      </c>
    </row>
    <row r="1043" spans="2:11" ht="18" customHeight="1" x14ac:dyDescent="0.15">
      <c r="B1043" s="471" t="s">
        <v>2526</v>
      </c>
      <c r="C1043" s="514" t="s">
        <v>1729</v>
      </c>
      <c r="D1043" s="495" t="s">
        <v>2527</v>
      </c>
      <c r="E1043" s="457"/>
      <c r="F1043" s="457">
        <v>43189</v>
      </c>
      <c r="G1043" s="511">
        <v>2814.87</v>
      </c>
      <c r="H1043" s="512" t="s">
        <v>1227</v>
      </c>
      <c r="I1043" s="461" t="s">
        <v>685</v>
      </c>
      <c r="J1043" s="461" t="s">
        <v>1228</v>
      </c>
      <c r="K1043" s="513" t="s">
        <v>2528</v>
      </c>
    </row>
    <row r="1044" spans="2:11" ht="18" customHeight="1" x14ac:dyDescent="0.15">
      <c r="B1044" s="471" t="s">
        <v>2529</v>
      </c>
      <c r="C1044" s="514" t="s">
        <v>1729</v>
      </c>
      <c r="D1044" s="495" t="s">
        <v>2527</v>
      </c>
      <c r="E1044" s="457"/>
      <c r="F1044" s="457">
        <v>43189</v>
      </c>
      <c r="G1044" s="511">
        <v>2814.87</v>
      </c>
      <c r="H1044" s="512" t="s">
        <v>1227</v>
      </c>
      <c r="I1044" s="461" t="s">
        <v>685</v>
      </c>
      <c r="J1044" s="461" t="s">
        <v>1228</v>
      </c>
      <c r="K1044" s="513" t="s">
        <v>2528</v>
      </c>
    </row>
    <row r="1045" spans="2:11" ht="18" customHeight="1" x14ac:dyDescent="0.15">
      <c r="B1045" s="471" t="s">
        <v>2530</v>
      </c>
      <c r="C1045" s="514" t="s">
        <v>1729</v>
      </c>
      <c r="D1045" s="495" t="s">
        <v>2531</v>
      </c>
      <c r="E1045" s="457"/>
      <c r="F1045" s="457">
        <v>43189</v>
      </c>
      <c r="G1045" s="511">
        <v>45.66</v>
      </c>
      <c r="H1045" s="512" t="s">
        <v>1227</v>
      </c>
      <c r="I1045" s="461" t="s">
        <v>685</v>
      </c>
      <c r="J1045" s="461" t="s">
        <v>1228</v>
      </c>
      <c r="K1045" s="513" t="s">
        <v>2532</v>
      </c>
    </row>
    <row r="1046" spans="2:11" ht="18" customHeight="1" x14ac:dyDescent="0.15">
      <c r="B1046" s="471" t="s">
        <v>2533</v>
      </c>
      <c r="C1046" s="514" t="s">
        <v>1729</v>
      </c>
      <c r="D1046" s="495" t="s">
        <v>2531</v>
      </c>
      <c r="E1046" s="457"/>
      <c r="F1046" s="457">
        <v>43189</v>
      </c>
      <c r="G1046" s="511">
        <v>545.82000000000005</v>
      </c>
      <c r="H1046" s="512" t="s">
        <v>1227</v>
      </c>
      <c r="I1046" s="461" t="s">
        <v>685</v>
      </c>
      <c r="J1046" s="461" t="s">
        <v>1228</v>
      </c>
      <c r="K1046" s="513" t="s">
        <v>2532</v>
      </c>
    </row>
    <row r="1047" spans="2:11" ht="18" customHeight="1" x14ac:dyDescent="0.15">
      <c r="B1047" s="471" t="s">
        <v>2534</v>
      </c>
      <c r="C1047" s="514" t="s">
        <v>1729</v>
      </c>
      <c r="D1047" s="495" t="s">
        <v>2531</v>
      </c>
      <c r="E1047" s="457"/>
      <c r="F1047" s="457">
        <v>43189</v>
      </c>
      <c r="G1047" s="511">
        <v>454.41</v>
      </c>
      <c r="H1047" s="512" t="s">
        <v>1227</v>
      </c>
      <c r="I1047" s="461" t="s">
        <v>685</v>
      </c>
      <c r="J1047" s="461" t="s">
        <v>1228</v>
      </c>
      <c r="K1047" s="513" t="s">
        <v>2532</v>
      </c>
    </row>
    <row r="1048" spans="2:11" ht="18" customHeight="1" x14ac:dyDescent="0.15">
      <c r="B1048" s="471" t="s">
        <v>2535</v>
      </c>
      <c r="C1048" s="514" t="s">
        <v>1729</v>
      </c>
      <c r="D1048" s="495" t="s">
        <v>2531</v>
      </c>
      <c r="E1048" s="457"/>
      <c r="F1048" s="457">
        <v>43189</v>
      </c>
      <c r="G1048" s="511">
        <v>545.82000000000005</v>
      </c>
      <c r="H1048" s="512" t="s">
        <v>1227</v>
      </c>
      <c r="I1048" s="461" t="s">
        <v>685</v>
      </c>
      <c r="J1048" s="461" t="s">
        <v>1228</v>
      </c>
      <c r="K1048" s="513" t="s">
        <v>2532</v>
      </c>
    </row>
    <row r="1049" spans="2:11" ht="18" customHeight="1" x14ac:dyDescent="0.15">
      <c r="B1049" s="471" t="s">
        <v>2536</v>
      </c>
      <c r="C1049" s="514" t="s">
        <v>1729</v>
      </c>
      <c r="D1049" s="495" t="s">
        <v>2531</v>
      </c>
      <c r="E1049" s="457"/>
      <c r="F1049" s="457">
        <v>43189</v>
      </c>
      <c r="G1049" s="511">
        <v>45.66</v>
      </c>
      <c r="H1049" s="512" t="s">
        <v>1227</v>
      </c>
      <c r="I1049" s="461" t="s">
        <v>685</v>
      </c>
      <c r="J1049" s="461" t="s">
        <v>1228</v>
      </c>
      <c r="K1049" s="513" t="s">
        <v>2532</v>
      </c>
    </row>
    <row r="1050" spans="2:11" ht="18" customHeight="1" x14ac:dyDescent="0.15">
      <c r="B1050" s="471" t="s">
        <v>2537</v>
      </c>
      <c r="C1050" s="514" t="s">
        <v>1729</v>
      </c>
      <c r="D1050" s="495" t="s">
        <v>2531</v>
      </c>
      <c r="E1050" s="457"/>
      <c r="F1050" s="457">
        <v>43189</v>
      </c>
      <c r="G1050" s="511">
        <v>454.41</v>
      </c>
      <c r="H1050" s="512" t="s">
        <v>1227</v>
      </c>
      <c r="I1050" s="461" t="s">
        <v>685</v>
      </c>
      <c r="J1050" s="461" t="s">
        <v>1228</v>
      </c>
      <c r="K1050" s="513" t="s">
        <v>2532</v>
      </c>
    </row>
    <row r="1051" spans="2:11" ht="18" customHeight="1" x14ac:dyDescent="0.15">
      <c r="B1051" s="471" t="s">
        <v>2538</v>
      </c>
      <c r="C1051" s="514" t="s">
        <v>1729</v>
      </c>
      <c r="D1051" s="495" t="s">
        <v>2539</v>
      </c>
      <c r="E1051" s="457"/>
      <c r="F1051" s="457">
        <v>40939</v>
      </c>
      <c r="G1051" s="511">
        <v>2133.8200000000002</v>
      </c>
      <c r="H1051" s="512" t="s">
        <v>1227</v>
      </c>
      <c r="I1051" s="461" t="s">
        <v>685</v>
      </c>
      <c r="J1051" s="461" t="s">
        <v>1228</v>
      </c>
      <c r="K1051" s="513" t="s">
        <v>2540</v>
      </c>
    </row>
    <row r="1052" spans="2:11" ht="18" customHeight="1" x14ac:dyDescent="0.15">
      <c r="B1052" s="471" t="s">
        <v>2541</v>
      </c>
      <c r="C1052" s="514" t="s">
        <v>1729</v>
      </c>
      <c r="D1052" s="495" t="s">
        <v>2539</v>
      </c>
      <c r="E1052" s="457"/>
      <c r="F1052" s="457">
        <v>40939</v>
      </c>
      <c r="G1052" s="511">
        <v>885.55</v>
      </c>
      <c r="H1052" s="512" t="s">
        <v>1227</v>
      </c>
      <c r="I1052" s="461" t="s">
        <v>685</v>
      </c>
      <c r="J1052" s="461" t="s">
        <v>1228</v>
      </c>
      <c r="K1052" s="513" t="s">
        <v>2540</v>
      </c>
    </row>
    <row r="1053" spans="2:11" ht="18" customHeight="1" thickBot="1" x14ac:dyDescent="0.2">
      <c r="B1053" s="515" t="s">
        <v>2542</v>
      </c>
      <c r="C1053" s="1228" t="s">
        <v>1729</v>
      </c>
      <c r="D1053" s="517" t="s">
        <v>2543</v>
      </c>
      <c r="E1053" s="518"/>
      <c r="F1053" s="518">
        <v>40631</v>
      </c>
      <c r="G1053" s="519">
        <v>14482.11</v>
      </c>
      <c r="H1053" s="1146" t="s">
        <v>1227</v>
      </c>
      <c r="I1053" s="444" t="s">
        <v>685</v>
      </c>
      <c r="J1053" s="444" t="s">
        <v>1228</v>
      </c>
      <c r="K1053" s="521" t="s">
        <v>2544</v>
      </c>
    </row>
    <row r="1054" spans="2:11" ht="18" customHeight="1" x14ac:dyDescent="0.15">
      <c r="B1054" s="1223" t="s">
        <v>2545</v>
      </c>
      <c r="C1054" s="1227" t="s">
        <v>1729</v>
      </c>
      <c r="D1054" s="1215" t="s">
        <v>2546</v>
      </c>
      <c r="E1054" s="1159"/>
      <c r="F1054" s="1159">
        <v>40631</v>
      </c>
      <c r="G1054" s="1224">
        <v>4212.0600000000004</v>
      </c>
      <c r="H1054" s="1225" t="s">
        <v>1227</v>
      </c>
      <c r="I1054" s="1139" t="s">
        <v>685</v>
      </c>
      <c r="J1054" s="1139" t="s">
        <v>1228</v>
      </c>
      <c r="K1054" s="1226" t="s">
        <v>6469</v>
      </c>
    </row>
    <row r="1055" spans="2:11" ht="18" customHeight="1" x14ac:dyDescent="0.15">
      <c r="B1055" s="471" t="s">
        <v>2548</v>
      </c>
      <c r="C1055" s="514" t="s">
        <v>1729</v>
      </c>
      <c r="D1055" s="495" t="s">
        <v>2549</v>
      </c>
      <c r="E1055" s="457"/>
      <c r="F1055" s="457">
        <v>40631</v>
      </c>
      <c r="G1055" s="511">
        <v>11823.11</v>
      </c>
      <c r="H1055" s="512" t="s">
        <v>1227</v>
      </c>
      <c r="I1055" s="461" t="s">
        <v>685</v>
      </c>
      <c r="J1055" s="461" t="s">
        <v>1228</v>
      </c>
      <c r="K1055" s="513" t="s">
        <v>2550</v>
      </c>
    </row>
    <row r="1056" spans="2:11" ht="18" customHeight="1" x14ac:dyDescent="0.15">
      <c r="B1056" s="471" t="s">
        <v>2551</v>
      </c>
      <c r="C1056" s="514" t="s">
        <v>1729</v>
      </c>
      <c r="D1056" s="495" t="s">
        <v>2552</v>
      </c>
      <c r="E1056" s="457"/>
      <c r="F1056" s="457">
        <v>40631</v>
      </c>
      <c r="G1056" s="511">
        <v>12766.25</v>
      </c>
      <c r="H1056" s="512" t="s">
        <v>1227</v>
      </c>
      <c r="I1056" s="461" t="s">
        <v>685</v>
      </c>
      <c r="J1056" s="461" t="s">
        <v>1228</v>
      </c>
      <c r="K1056" s="513" t="s">
        <v>2553</v>
      </c>
    </row>
    <row r="1057" spans="2:11" ht="18" customHeight="1" x14ac:dyDescent="0.15">
      <c r="B1057" s="471" t="s">
        <v>2554</v>
      </c>
      <c r="C1057" s="514" t="s">
        <v>1729</v>
      </c>
      <c r="D1057" s="495" t="s">
        <v>2555</v>
      </c>
      <c r="E1057" s="457"/>
      <c r="F1057" s="457">
        <v>40631</v>
      </c>
      <c r="G1057" s="511">
        <v>1822.89</v>
      </c>
      <c r="H1057" s="512" t="s">
        <v>1227</v>
      </c>
      <c r="I1057" s="461" t="s">
        <v>685</v>
      </c>
      <c r="J1057" s="461" t="s">
        <v>1228</v>
      </c>
      <c r="K1057" s="513" t="s">
        <v>2556</v>
      </c>
    </row>
    <row r="1058" spans="2:11" ht="18" customHeight="1" x14ac:dyDescent="0.15">
      <c r="B1058" s="471" t="s">
        <v>2557</v>
      </c>
      <c r="C1058" s="514" t="s">
        <v>1729</v>
      </c>
      <c r="D1058" s="495" t="s">
        <v>2558</v>
      </c>
      <c r="E1058" s="457"/>
      <c r="F1058" s="457">
        <v>40631</v>
      </c>
      <c r="G1058" s="511">
        <v>2325.7199999999998</v>
      </c>
      <c r="H1058" s="512" t="s">
        <v>1227</v>
      </c>
      <c r="I1058" s="461" t="s">
        <v>685</v>
      </c>
      <c r="J1058" s="461" t="s">
        <v>1228</v>
      </c>
      <c r="K1058" s="513" t="s">
        <v>2559</v>
      </c>
    </row>
    <row r="1059" spans="2:11" ht="18" customHeight="1" x14ac:dyDescent="0.15">
      <c r="B1059" s="471" t="s">
        <v>2560</v>
      </c>
      <c r="C1059" s="514" t="s">
        <v>1729</v>
      </c>
      <c r="D1059" s="495" t="s">
        <v>2561</v>
      </c>
      <c r="E1059" s="457"/>
      <c r="F1059" s="457">
        <v>40631</v>
      </c>
      <c r="G1059" s="511">
        <v>2219.17</v>
      </c>
      <c r="H1059" s="512" t="s">
        <v>1227</v>
      </c>
      <c r="I1059" s="461" t="s">
        <v>685</v>
      </c>
      <c r="J1059" s="461" t="s">
        <v>1228</v>
      </c>
      <c r="K1059" s="513" t="s">
        <v>2562</v>
      </c>
    </row>
    <row r="1060" spans="2:11" ht="18" customHeight="1" x14ac:dyDescent="0.15">
      <c r="B1060" s="471" t="s">
        <v>2563</v>
      </c>
      <c r="C1060" s="514" t="s">
        <v>1729</v>
      </c>
      <c r="D1060" s="495" t="s">
        <v>2561</v>
      </c>
      <c r="E1060" s="457"/>
      <c r="F1060" s="457">
        <v>40631</v>
      </c>
      <c r="G1060" s="511">
        <v>2162.5300000000002</v>
      </c>
      <c r="H1060" s="512" t="s">
        <v>1227</v>
      </c>
      <c r="I1060" s="461" t="s">
        <v>685</v>
      </c>
      <c r="J1060" s="461" t="s">
        <v>1228</v>
      </c>
      <c r="K1060" s="513" t="s">
        <v>2562</v>
      </c>
    </row>
    <row r="1061" spans="2:11" ht="18" customHeight="1" x14ac:dyDescent="0.15">
      <c r="B1061" s="471" t="s">
        <v>2564</v>
      </c>
      <c r="C1061" s="514" t="s">
        <v>1729</v>
      </c>
      <c r="D1061" s="495" t="s">
        <v>2565</v>
      </c>
      <c r="E1061" s="457"/>
      <c r="F1061" s="457">
        <v>40631</v>
      </c>
      <c r="G1061" s="511">
        <v>1858</v>
      </c>
      <c r="H1061" s="512" t="s">
        <v>1227</v>
      </c>
      <c r="I1061" s="461" t="s">
        <v>685</v>
      </c>
      <c r="J1061" s="461" t="s">
        <v>1228</v>
      </c>
      <c r="K1061" s="513" t="s">
        <v>2566</v>
      </c>
    </row>
    <row r="1062" spans="2:11" ht="18" customHeight="1" x14ac:dyDescent="0.15">
      <c r="B1062" s="471" t="s">
        <v>2567</v>
      </c>
      <c r="C1062" s="514" t="s">
        <v>1729</v>
      </c>
      <c r="D1062" s="495" t="s">
        <v>2565</v>
      </c>
      <c r="E1062" s="457"/>
      <c r="F1062" s="457">
        <v>40631</v>
      </c>
      <c r="G1062" s="511">
        <v>1051.6099999999999</v>
      </c>
      <c r="H1062" s="512" t="s">
        <v>1227</v>
      </c>
      <c r="I1062" s="461" t="s">
        <v>685</v>
      </c>
      <c r="J1062" s="461" t="s">
        <v>1228</v>
      </c>
      <c r="K1062" s="513" t="s">
        <v>2566</v>
      </c>
    </row>
    <row r="1063" spans="2:11" ht="18" customHeight="1" x14ac:dyDescent="0.15">
      <c r="B1063" s="471" t="s">
        <v>2568</v>
      </c>
      <c r="C1063" s="514" t="s">
        <v>1729</v>
      </c>
      <c r="D1063" s="495" t="s">
        <v>2569</v>
      </c>
      <c r="E1063" s="457"/>
      <c r="F1063" s="457">
        <v>40631</v>
      </c>
      <c r="G1063" s="511">
        <v>1080.0999999999999</v>
      </c>
      <c r="H1063" s="512" t="s">
        <v>1227</v>
      </c>
      <c r="I1063" s="461" t="s">
        <v>685</v>
      </c>
      <c r="J1063" s="461" t="s">
        <v>1228</v>
      </c>
      <c r="K1063" s="513" t="s">
        <v>2570</v>
      </c>
    </row>
    <row r="1064" spans="2:11" ht="18" customHeight="1" x14ac:dyDescent="0.15">
      <c r="B1064" s="471" t="s">
        <v>2571</v>
      </c>
      <c r="C1064" s="514" t="s">
        <v>1729</v>
      </c>
      <c r="D1064" s="495" t="s">
        <v>2572</v>
      </c>
      <c r="E1064" s="457"/>
      <c r="F1064" s="457">
        <v>40631</v>
      </c>
      <c r="G1064" s="511">
        <v>954.78</v>
      </c>
      <c r="H1064" s="512" t="s">
        <v>1227</v>
      </c>
      <c r="I1064" s="461" t="s">
        <v>685</v>
      </c>
      <c r="J1064" s="461" t="s">
        <v>1228</v>
      </c>
      <c r="K1064" s="513" t="s">
        <v>2573</v>
      </c>
    </row>
    <row r="1065" spans="2:11" ht="18" customHeight="1" x14ac:dyDescent="0.15">
      <c r="B1065" s="471" t="s">
        <v>2574</v>
      </c>
      <c r="C1065" s="514" t="s">
        <v>1729</v>
      </c>
      <c r="D1065" s="495" t="s">
        <v>2572</v>
      </c>
      <c r="E1065" s="457"/>
      <c r="F1065" s="457">
        <v>40631</v>
      </c>
      <c r="G1065" s="511">
        <v>1372.85</v>
      </c>
      <c r="H1065" s="512" t="s">
        <v>1227</v>
      </c>
      <c r="I1065" s="461" t="s">
        <v>685</v>
      </c>
      <c r="J1065" s="461" t="s">
        <v>1228</v>
      </c>
      <c r="K1065" s="513" t="s">
        <v>2573</v>
      </c>
    </row>
    <row r="1066" spans="2:11" ht="18" customHeight="1" x14ac:dyDescent="0.15">
      <c r="B1066" s="471" t="s">
        <v>2575</v>
      </c>
      <c r="C1066" s="514" t="s">
        <v>1729</v>
      </c>
      <c r="D1066" s="495" t="s">
        <v>2572</v>
      </c>
      <c r="E1066" s="457"/>
      <c r="F1066" s="457">
        <v>40631</v>
      </c>
      <c r="G1066" s="511">
        <v>2638.24</v>
      </c>
      <c r="H1066" s="512" t="s">
        <v>1227</v>
      </c>
      <c r="I1066" s="461" t="s">
        <v>685</v>
      </c>
      <c r="J1066" s="461" t="s">
        <v>1228</v>
      </c>
      <c r="K1066" s="513" t="s">
        <v>2573</v>
      </c>
    </row>
    <row r="1067" spans="2:11" ht="18" customHeight="1" x14ac:dyDescent="0.15">
      <c r="B1067" s="471" t="s">
        <v>2576</v>
      </c>
      <c r="C1067" s="514" t="s">
        <v>1729</v>
      </c>
      <c r="D1067" s="495" t="s">
        <v>2577</v>
      </c>
      <c r="E1067" s="457"/>
      <c r="F1067" s="457">
        <v>40631</v>
      </c>
      <c r="G1067" s="511">
        <v>10029.69</v>
      </c>
      <c r="H1067" s="512" t="s">
        <v>1227</v>
      </c>
      <c r="I1067" s="461" t="s">
        <v>685</v>
      </c>
      <c r="J1067" s="461" t="s">
        <v>1228</v>
      </c>
      <c r="K1067" s="513" t="s">
        <v>2578</v>
      </c>
    </row>
    <row r="1068" spans="2:11" ht="18" customHeight="1" x14ac:dyDescent="0.15">
      <c r="B1068" s="471" t="s">
        <v>2579</v>
      </c>
      <c r="C1068" s="514" t="s">
        <v>1729</v>
      </c>
      <c r="D1068" s="495" t="s">
        <v>2577</v>
      </c>
      <c r="E1068" s="457"/>
      <c r="F1068" s="457">
        <v>40631</v>
      </c>
      <c r="G1068" s="511">
        <v>4229.22</v>
      </c>
      <c r="H1068" s="512" t="s">
        <v>1227</v>
      </c>
      <c r="I1068" s="461" t="s">
        <v>685</v>
      </c>
      <c r="J1068" s="461" t="s">
        <v>1228</v>
      </c>
      <c r="K1068" s="513" t="s">
        <v>2578</v>
      </c>
    </row>
    <row r="1069" spans="2:11" ht="18" customHeight="1" x14ac:dyDescent="0.15">
      <c r="B1069" s="471" t="s">
        <v>2580</v>
      </c>
      <c r="C1069" s="514" t="s">
        <v>1729</v>
      </c>
      <c r="D1069" s="495" t="s">
        <v>2581</v>
      </c>
      <c r="E1069" s="457"/>
      <c r="F1069" s="457">
        <v>40939</v>
      </c>
      <c r="G1069" s="511">
        <v>23523.97</v>
      </c>
      <c r="H1069" s="512" t="s">
        <v>1227</v>
      </c>
      <c r="I1069" s="461" t="s">
        <v>685</v>
      </c>
      <c r="J1069" s="461" t="s">
        <v>1228</v>
      </c>
      <c r="K1069" s="513" t="s">
        <v>2582</v>
      </c>
    </row>
    <row r="1070" spans="2:11" ht="18" customHeight="1" x14ac:dyDescent="0.15">
      <c r="B1070" s="471" t="s">
        <v>2583</v>
      </c>
      <c r="C1070" s="514" t="s">
        <v>1729</v>
      </c>
      <c r="D1070" s="495" t="s">
        <v>2584</v>
      </c>
      <c r="E1070" s="457"/>
      <c r="F1070" s="457">
        <v>42458</v>
      </c>
      <c r="G1070" s="511">
        <v>1962.93</v>
      </c>
      <c r="H1070" s="512" t="s">
        <v>1227</v>
      </c>
      <c r="I1070" s="461" t="s">
        <v>685</v>
      </c>
      <c r="J1070" s="461" t="s">
        <v>1228</v>
      </c>
      <c r="K1070" s="513" t="s">
        <v>2585</v>
      </c>
    </row>
    <row r="1071" spans="2:11" ht="18" customHeight="1" x14ac:dyDescent="0.15">
      <c r="B1071" s="471" t="s">
        <v>2586</v>
      </c>
      <c r="C1071" s="514" t="s">
        <v>1729</v>
      </c>
      <c r="D1071" s="495" t="s">
        <v>2587</v>
      </c>
      <c r="E1071" s="457"/>
      <c r="F1071" s="457">
        <v>42458</v>
      </c>
      <c r="G1071" s="511">
        <v>4314.18</v>
      </c>
      <c r="H1071" s="512" t="s">
        <v>1227</v>
      </c>
      <c r="I1071" s="461" t="s">
        <v>685</v>
      </c>
      <c r="J1071" s="461" t="s">
        <v>1228</v>
      </c>
      <c r="K1071" s="513" t="s">
        <v>2588</v>
      </c>
    </row>
    <row r="1072" spans="2:11" ht="18" customHeight="1" x14ac:dyDescent="0.15">
      <c r="B1072" s="471" t="s">
        <v>2589</v>
      </c>
      <c r="C1072" s="514" t="s">
        <v>1729</v>
      </c>
      <c r="D1072" s="495" t="s">
        <v>2590</v>
      </c>
      <c r="E1072" s="457"/>
      <c r="F1072" s="457">
        <v>42458</v>
      </c>
      <c r="G1072" s="511">
        <v>2801.2</v>
      </c>
      <c r="H1072" s="512" t="s">
        <v>1227</v>
      </c>
      <c r="I1072" s="461" t="s">
        <v>685</v>
      </c>
      <c r="J1072" s="461" t="s">
        <v>1228</v>
      </c>
      <c r="K1072" s="513" t="s">
        <v>2591</v>
      </c>
    </row>
    <row r="1073" spans="2:11" ht="18" customHeight="1" x14ac:dyDescent="0.15">
      <c r="B1073" s="471" t="s">
        <v>2592</v>
      </c>
      <c r="C1073" s="514" t="s">
        <v>1729</v>
      </c>
      <c r="D1073" s="495" t="s">
        <v>2593</v>
      </c>
      <c r="E1073" s="457"/>
      <c r="F1073" s="457">
        <v>42458</v>
      </c>
      <c r="G1073" s="511">
        <v>3797.92</v>
      </c>
      <c r="H1073" s="512" t="s">
        <v>1227</v>
      </c>
      <c r="I1073" s="461" t="s">
        <v>685</v>
      </c>
      <c r="J1073" s="461" t="s">
        <v>1228</v>
      </c>
      <c r="K1073" s="513" t="s">
        <v>2594</v>
      </c>
    </row>
    <row r="1074" spans="2:11" ht="18" customHeight="1" x14ac:dyDescent="0.15">
      <c r="B1074" s="471" t="s">
        <v>2595</v>
      </c>
      <c r="C1074" s="514" t="s">
        <v>1729</v>
      </c>
      <c r="D1074" s="495" t="s">
        <v>2596</v>
      </c>
      <c r="E1074" s="457"/>
      <c r="F1074" s="457">
        <v>42458</v>
      </c>
      <c r="G1074" s="511">
        <v>1699.26</v>
      </c>
      <c r="H1074" s="512" t="s">
        <v>1227</v>
      </c>
      <c r="I1074" s="461" t="s">
        <v>685</v>
      </c>
      <c r="J1074" s="461" t="s">
        <v>1228</v>
      </c>
      <c r="K1074" s="513" t="s">
        <v>2597</v>
      </c>
    </row>
    <row r="1075" spans="2:11" ht="18" customHeight="1" x14ac:dyDescent="0.15">
      <c r="B1075" s="471" t="s">
        <v>2598</v>
      </c>
      <c r="C1075" s="514" t="s">
        <v>1729</v>
      </c>
      <c r="D1075" s="495" t="s">
        <v>2599</v>
      </c>
      <c r="E1075" s="457"/>
      <c r="F1075" s="457">
        <v>42458</v>
      </c>
      <c r="G1075" s="511">
        <v>5654.33</v>
      </c>
      <c r="H1075" s="512" t="s">
        <v>1227</v>
      </c>
      <c r="I1075" s="461" t="s">
        <v>685</v>
      </c>
      <c r="J1075" s="461" t="s">
        <v>1228</v>
      </c>
      <c r="K1075" s="513" t="s">
        <v>2600</v>
      </c>
    </row>
    <row r="1076" spans="2:11" ht="18" customHeight="1" x14ac:dyDescent="0.15">
      <c r="B1076" s="471" t="s">
        <v>2601</v>
      </c>
      <c r="C1076" s="514" t="s">
        <v>1729</v>
      </c>
      <c r="D1076" s="495" t="s">
        <v>2602</v>
      </c>
      <c r="E1076" s="457"/>
      <c r="F1076" s="457">
        <v>42458</v>
      </c>
      <c r="G1076" s="511">
        <v>18919.43</v>
      </c>
      <c r="H1076" s="512" t="s">
        <v>1227</v>
      </c>
      <c r="I1076" s="461" t="s">
        <v>685</v>
      </c>
      <c r="J1076" s="461" t="s">
        <v>1228</v>
      </c>
      <c r="K1076" s="513" t="s">
        <v>2603</v>
      </c>
    </row>
    <row r="1077" spans="2:11" ht="18" customHeight="1" x14ac:dyDescent="0.15">
      <c r="B1077" s="471" t="s">
        <v>2604</v>
      </c>
      <c r="C1077" s="514" t="s">
        <v>1729</v>
      </c>
      <c r="D1077" s="495" t="s">
        <v>2605</v>
      </c>
      <c r="E1077" s="457"/>
      <c r="F1077" s="457">
        <v>39535</v>
      </c>
      <c r="G1077" s="511">
        <v>4542.46</v>
      </c>
      <c r="H1077" s="512" t="s">
        <v>1227</v>
      </c>
      <c r="I1077" s="461" t="s">
        <v>685</v>
      </c>
      <c r="J1077" s="461" t="s">
        <v>1228</v>
      </c>
      <c r="K1077" s="513" t="s">
        <v>2606</v>
      </c>
    </row>
    <row r="1078" spans="2:11" ht="18" customHeight="1" x14ac:dyDescent="0.15">
      <c r="B1078" s="471" t="s">
        <v>2607</v>
      </c>
      <c r="C1078" s="514" t="s">
        <v>1729</v>
      </c>
      <c r="D1078" s="495" t="s">
        <v>2608</v>
      </c>
      <c r="E1078" s="457"/>
      <c r="F1078" s="457">
        <v>39535</v>
      </c>
      <c r="G1078" s="511">
        <v>1491.64</v>
      </c>
      <c r="H1078" s="512" t="s">
        <v>1227</v>
      </c>
      <c r="I1078" s="461" t="s">
        <v>685</v>
      </c>
      <c r="J1078" s="461" t="s">
        <v>1228</v>
      </c>
      <c r="K1078" s="513" t="s">
        <v>2609</v>
      </c>
    </row>
    <row r="1079" spans="2:11" ht="18" customHeight="1" x14ac:dyDescent="0.15">
      <c r="B1079" s="471" t="s">
        <v>2610</v>
      </c>
      <c r="C1079" s="514" t="s">
        <v>1729</v>
      </c>
      <c r="D1079" s="495" t="s">
        <v>2611</v>
      </c>
      <c r="E1079" s="457"/>
      <c r="F1079" s="457">
        <v>39535</v>
      </c>
      <c r="G1079" s="511">
        <v>4709.7</v>
      </c>
      <c r="H1079" s="512" t="s">
        <v>1227</v>
      </c>
      <c r="I1079" s="461" t="s">
        <v>685</v>
      </c>
      <c r="J1079" s="461" t="s">
        <v>1228</v>
      </c>
      <c r="K1079" s="513" t="s">
        <v>2612</v>
      </c>
    </row>
    <row r="1080" spans="2:11" ht="18" customHeight="1" x14ac:dyDescent="0.15">
      <c r="B1080" s="471" t="s">
        <v>2613</v>
      </c>
      <c r="C1080" s="514" t="s">
        <v>1729</v>
      </c>
      <c r="D1080" s="495" t="s">
        <v>2614</v>
      </c>
      <c r="E1080" s="457"/>
      <c r="F1080" s="457">
        <v>39535</v>
      </c>
      <c r="G1080" s="511">
        <v>12067.45</v>
      </c>
      <c r="H1080" s="512" t="s">
        <v>1227</v>
      </c>
      <c r="I1080" s="461" t="s">
        <v>685</v>
      </c>
      <c r="J1080" s="461" t="s">
        <v>1228</v>
      </c>
      <c r="K1080" s="513" t="s">
        <v>2615</v>
      </c>
    </row>
    <row r="1081" spans="2:11" ht="18" customHeight="1" thickBot="1" x14ac:dyDescent="0.2">
      <c r="B1081" s="515" t="s">
        <v>2616</v>
      </c>
      <c r="C1081" s="1228" t="s">
        <v>1729</v>
      </c>
      <c r="D1081" s="517" t="s">
        <v>2617</v>
      </c>
      <c r="E1081" s="518"/>
      <c r="F1081" s="518">
        <v>42458</v>
      </c>
      <c r="G1081" s="519">
        <v>6204.33</v>
      </c>
      <c r="H1081" s="1146" t="s">
        <v>1227</v>
      </c>
      <c r="I1081" s="444" t="s">
        <v>685</v>
      </c>
      <c r="J1081" s="444" t="s">
        <v>1228</v>
      </c>
      <c r="K1081" s="521" t="s">
        <v>2618</v>
      </c>
    </row>
    <row r="1082" spans="2:11" ht="18" customHeight="1" x14ac:dyDescent="0.15">
      <c r="B1082" s="1223" t="s">
        <v>2619</v>
      </c>
      <c r="C1082" s="1227" t="s">
        <v>1729</v>
      </c>
      <c r="D1082" s="1215" t="s">
        <v>2620</v>
      </c>
      <c r="E1082" s="1159"/>
      <c r="F1082" s="1159">
        <v>42458</v>
      </c>
      <c r="G1082" s="1224">
        <v>1743.83</v>
      </c>
      <c r="H1082" s="1225" t="s">
        <v>1227</v>
      </c>
      <c r="I1082" s="1139" t="s">
        <v>685</v>
      </c>
      <c r="J1082" s="1139" t="s">
        <v>1228</v>
      </c>
      <c r="K1082" s="1226" t="s">
        <v>6470</v>
      </c>
    </row>
    <row r="1083" spans="2:11" ht="18" customHeight="1" x14ac:dyDescent="0.15">
      <c r="B1083" s="471" t="s">
        <v>2622</v>
      </c>
      <c r="C1083" s="514" t="s">
        <v>1729</v>
      </c>
      <c r="D1083" s="495" t="s">
        <v>2623</v>
      </c>
      <c r="E1083" s="457"/>
      <c r="F1083" s="457">
        <v>42458</v>
      </c>
      <c r="G1083" s="511">
        <v>5739.71</v>
      </c>
      <c r="H1083" s="512" t="s">
        <v>1227</v>
      </c>
      <c r="I1083" s="461" t="s">
        <v>685</v>
      </c>
      <c r="J1083" s="461" t="s">
        <v>1228</v>
      </c>
      <c r="K1083" s="513" t="s">
        <v>2624</v>
      </c>
    </row>
    <row r="1084" spans="2:11" ht="18" customHeight="1" x14ac:dyDescent="0.15">
      <c r="B1084" s="471" t="s">
        <v>2625</v>
      </c>
      <c r="C1084" s="514" t="s">
        <v>1729</v>
      </c>
      <c r="D1084" s="495" t="s">
        <v>2626</v>
      </c>
      <c r="E1084" s="457"/>
      <c r="F1084" s="457">
        <v>42458</v>
      </c>
      <c r="G1084" s="511">
        <v>2669.69</v>
      </c>
      <c r="H1084" s="512" t="s">
        <v>1227</v>
      </c>
      <c r="I1084" s="461" t="s">
        <v>685</v>
      </c>
      <c r="J1084" s="461" t="s">
        <v>1228</v>
      </c>
      <c r="K1084" s="513" t="s">
        <v>2627</v>
      </c>
    </row>
    <row r="1085" spans="2:11" ht="18" customHeight="1" x14ac:dyDescent="0.15">
      <c r="B1085" s="471" t="s">
        <v>2628</v>
      </c>
      <c r="C1085" s="514" t="s">
        <v>1729</v>
      </c>
      <c r="D1085" s="495" t="s">
        <v>2629</v>
      </c>
      <c r="E1085" s="457"/>
      <c r="F1085" s="457">
        <v>42458</v>
      </c>
      <c r="G1085" s="511">
        <v>1817.1</v>
      </c>
      <c r="H1085" s="512" t="s">
        <v>1227</v>
      </c>
      <c r="I1085" s="461" t="s">
        <v>685</v>
      </c>
      <c r="J1085" s="461" t="s">
        <v>1228</v>
      </c>
      <c r="K1085" s="513" t="s">
        <v>2630</v>
      </c>
    </row>
    <row r="1086" spans="2:11" ht="18" customHeight="1" x14ac:dyDescent="0.15">
      <c r="B1086" s="471" t="s">
        <v>2631</v>
      </c>
      <c r="C1086" s="514" t="s">
        <v>1729</v>
      </c>
      <c r="D1086" s="495" t="s">
        <v>2629</v>
      </c>
      <c r="E1086" s="457"/>
      <c r="F1086" s="457">
        <v>42458</v>
      </c>
      <c r="G1086" s="511">
        <v>3811.21</v>
      </c>
      <c r="H1086" s="512" t="s">
        <v>1227</v>
      </c>
      <c r="I1086" s="461" t="s">
        <v>685</v>
      </c>
      <c r="J1086" s="461" t="s">
        <v>1228</v>
      </c>
      <c r="K1086" s="513" t="s">
        <v>2630</v>
      </c>
    </row>
    <row r="1087" spans="2:11" ht="18" customHeight="1" x14ac:dyDescent="0.15">
      <c r="B1087" s="471" t="s">
        <v>2632</v>
      </c>
      <c r="C1087" s="514" t="s">
        <v>1729</v>
      </c>
      <c r="D1087" s="495" t="s">
        <v>2633</v>
      </c>
      <c r="E1087" s="457"/>
      <c r="F1087" s="457">
        <v>42458</v>
      </c>
      <c r="G1087" s="511">
        <v>604.76</v>
      </c>
      <c r="H1087" s="512" t="s">
        <v>1227</v>
      </c>
      <c r="I1087" s="461" t="s">
        <v>685</v>
      </c>
      <c r="J1087" s="461" t="s">
        <v>1228</v>
      </c>
      <c r="K1087" s="513" t="s">
        <v>2634</v>
      </c>
    </row>
    <row r="1088" spans="2:11" ht="18" customHeight="1" x14ac:dyDescent="0.15">
      <c r="B1088" s="471" t="s">
        <v>2635</v>
      </c>
      <c r="C1088" s="514" t="s">
        <v>1729</v>
      </c>
      <c r="D1088" s="495" t="s">
        <v>2636</v>
      </c>
      <c r="E1088" s="457"/>
      <c r="F1088" s="457">
        <v>42458</v>
      </c>
      <c r="G1088" s="511">
        <v>142.36000000000001</v>
      </c>
      <c r="H1088" s="512" t="s">
        <v>1227</v>
      </c>
      <c r="I1088" s="461" t="s">
        <v>685</v>
      </c>
      <c r="J1088" s="461" t="s">
        <v>1228</v>
      </c>
      <c r="K1088" s="513" t="s">
        <v>2637</v>
      </c>
    </row>
    <row r="1089" spans="2:11" ht="18" customHeight="1" x14ac:dyDescent="0.15">
      <c r="B1089" s="471" t="s">
        <v>2638</v>
      </c>
      <c r="C1089" s="514" t="s">
        <v>1729</v>
      </c>
      <c r="D1089" s="495" t="s">
        <v>2639</v>
      </c>
      <c r="E1089" s="457"/>
      <c r="F1089" s="457">
        <v>42458</v>
      </c>
      <c r="G1089" s="511">
        <v>1347.35</v>
      </c>
      <c r="H1089" s="512" t="s">
        <v>1227</v>
      </c>
      <c r="I1089" s="461" t="s">
        <v>685</v>
      </c>
      <c r="J1089" s="461" t="s">
        <v>1228</v>
      </c>
      <c r="K1089" s="513" t="s">
        <v>2640</v>
      </c>
    </row>
    <row r="1090" spans="2:11" ht="18" customHeight="1" x14ac:dyDescent="0.15">
      <c r="B1090" s="471" t="s">
        <v>2641</v>
      </c>
      <c r="C1090" s="514" t="s">
        <v>1729</v>
      </c>
      <c r="D1090" s="495" t="s">
        <v>2642</v>
      </c>
      <c r="E1090" s="457"/>
      <c r="F1090" s="457">
        <v>41306</v>
      </c>
      <c r="G1090" s="511">
        <v>2237.86</v>
      </c>
      <c r="H1090" s="512" t="s">
        <v>1227</v>
      </c>
      <c r="I1090" s="461" t="s">
        <v>685</v>
      </c>
      <c r="J1090" s="461" t="s">
        <v>1228</v>
      </c>
      <c r="K1090" s="513" t="s">
        <v>2643</v>
      </c>
    </row>
    <row r="1091" spans="2:11" ht="18" customHeight="1" x14ac:dyDescent="0.15">
      <c r="B1091" s="471" t="s">
        <v>2644</v>
      </c>
      <c r="C1091" s="514" t="s">
        <v>1729</v>
      </c>
      <c r="D1091" s="495" t="s">
        <v>2642</v>
      </c>
      <c r="E1091" s="457"/>
      <c r="F1091" s="457">
        <v>41306</v>
      </c>
      <c r="G1091" s="511">
        <v>381.78</v>
      </c>
      <c r="H1091" s="512" t="s">
        <v>1227</v>
      </c>
      <c r="I1091" s="461" t="s">
        <v>685</v>
      </c>
      <c r="J1091" s="461" t="s">
        <v>1228</v>
      </c>
      <c r="K1091" s="513" t="s">
        <v>2643</v>
      </c>
    </row>
    <row r="1092" spans="2:11" ht="18" customHeight="1" x14ac:dyDescent="0.15">
      <c r="B1092" s="471" t="s">
        <v>2645</v>
      </c>
      <c r="C1092" s="514" t="s">
        <v>1729</v>
      </c>
      <c r="D1092" s="495" t="s">
        <v>2642</v>
      </c>
      <c r="E1092" s="457"/>
      <c r="F1092" s="457">
        <v>41306</v>
      </c>
      <c r="G1092" s="511">
        <v>5265.64</v>
      </c>
      <c r="H1092" s="512" t="s">
        <v>1227</v>
      </c>
      <c r="I1092" s="461" t="s">
        <v>685</v>
      </c>
      <c r="J1092" s="461" t="s">
        <v>1228</v>
      </c>
      <c r="K1092" s="513" t="s">
        <v>2643</v>
      </c>
    </row>
    <row r="1093" spans="2:11" ht="18" customHeight="1" x14ac:dyDescent="0.15">
      <c r="B1093" s="471" t="s">
        <v>2646</v>
      </c>
      <c r="C1093" s="514" t="s">
        <v>1729</v>
      </c>
      <c r="D1093" s="495" t="s">
        <v>2647</v>
      </c>
      <c r="E1093" s="457"/>
      <c r="F1093" s="457">
        <v>41306</v>
      </c>
      <c r="G1093" s="511">
        <v>6034.56</v>
      </c>
      <c r="H1093" s="512" t="s">
        <v>1227</v>
      </c>
      <c r="I1093" s="461" t="s">
        <v>685</v>
      </c>
      <c r="J1093" s="461" t="s">
        <v>1228</v>
      </c>
      <c r="K1093" s="513" t="s">
        <v>2648</v>
      </c>
    </row>
    <row r="1094" spans="2:11" ht="18" customHeight="1" x14ac:dyDescent="0.15">
      <c r="B1094" s="471" t="s">
        <v>2649</v>
      </c>
      <c r="C1094" s="514" t="s">
        <v>1729</v>
      </c>
      <c r="D1094" s="495" t="s">
        <v>2650</v>
      </c>
      <c r="E1094" s="457"/>
      <c r="F1094" s="457">
        <v>41306</v>
      </c>
      <c r="G1094" s="511">
        <v>10138.76</v>
      </c>
      <c r="H1094" s="512" t="s">
        <v>1227</v>
      </c>
      <c r="I1094" s="461" t="s">
        <v>685</v>
      </c>
      <c r="J1094" s="461" t="s">
        <v>1228</v>
      </c>
      <c r="K1094" s="513" t="s">
        <v>2651</v>
      </c>
    </row>
    <row r="1095" spans="2:11" ht="18" customHeight="1" x14ac:dyDescent="0.15">
      <c r="B1095" s="471" t="s">
        <v>2652</v>
      </c>
      <c r="C1095" s="514" t="s">
        <v>1729</v>
      </c>
      <c r="D1095" s="495" t="s">
        <v>2650</v>
      </c>
      <c r="E1095" s="457"/>
      <c r="F1095" s="457">
        <v>41306</v>
      </c>
      <c r="G1095" s="511">
        <v>6264.5</v>
      </c>
      <c r="H1095" s="512" t="s">
        <v>1227</v>
      </c>
      <c r="I1095" s="461" t="s">
        <v>685</v>
      </c>
      <c r="J1095" s="461" t="s">
        <v>1228</v>
      </c>
      <c r="K1095" s="513" t="s">
        <v>2651</v>
      </c>
    </row>
    <row r="1096" spans="2:11" ht="18" customHeight="1" x14ac:dyDescent="0.15">
      <c r="B1096" s="471" t="s">
        <v>2653</v>
      </c>
      <c r="C1096" s="514" t="s">
        <v>1729</v>
      </c>
      <c r="D1096" s="495" t="s">
        <v>2654</v>
      </c>
      <c r="E1096" s="457"/>
      <c r="F1096" s="457">
        <v>41306</v>
      </c>
      <c r="G1096" s="511">
        <v>4465.71</v>
      </c>
      <c r="H1096" s="512" t="s">
        <v>1227</v>
      </c>
      <c r="I1096" s="461" t="s">
        <v>685</v>
      </c>
      <c r="J1096" s="461" t="s">
        <v>1228</v>
      </c>
      <c r="K1096" s="513" t="s">
        <v>2655</v>
      </c>
    </row>
    <row r="1097" spans="2:11" ht="18" customHeight="1" x14ac:dyDescent="0.15">
      <c r="B1097" s="471" t="s">
        <v>2656</v>
      </c>
      <c r="C1097" s="514" t="s">
        <v>1729</v>
      </c>
      <c r="D1097" s="495" t="s">
        <v>2654</v>
      </c>
      <c r="E1097" s="457"/>
      <c r="F1097" s="457">
        <v>41306</v>
      </c>
      <c r="G1097" s="511">
        <v>13200.42</v>
      </c>
      <c r="H1097" s="512" t="s">
        <v>1227</v>
      </c>
      <c r="I1097" s="461" t="s">
        <v>685</v>
      </c>
      <c r="J1097" s="461" t="s">
        <v>1228</v>
      </c>
      <c r="K1097" s="513" t="s">
        <v>2655</v>
      </c>
    </row>
    <row r="1098" spans="2:11" ht="18" customHeight="1" x14ac:dyDescent="0.15">
      <c r="B1098" s="471" t="s">
        <v>2657</v>
      </c>
      <c r="C1098" s="514" t="s">
        <v>1729</v>
      </c>
      <c r="D1098" s="495" t="s">
        <v>2654</v>
      </c>
      <c r="E1098" s="457"/>
      <c r="F1098" s="457">
        <v>41306</v>
      </c>
      <c r="G1098" s="511">
        <v>3574.6</v>
      </c>
      <c r="H1098" s="512" t="s">
        <v>1227</v>
      </c>
      <c r="I1098" s="461" t="s">
        <v>685</v>
      </c>
      <c r="J1098" s="461" t="s">
        <v>1228</v>
      </c>
      <c r="K1098" s="513" t="s">
        <v>2655</v>
      </c>
    </row>
    <row r="1099" spans="2:11" ht="18" customHeight="1" x14ac:dyDescent="0.15">
      <c r="B1099" s="471" t="s">
        <v>2658</v>
      </c>
      <c r="C1099" s="514" t="s">
        <v>1729</v>
      </c>
      <c r="D1099" s="495" t="s">
        <v>2659</v>
      </c>
      <c r="E1099" s="457"/>
      <c r="F1099" s="457">
        <v>41306</v>
      </c>
      <c r="G1099" s="511">
        <v>6169.84</v>
      </c>
      <c r="H1099" s="512" t="s">
        <v>1227</v>
      </c>
      <c r="I1099" s="461" t="s">
        <v>685</v>
      </c>
      <c r="J1099" s="461" t="s">
        <v>1228</v>
      </c>
      <c r="K1099" s="513" t="s">
        <v>2660</v>
      </c>
    </row>
    <row r="1100" spans="2:11" ht="18" customHeight="1" x14ac:dyDescent="0.15">
      <c r="B1100" s="471" t="s">
        <v>2661</v>
      </c>
      <c r="C1100" s="514" t="s">
        <v>1729</v>
      </c>
      <c r="D1100" s="495" t="s">
        <v>2662</v>
      </c>
      <c r="E1100" s="457"/>
      <c r="F1100" s="457">
        <v>41649</v>
      </c>
      <c r="G1100" s="511">
        <v>13585.22</v>
      </c>
      <c r="H1100" s="512" t="s">
        <v>1227</v>
      </c>
      <c r="I1100" s="461" t="s">
        <v>685</v>
      </c>
      <c r="J1100" s="461" t="s">
        <v>1228</v>
      </c>
      <c r="K1100" s="513" t="s">
        <v>2663</v>
      </c>
    </row>
    <row r="1101" spans="2:11" ht="18" customHeight="1" x14ac:dyDescent="0.15">
      <c r="B1101" s="471" t="s">
        <v>2664</v>
      </c>
      <c r="C1101" s="514" t="s">
        <v>1729</v>
      </c>
      <c r="D1101" s="495" t="s">
        <v>2662</v>
      </c>
      <c r="E1101" s="457"/>
      <c r="F1101" s="457">
        <v>41649</v>
      </c>
      <c r="G1101" s="511">
        <v>5704.4</v>
      </c>
      <c r="H1101" s="512" t="s">
        <v>1227</v>
      </c>
      <c r="I1101" s="461" t="s">
        <v>685</v>
      </c>
      <c r="J1101" s="461" t="s">
        <v>1228</v>
      </c>
      <c r="K1101" s="513" t="s">
        <v>2663</v>
      </c>
    </row>
    <row r="1102" spans="2:11" ht="18" customHeight="1" x14ac:dyDescent="0.15">
      <c r="B1102" s="471" t="s">
        <v>2665</v>
      </c>
      <c r="C1102" s="514" t="s">
        <v>1729</v>
      </c>
      <c r="D1102" s="495" t="s">
        <v>2666</v>
      </c>
      <c r="E1102" s="457"/>
      <c r="F1102" s="457">
        <v>41649</v>
      </c>
      <c r="G1102" s="511">
        <v>24349.14</v>
      </c>
      <c r="H1102" s="512" t="s">
        <v>1227</v>
      </c>
      <c r="I1102" s="461" t="s">
        <v>685</v>
      </c>
      <c r="J1102" s="461" t="s">
        <v>1228</v>
      </c>
      <c r="K1102" s="513" t="s">
        <v>2667</v>
      </c>
    </row>
    <row r="1103" spans="2:11" ht="18" customHeight="1" x14ac:dyDescent="0.15">
      <c r="B1103" s="471" t="s">
        <v>2668</v>
      </c>
      <c r="C1103" s="514" t="s">
        <v>1729</v>
      </c>
      <c r="D1103" s="495" t="s">
        <v>2669</v>
      </c>
      <c r="E1103" s="457"/>
      <c r="F1103" s="457">
        <v>41649</v>
      </c>
      <c r="G1103" s="511">
        <v>9309.09</v>
      </c>
      <c r="H1103" s="512" t="s">
        <v>1227</v>
      </c>
      <c r="I1103" s="461" t="s">
        <v>685</v>
      </c>
      <c r="J1103" s="461" t="s">
        <v>1228</v>
      </c>
      <c r="K1103" s="513" t="s">
        <v>2670</v>
      </c>
    </row>
    <row r="1104" spans="2:11" ht="18" customHeight="1" x14ac:dyDescent="0.15">
      <c r="B1104" s="471" t="s">
        <v>2671</v>
      </c>
      <c r="C1104" s="514" t="s">
        <v>1729</v>
      </c>
      <c r="D1104" s="495" t="s">
        <v>2669</v>
      </c>
      <c r="E1104" s="457"/>
      <c r="F1104" s="457">
        <v>41649</v>
      </c>
      <c r="G1104" s="511">
        <v>8359.32</v>
      </c>
      <c r="H1104" s="512" t="s">
        <v>1227</v>
      </c>
      <c r="I1104" s="461" t="s">
        <v>685</v>
      </c>
      <c r="J1104" s="461" t="s">
        <v>1228</v>
      </c>
      <c r="K1104" s="513" t="s">
        <v>2670</v>
      </c>
    </row>
    <row r="1105" spans="2:11" ht="18" customHeight="1" x14ac:dyDescent="0.15">
      <c r="B1105" s="471" t="s">
        <v>2672</v>
      </c>
      <c r="C1105" s="514" t="s">
        <v>1729</v>
      </c>
      <c r="D1105" s="495" t="s">
        <v>2673</v>
      </c>
      <c r="E1105" s="457"/>
      <c r="F1105" s="457">
        <v>41649</v>
      </c>
      <c r="G1105" s="511">
        <v>14992.2</v>
      </c>
      <c r="H1105" s="512" t="s">
        <v>1227</v>
      </c>
      <c r="I1105" s="461" t="s">
        <v>685</v>
      </c>
      <c r="J1105" s="461" t="s">
        <v>1228</v>
      </c>
      <c r="K1105" s="513" t="s">
        <v>2674</v>
      </c>
    </row>
    <row r="1106" spans="2:11" ht="18" customHeight="1" x14ac:dyDescent="0.15">
      <c r="B1106" s="471" t="s">
        <v>2675</v>
      </c>
      <c r="C1106" s="514" t="s">
        <v>1729</v>
      </c>
      <c r="D1106" s="495" t="s">
        <v>2673</v>
      </c>
      <c r="E1106" s="457"/>
      <c r="F1106" s="457">
        <v>41649</v>
      </c>
      <c r="G1106" s="511">
        <v>4356.82</v>
      </c>
      <c r="H1106" s="512" t="s">
        <v>1227</v>
      </c>
      <c r="I1106" s="461" t="s">
        <v>685</v>
      </c>
      <c r="J1106" s="461" t="s">
        <v>1228</v>
      </c>
      <c r="K1106" s="513" t="s">
        <v>2674</v>
      </c>
    </row>
    <row r="1107" spans="2:11" ht="18" customHeight="1" x14ac:dyDescent="0.15">
      <c r="B1107" s="471" t="s">
        <v>2676</v>
      </c>
      <c r="C1107" s="514" t="s">
        <v>1729</v>
      </c>
      <c r="D1107" s="495" t="s">
        <v>2677</v>
      </c>
      <c r="E1107" s="457"/>
      <c r="F1107" s="457">
        <v>42094</v>
      </c>
      <c r="G1107" s="511">
        <v>10139.16</v>
      </c>
      <c r="H1107" s="512" t="s">
        <v>1227</v>
      </c>
      <c r="I1107" s="461" t="s">
        <v>685</v>
      </c>
      <c r="J1107" s="461" t="s">
        <v>1228</v>
      </c>
      <c r="K1107" s="513" t="s">
        <v>2678</v>
      </c>
    </row>
    <row r="1108" spans="2:11" ht="18" customHeight="1" x14ac:dyDescent="0.15">
      <c r="B1108" s="471" t="s">
        <v>2679</v>
      </c>
      <c r="C1108" s="514" t="s">
        <v>1729</v>
      </c>
      <c r="D1108" s="495" t="s">
        <v>2680</v>
      </c>
      <c r="E1108" s="457"/>
      <c r="F1108" s="457">
        <v>42094</v>
      </c>
      <c r="G1108" s="511">
        <v>13420.16</v>
      </c>
      <c r="H1108" s="512" t="s">
        <v>1227</v>
      </c>
      <c r="I1108" s="461" t="s">
        <v>685</v>
      </c>
      <c r="J1108" s="461" t="s">
        <v>1228</v>
      </c>
      <c r="K1108" s="513" t="s">
        <v>2681</v>
      </c>
    </row>
    <row r="1109" spans="2:11" ht="18" customHeight="1" thickBot="1" x14ac:dyDescent="0.2">
      <c r="B1109" s="515" t="s">
        <v>2682</v>
      </c>
      <c r="C1109" s="1228" t="s">
        <v>1729</v>
      </c>
      <c r="D1109" s="517" t="s">
        <v>2683</v>
      </c>
      <c r="E1109" s="518"/>
      <c r="F1109" s="518">
        <v>42094</v>
      </c>
      <c r="G1109" s="519">
        <v>13325.35</v>
      </c>
      <c r="H1109" s="1146" t="s">
        <v>1227</v>
      </c>
      <c r="I1109" s="444" t="s">
        <v>685</v>
      </c>
      <c r="J1109" s="444" t="s">
        <v>1228</v>
      </c>
      <c r="K1109" s="521" t="s">
        <v>2684</v>
      </c>
    </row>
    <row r="1110" spans="2:11" ht="18" customHeight="1" x14ac:dyDescent="0.15">
      <c r="B1110" s="1223" t="s">
        <v>2685</v>
      </c>
      <c r="C1110" s="1227" t="s">
        <v>1729</v>
      </c>
      <c r="D1110" s="1215" t="s">
        <v>2686</v>
      </c>
      <c r="E1110" s="1159"/>
      <c r="F1110" s="1159">
        <v>42094</v>
      </c>
      <c r="G1110" s="1224">
        <v>7393.65</v>
      </c>
      <c r="H1110" s="1225" t="s">
        <v>1227</v>
      </c>
      <c r="I1110" s="1139" t="s">
        <v>685</v>
      </c>
      <c r="J1110" s="1139" t="s">
        <v>1228</v>
      </c>
      <c r="K1110" s="1226" t="s">
        <v>6471</v>
      </c>
    </row>
    <row r="1111" spans="2:11" ht="18" customHeight="1" x14ac:dyDescent="0.15">
      <c r="B1111" s="471" t="s">
        <v>2688</v>
      </c>
      <c r="C1111" s="514" t="s">
        <v>1729</v>
      </c>
      <c r="D1111" s="495" t="s">
        <v>2689</v>
      </c>
      <c r="E1111" s="457"/>
      <c r="F1111" s="457">
        <v>42094</v>
      </c>
      <c r="G1111" s="511">
        <v>10756.32</v>
      </c>
      <c r="H1111" s="512" t="s">
        <v>1227</v>
      </c>
      <c r="I1111" s="461" t="s">
        <v>685</v>
      </c>
      <c r="J1111" s="461" t="s">
        <v>1228</v>
      </c>
      <c r="K1111" s="513" t="s">
        <v>2690</v>
      </c>
    </row>
    <row r="1112" spans="2:11" ht="18" customHeight="1" x14ac:dyDescent="0.15">
      <c r="B1112" s="471" t="s">
        <v>2691</v>
      </c>
      <c r="C1112" s="514" t="s">
        <v>1729</v>
      </c>
      <c r="D1112" s="495" t="s">
        <v>2692</v>
      </c>
      <c r="E1112" s="457"/>
      <c r="F1112" s="457">
        <v>42094</v>
      </c>
      <c r="G1112" s="511">
        <v>94.68</v>
      </c>
      <c r="H1112" s="512" t="s">
        <v>1227</v>
      </c>
      <c r="I1112" s="461" t="s">
        <v>685</v>
      </c>
      <c r="J1112" s="461" t="s">
        <v>1228</v>
      </c>
      <c r="K1112" s="513" t="s">
        <v>2693</v>
      </c>
    </row>
    <row r="1113" spans="2:11" ht="18" customHeight="1" x14ac:dyDescent="0.15">
      <c r="B1113" s="471" t="s">
        <v>2694</v>
      </c>
      <c r="C1113" s="514" t="s">
        <v>1729</v>
      </c>
      <c r="D1113" s="495" t="s">
        <v>2692</v>
      </c>
      <c r="E1113" s="457"/>
      <c r="F1113" s="457">
        <v>42094</v>
      </c>
      <c r="G1113" s="511">
        <v>2183.88</v>
      </c>
      <c r="H1113" s="512" t="s">
        <v>1227</v>
      </c>
      <c r="I1113" s="461" t="s">
        <v>685</v>
      </c>
      <c r="J1113" s="461" t="s">
        <v>1228</v>
      </c>
      <c r="K1113" s="513" t="s">
        <v>2693</v>
      </c>
    </row>
    <row r="1114" spans="2:11" ht="18" customHeight="1" x14ac:dyDescent="0.15">
      <c r="B1114" s="471" t="s">
        <v>2695</v>
      </c>
      <c r="C1114" s="514" t="s">
        <v>1729</v>
      </c>
      <c r="D1114" s="495" t="s">
        <v>2696</v>
      </c>
      <c r="E1114" s="457"/>
      <c r="F1114" s="457">
        <v>42094</v>
      </c>
      <c r="G1114" s="511">
        <v>11709.65</v>
      </c>
      <c r="H1114" s="512" t="s">
        <v>1227</v>
      </c>
      <c r="I1114" s="461" t="s">
        <v>685</v>
      </c>
      <c r="J1114" s="461" t="s">
        <v>1228</v>
      </c>
      <c r="K1114" s="513" t="s">
        <v>2697</v>
      </c>
    </row>
    <row r="1115" spans="2:11" ht="18" customHeight="1" x14ac:dyDescent="0.15">
      <c r="B1115" s="471" t="s">
        <v>2698</v>
      </c>
      <c r="C1115" s="514" t="s">
        <v>1729</v>
      </c>
      <c r="D1115" s="495" t="s">
        <v>2699</v>
      </c>
      <c r="E1115" s="457"/>
      <c r="F1115" s="457">
        <v>42094</v>
      </c>
      <c r="G1115" s="511">
        <v>10661.6</v>
      </c>
      <c r="H1115" s="512" t="s">
        <v>1227</v>
      </c>
      <c r="I1115" s="461" t="s">
        <v>685</v>
      </c>
      <c r="J1115" s="461" t="s">
        <v>1228</v>
      </c>
      <c r="K1115" s="513" t="s">
        <v>2700</v>
      </c>
    </row>
    <row r="1116" spans="2:11" ht="18" customHeight="1" x14ac:dyDescent="0.15">
      <c r="B1116" s="471" t="s">
        <v>2701</v>
      </c>
      <c r="C1116" s="514" t="s">
        <v>1729</v>
      </c>
      <c r="D1116" s="495" t="s">
        <v>2699</v>
      </c>
      <c r="E1116" s="457"/>
      <c r="F1116" s="457">
        <v>42094</v>
      </c>
      <c r="G1116" s="511">
        <v>5965.92</v>
      </c>
      <c r="H1116" s="512" t="s">
        <v>1227</v>
      </c>
      <c r="I1116" s="461" t="s">
        <v>685</v>
      </c>
      <c r="J1116" s="461" t="s">
        <v>1228</v>
      </c>
      <c r="K1116" s="513" t="s">
        <v>2700</v>
      </c>
    </row>
    <row r="1117" spans="2:11" ht="18" customHeight="1" x14ac:dyDescent="0.15">
      <c r="B1117" s="471" t="s">
        <v>2702</v>
      </c>
      <c r="C1117" s="514" t="s">
        <v>1729</v>
      </c>
      <c r="D1117" s="495" t="s">
        <v>2703</v>
      </c>
      <c r="E1117" s="457"/>
      <c r="F1117" s="457">
        <v>42094</v>
      </c>
      <c r="G1117" s="511">
        <v>3948.63</v>
      </c>
      <c r="H1117" s="512" t="s">
        <v>1227</v>
      </c>
      <c r="I1117" s="461" t="s">
        <v>685</v>
      </c>
      <c r="J1117" s="461" t="s">
        <v>1228</v>
      </c>
      <c r="K1117" s="513" t="s">
        <v>2704</v>
      </c>
    </row>
    <row r="1118" spans="2:11" ht="18" customHeight="1" x14ac:dyDescent="0.15">
      <c r="B1118" s="471" t="s">
        <v>2705</v>
      </c>
      <c r="C1118" s="514" t="s">
        <v>1729</v>
      </c>
      <c r="D1118" s="495" t="s">
        <v>2706</v>
      </c>
      <c r="E1118" s="457"/>
      <c r="F1118" s="457">
        <v>42094</v>
      </c>
      <c r="G1118" s="511">
        <v>5797.1</v>
      </c>
      <c r="H1118" s="512" t="s">
        <v>1227</v>
      </c>
      <c r="I1118" s="461" t="s">
        <v>685</v>
      </c>
      <c r="J1118" s="461" t="s">
        <v>1228</v>
      </c>
      <c r="K1118" s="513" t="s">
        <v>2707</v>
      </c>
    </row>
    <row r="1119" spans="2:11" ht="18" customHeight="1" x14ac:dyDescent="0.15">
      <c r="B1119" s="471" t="s">
        <v>2708</v>
      </c>
      <c r="C1119" s="514" t="s">
        <v>1729</v>
      </c>
      <c r="D1119" s="495" t="s">
        <v>2709</v>
      </c>
      <c r="E1119" s="457"/>
      <c r="F1119" s="457">
        <v>42094</v>
      </c>
      <c r="G1119" s="511">
        <v>1571.58</v>
      </c>
      <c r="H1119" s="512" t="s">
        <v>1227</v>
      </c>
      <c r="I1119" s="461" t="s">
        <v>685</v>
      </c>
      <c r="J1119" s="461" t="s">
        <v>1228</v>
      </c>
      <c r="K1119" s="513" t="s">
        <v>2710</v>
      </c>
    </row>
    <row r="1120" spans="2:11" ht="18" customHeight="1" x14ac:dyDescent="0.15">
      <c r="B1120" s="471" t="s">
        <v>2711</v>
      </c>
      <c r="C1120" s="514" t="s">
        <v>1729</v>
      </c>
      <c r="D1120" s="495" t="s">
        <v>2712</v>
      </c>
      <c r="E1120" s="457"/>
      <c r="F1120" s="457">
        <v>42094</v>
      </c>
      <c r="G1120" s="511">
        <v>27899.65</v>
      </c>
      <c r="H1120" s="512" t="s">
        <v>1227</v>
      </c>
      <c r="I1120" s="461" t="s">
        <v>685</v>
      </c>
      <c r="J1120" s="461" t="s">
        <v>1228</v>
      </c>
      <c r="K1120" s="513" t="s">
        <v>2713</v>
      </c>
    </row>
    <row r="1121" spans="2:11" ht="18" customHeight="1" x14ac:dyDescent="0.15">
      <c r="B1121" s="471" t="s">
        <v>2714</v>
      </c>
      <c r="C1121" s="514" t="s">
        <v>1729</v>
      </c>
      <c r="D1121" s="495" t="s">
        <v>2712</v>
      </c>
      <c r="E1121" s="457"/>
      <c r="F1121" s="457">
        <v>42094</v>
      </c>
      <c r="G1121" s="511">
        <v>1346.41</v>
      </c>
      <c r="H1121" s="512" t="s">
        <v>1227</v>
      </c>
      <c r="I1121" s="461" t="s">
        <v>685</v>
      </c>
      <c r="J1121" s="461" t="s">
        <v>1228</v>
      </c>
      <c r="K1121" s="513" t="s">
        <v>2713</v>
      </c>
    </row>
    <row r="1122" spans="2:11" ht="18" customHeight="1" x14ac:dyDescent="0.15">
      <c r="B1122" s="471" t="s">
        <v>2715</v>
      </c>
      <c r="C1122" s="514" t="s">
        <v>1729</v>
      </c>
      <c r="D1122" s="495" t="s">
        <v>2716</v>
      </c>
      <c r="E1122" s="457"/>
      <c r="F1122" s="457">
        <v>42094</v>
      </c>
      <c r="G1122" s="511">
        <v>30653.31</v>
      </c>
      <c r="H1122" s="512" t="s">
        <v>1227</v>
      </c>
      <c r="I1122" s="461" t="s">
        <v>685</v>
      </c>
      <c r="J1122" s="461" t="s">
        <v>1228</v>
      </c>
      <c r="K1122" s="513" t="s">
        <v>2717</v>
      </c>
    </row>
    <row r="1123" spans="2:11" ht="18" customHeight="1" x14ac:dyDescent="0.15">
      <c r="B1123" s="471" t="s">
        <v>2718</v>
      </c>
      <c r="C1123" s="514" t="s">
        <v>1729</v>
      </c>
      <c r="D1123" s="495" t="s">
        <v>2719</v>
      </c>
      <c r="E1123" s="457"/>
      <c r="F1123" s="457">
        <v>42094</v>
      </c>
      <c r="G1123" s="511">
        <v>4520.7700000000004</v>
      </c>
      <c r="H1123" s="512" t="s">
        <v>1227</v>
      </c>
      <c r="I1123" s="461" t="s">
        <v>685</v>
      </c>
      <c r="J1123" s="461" t="s">
        <v>1228</v>
      </c>
      <c r="K1123" s="513" t="s">
        <v>2720</v>
      </c>
    </row>
    <row r="1124" spans="2:11" ht="18" customHeight="1" x14ac:dyDescent="0.15">
      <c r="B1124" s="471" t="s">
        <v>2721</v>
      </c>
      <c r="C1124" s="514" t="s">
        <v>1729</v>
      </c>
      <c r="D1124" s="495" t="s">
        <v>2719</v>
      </c>
      <c r="E1124" s="457"/>
      <c r="F1124" s="457">
        <v>42094</v>
      </c>
      <c r="G1124" s="511">
        <v>347</v>
      </c>
      <c r="H1124" s="512" t="s">
        <v>1227</v>
      </c>
      <c r="I1124" s="461" t="s">
        <v>685</v>
      </c>
      <c r="J1124" s="461" t="s">
        <v>1228</v>
      </c>
      <c r="K1124" s="513" t="s">
        <v>2720</v>
      </c>
    </row>
    <row r="1125" spans="2:11" ht="18" customHeight="1" x14ac:dyDescent="0.15">
      <c r="B1125" s="471" t="s">
        <v>2722</v>
      </c>
      <c r="C1125" s="514" t="s">
        <v>1729</v>
      </c>
      <c r="D1125" s="495" t="s">
        <v>2719</v>
      </c>
      <c r="E1125" s="457"/>
      <c r="F1125" s="457">
        <v>42094</v>
      </c>
      <c r="G1125" s="511">
        <v>3016.3</v>
      </c>
      <c r="H1125" s="512" t="s">
        <v>1227</v>
      </c>
      <c r="I1125" s="461" t="s">
        <v>685</v>
      </c>
      <c r="J1125" s="461" t="s">
        <v>1228</v>
      </c>
      <c r="K1125" s="513" t="s">
        <v>2720</v>
      </c>
    </row>
    <row r="1126" spans="2:11" ht="18" customHeight="1" x14ac:dyDescent="0.15">
      <c r="B1126" s="471" t="s">
        <v>2723</v>
      </c>
      <c r="C1126" s="514" t="s">
        <v>1729</v>
      </c>
      <c r="D1126" s="495" t="s">
        <v>2724</v>
      </c>
      <c r="E1126" s="457"/>
      <c r="F1126" s="457">
        <v>42094</v>
      </c>
      <c r="G1126" s="511">
        <v>18071.900000000001</v>
      </c>
      <c r="H1126" s="512" t="s">
        <v>1227</v>
      </c>
      <c r="I1126" s="461" t="s">
        <v>685</v>
      </c>
      <c r="J1126" s="461" t="s">
        <v>1228</v>
      </c>
      <c r="K1126" s="513" t="s">
        <v>2725</v>
      </c>
    </row>
    <row r="1127" spans="2:11" ht="18" customHeight="1" x14ac:dyDescent="0.15">
      <c r="B1127" s="471" t="s">
        <v>2726</v>
      </c>
      <c r="C1127" s="514" t="s">
        <v>1729</v>
      </c>
      <c r="D1127" s="495" t="s">
        <v>2727</v>
      </c>
      <c r="E1127" s="457"/>
      <c r="F1127" s="457">
        <v>42094</v>
      </c>
      <c r="G1127" s="511">
        <v>2520.52</v>
      </c>
      <c r="H1127" s="512" t="s">
        <v>1227</v>
      </c>
      <c r="I1127" s="461" t="s">
        <v>685</v>
      </c>
      <c r="J1127" s="461" t="s">
        <v>1228</v>
      </c>
      <c r="K1127" s="513" t="s">
        <v>2728</v>
      </c>
    </row>
    <row r="1128" spans="2:11" ht="18" customHeight="1" x14ac:dyDescent="0.15">
      <c r="B1128" s="471" t="s">
        <v>2729</v>
      </c>
      <c r="C1128" s="514" t="s">
        <v>1729</v>
      </c>
      <c r="D1128" s="495" t="s">
        <v>2727</v>
      </c>
      <c r="E1128" s="457"/>
      <c r="F1128" s="457">
        <v>42094</v>
      </c>
      <c r="G1128" s="511">
        <v>4365.8900000000003</v>
      </c>
      <c r="H1128" s="512" t="s">
        <v>1227</v>
      </c>
      <c r="I1128" s="461" t="s">
        <v>685</v>
      </c>
      <c r="J1128" s="461" t="s">
        <v>1228</v>
      </c>
      <c r="K1128" s="513" t="s">
        <v>2728</v>
      </c>
    </row>
    <row r="1129" spans="2:11" ht="18" customHeight="1" x14ac:dyDescent="0.15">
      <c r="B1129" s="471" t="s">
        <v>2730</v>
      </c>
      <c r="C1129" s="514" t="s">
        <v>1729</v>
      </c>
      <c r="D1129" s="495" t="s">
        <v>2731</v>
      </c>
      <c r="E1129" s="457"/>
      <c r="F1129" s="457">
        <v>41649</v>
      </c>
      <c r="G1129" s="511">
        <v>10053.81</v>
      </c>
      <c r="H1129" s="512" t="s">
        <v>1227</v>
      </c>
      <c r="I1129" s="461" t="s">
        <v>685</v>
      </c>
      <c r="J1129" s="461" t="s">
        <v>1228</v>
      </c>
      <c r="K1129" s="513" t="s">
        <v>2732</v>
      </c>
    </row>
    <row r="1130" spans="2:11" ht="18" customHeight="1" x14ac:dyDescent="0.15">
      <c r="B1130" s="471" t="s">
        <v>2733</v>
      </c>
      <c r="C1130" s="514" t="s">
        <v>1729</v>
      </c>
      <c r="D1130" s="495" t="s">
        <v>2731</v>
      </c>
      <c r="E1130" s="457"/>
      <c r="F1130" s="457">
        <v>41649</v>
      </c>
      <c r="G1130" s="511">
        <v>259.24</v>
      </c>
      <c r="H1130" s="512" t="s">
        <v>1227</v>
      </c>
      <c r="I1130" s="461" t="s">
        <v>685</v>
      </c>
      <c r="J1130" s="461" t="s">
        <v>1228</v>
      </c>
      <c r="K1130" s="513" t="s">
        <v>2732</v>
      </c>
    </row>
    <row r="1131" spans="2:11" ht="18" customHeight="1" x14ac:dyDescent="0.15">
      <c r="B1131" s="471" t="s">
        <v>2734</v>
      </c>
      <c r="C1131" s="514" t="s">
        <v>1729</v>
      </c>
      <c r="D1131" s="495" t="s">
        <v>2731</v>
      </c>
      <c r="E1131" s="457"/>
      <c r="F1131" s="457">
        <v>41649</v>
      </c>
      <c r="G1131" s="511">
        <v>7784.14</v>
      </c>
      <c r="H1131" s="512" t="s">
        <v>1227</v>
      </c>
      <c r="I1131" s="461" t="s">
        <v>685</v>
      </c>
      <c r="J1131" s="461" t="s">
        <v>1228</v>
      </c>
      <c r="K1131" s="513" t="s">
        <v>2732</v>
      </c>
    </row>
    <row r="1132" spans="2:11" ht="18" customHeight="1" x14ac:dyDescent="0.15">
      <c r="B1132" s="471" t="s">
        <v>2735</v>
      </c>
      <c r="C1132" s="514" t="s">
        <v>1729</v>
      </c>
      <c r="D1132" s="495" t="s">
        <v>2736</v>
      </c>
      <c r="E1132" s="457"/>
      <c r="F1132" s="457">
        <v>41649</v>
      </c>
      <c r="G1132" s="511">
        <v>33206.129999999997</v>
      </c>
      <c r="H1132" s="512" t="s">
        <v>1227</v>
      </c>
      <c r="I1132" s="461" t="s">
        <v>685</v>
      </c>
      <c r="J1132" s="461" t="s">
        <v>1228</v>
      </c>
      <c r="K1132" s="513" t="s">
        <v>2737</v>
      </c>
    </row>
    <row r="1133" spans="2:11" ht="18" customHeight="1" x14ac:dyDescent="0.15">
      <c r="B1133" s="471" t="s">
        <v>2738</v>
      </c>
      <c r="C1133" s="514" t="s">
        <v>1729</v>
      </c>
      <c r="D1133" s="495" t="s">
        <v>2736</v>
      </c>
      <c r="E1133" s="457"/>
      <c r="F1133" s="457">
        <v>41649</v>
      </c>
      <c r="G1133" s="511">
        <v>1800.49</v>
      </c>
      <c r="H1133" s="512" t="s">
        <v>1227</v>
      </c>
      <c r="I1133" s="461" t="s">
        <v>685</v>
      </c>
      <c r="J1133" s="461" t="s">
        <v>1228</v>
      </c>
      <c r="K1133" s="513" t="s">
        <v>2737</v>
      </c>
    </row>
    <row r="1134" spans="2:11" ht="18" customHeight="1" x14ac:dyDescent="0.15">
      <c r="B1134" s="471" t="s">
        <v>2739</v>
      </c>
      <c r="C1134" s="514" t="s">
        <v>1729</v>
      </c>
      <c r="D1134" s="495" t="s">
        <v>2740</v>
      </c>
      <c r="E1134" s="457"/>
      <c r="F1134" s="457">
        <v>41649</v>
      </c>
      <c r="G1134" s="511">
        <v>6288.19</v>
      </c>
      <c r="H1134" s="512" t="s">
        <v>1227</v>
      </c>
      <c r="I1134" s="461" t="s">
        <v>685</v>
      </c>
      <c r="J1134" s="461" t="s">
        <v>1228</v>
      </c>
      <c r="K1134" s="513" t="s">
        <v>2741</v>
      </c>
    </row>
    <row r="1135" spans="2:11" ht="18" customHeight="1" x14ac:dyDescent="0.15">
      <c r="B1135" s="471" t="s">
        <v>2742</v>
      </c>
      <c r="C1135" s="514" t="s">
        <v>1729</v>
      </c>
      <c r="D1135" s="495" t="s">
        <v>2743</v>
      </c>
      <c r="E1135" s="457"/>
      <c r="F1135" s="457">
        <v>41649</v>
      </c>
      <c r="G1135" s="511">
        <v>5530.57</v>
      </c>
      <c r="H1135" s="512" t="s">
        <v>1227</v>
      </c>
      <c r="I1135" s="461" t="s">
        <v>685</v>
      </c>
      <c r="J1135" s="461" t="s">
        <v>1228</v>
      </c>
      <c r="K1135" s="513" t="s">
        <v>2744</v>
      </c>
    </row>
    <row r="1136" spans="2:11" ht="18" customHeight="1" x14ac:dyDescent="0.15">
      <c r="B1136" s="471" t="s">
        <v>2745</v>
      </c>
      <c r="C1136" s="514" t="s">
        <v>1729</v>
      </c>
      <c r="D1136" s="495" t="s">
        <v>2746</v>
      </c>
      <c r="E1136" s="457"/>
      <c r="F1136" s="457">
        <v>41306</v>
      </c>
      <c r="G1136" s="511">
        <v>10033.25</v>
      </c>
      <c r="H1136" s="512" t="s">
        <v>1227</v>
      </c>
      <c r="I1136" s="461" t="s">
        <v>685</v>
      </c>
      <c r="J1136" s="461" t="s">
        <v>1228</v>
      </c>
      <c r="K1136" s="513" t="s">
        <v>2747</v>
      </c>
    </row>
    <row r="1137" spans="2:11" ht="18" customHeight="1" thickBot="1" x14ac:dyDescent="0.2">
      <c r="B1137" s="515" t="s">
        <v>2748</v>
      </c>
      <c r="C1137" s="1228" t="s">
        <v>1729</v>
      </c>
      <c r="D1137" s="517" t="s">
        <v>2746</v>
      </c>
      <c r="E1137" s="518"/>
      <c r="F1137" s="518">
        <v>41306</v>
      </c>
      <c r="G1137" s="519">
        <v>1917.76</v>
      </c>
      <c r="H1137" s="1146" t="s">
        <v>1227</v>
      </c>
      <c r="I1137" s="444" t="s">
        <v>685</v>
      </c>
      <c r="J1137" s="444" t="s">
        <v>1228</v>
      </c>
      <c r="K1137" s="521" t="s">
        <v>2747</v>
      </c>
    </row>
    <row r="1138" spans="2:11" ht="18" customHeight="1" x14ac:dyDescent="0.15">
      <c r="B1138" s="1223" t="s">
        <v>2749</v>
      </c>
      <c r="C1138" s="1227" t="s">
        <v>1729</v>
      </c>
      <c r="D1138" s="1215" t="s">
        <v>2750</v>
      </c>
      <c r="E1138" s="1159"/>
      <c r="F1138" s="1159">
        <v>41306</v>
      </c>
      <c r="G1138" s="1224">
        <v>1954.32</v>
      </c>
      <c r="H1138" s="1225" t="s">
        <v>1227</v>
      </c>
      <c r="I1138" s="1139" t="s">
        <v>685</v>
      </c>
      <c r="J1138" s="1139" t="s">
        <v>1228</v>
      </c>
      <c r="K1138" s="1226" t="s">
        <v>6472</v>
      </c>
    </row>
    <row r="1139" spans="2:11" ht="18" customHeight="1" x14ac:dyDescent="0.15">
      <c r="B1139" s="471" t="s">
        <v>2752</v>
      </c>
      <c r="C1139" s="514" t="s">
        <v>1729</v>
      </c>
      <c r="D1139" s="495" t="s">
        <v>2750</v>
      </c>
      <c r="E1139" s="457"/>
      <c r="F1139" s="457">
        <v>41306</v>
      </c>
      <c r="G1139" s="511">
        <v>752.46</v>
      </c>
      <c r="H1139" s="512" t="s">
        <v>1227</v>
      </c>
      <c r="I1139" s="461" t="s">
        <v>685</v>
      </c>
      <c r="J1139" s="461" t="s">
        <v>1228</v>
      </c>
      <c r="K1139" s="513" t="s">
        <v>2751</v>
      </c>
    </row>
    <row r="1140" spans="2:11" ht="18" customHeight="1" x14ac:dyDescent="0.15">
      <c r="B1140" s="471" t="s">
        <v>2753</v>
      </c>
      <c r="C1140" s="514" t="s">
        <v>1729</v>
      </c>
      <c r="D1140" s="495" t="s">
        <v>2750</v>
      </c>
      <c r="E1140" s="457"/>
      <c r="F1140" s="457">
        <v>41306</v>
      </c>
      <c r="G1140" s="511">
        <v>2721.8</v>
      </c>
      <c r="H1140" s="512" t="s">
        <v>1227</v>
      </c>
      <c r="I1140" s="461" t="s">
        <v>685</v>
      </c>
      <c r="J1140" s="461" t="s">
        <v>1228</v>
      </c>
      <c r="K1140" s="513" t="s">
        <v>2751</v>
      </c>
    </row>
    <row r="1141" spans="2:11" ht="18" customHeight="1" x14ac:dyDescent="0.15">
      <c r="B1141" s="471" t="s">
        <v>2754</v>
      </c>
      <c r="C1141" s="514" t="s">
        <v>1729</v>
      </c>
      <c r="D1141" s="495" t="s">
        <v>2750</v>
      </c>
      <c r="E1141" s="457"/>
      <c r="F1141" s="457">
        <v>41306</v>
      </c>
      <c r="G1141" s="511">
        <v>1235.69</v>
      </c>
      <c r="H1141" s="512" t="s">
        <v>1227</v>
      </c>
      <c r="I1141" s="461" t="s">
        <v>685</v>
      </c>
      <c r="J1141" s="461" t="s">
        <v>1228</v>
      </c>
      <c r="K1141" s="513" t="s">
        <v>2751</v>
      </c>
    </row>
    <row r="1142" spans="2:11" ht="18" customHeight="1" x14ac:dyDescent="0.15">
      <c r="B1142" s="471" t="s">
        <v>2755</v>
      </c>
      <c r="C1142" s="514" t="s">
        <v>1729</v>
      </c>
      <c r="D1142" s="495" t="s">
        <v>2750</v>
      </c>
      <c r="E1142" s="457"/>
      <c r="F1142" s="457">
        <v>41306</v>
      </c>
      <c r="G1142" s="511">
        <v>930.25</v>
      </c>
      <c r="H1142" s="512" t="s">
        <v>1227</v>
      </c>
      <c r="I1142" s="461" t="s">
        <v>685</v>
      </c>
      <c r="J1142" s="461" t="s">
        <v>1228</v>
      </c>
      <c r="K1142" s="513" t="s">
        <v>2751</v>
      </c>
    </row>
    <row r="1143" spans="2:11" ht="18" customHeight="1" x14ac:dyDescent="0.15">
      <c r="B1143" s="471" t="s">
        <v>2756</v>
      </c>
      <c r="C1143" s="514" t="s">
        <v>1729</v>
      </c>
      <c r="D1143" s="495" t="s">
        <v>2757</v>
      </c>
      <c r="E1143" s="457"/>
      <c r="F1143" s="457">
        <v>42094</v>
      </c>
      <c r="G1143" s="511">
        <v>2013.81</v>
      </c>
      <c r="H1143" s="512" t="s">
        <v>1227</v>
      </c>
      <c r="I1143" s="461" t="s">
        <v>685</v>
      </c>
      <c r="J1143" s="461" t="s">
        <v>1228</v>
      </c>
      <c r="K1143" s="513" t="s">
        <v>2758</v>
      </c>
    </row>
    <row r="1144" spans="2:11" ht="18" customHeight="1" x14ac:dyDescent="0.15">
      <c r="B1144" s="471" t="s">
        <v>2759</v>
      </c>
      <c r="C1144" s="514" t="s">
        <v>1729</v>
      </c>
      <c r="D1144" s="495" t="s">
        <v>2757</v>
      </c>
      <c r="E1144" s="457"/>
      <c r="F1144" s="457">
        <v>42094</v>
      </c>
      <c r="G1144" s="511">
        <v>9506.64</v>
      </c>
      <c r="H1144" s="512" t="s">
        <v>1227</v>
      </c>
      <c r="I1144" s="461" t="s">
        <v>685</v>
      </c>
      <c r="J1144" s="461" t="s">
        <v>1228</v>
      </c>
      <c r="K1144" s="513" t="s">
        <v>2758</v>
      </c>
    </row>
    <row r="1145" spans="2:11" ht="18" customHeight="1" x14ac:dyDescent="0.15">
      <c r="B1145" s="471" t="s">
        <v>2760</v>
      </c>
      <c r="C1145" s="514" t="s">
        <v>1729</v>
      </c>
      <c r="D1145" s="495" t="s">
        <v>2761</v>
      </c>
      <c r="E1145" s="457"/>
      <c r="F1145" s="457">
        <v>42094</v>
      </c>
      <c r="G1145" s="511">
        <v>1731.82</v>
      </c>
      <c r="H1145" s="512" t="s">
        <v>1227</v>
      </c>
      <c r="I1145" s="461" t="s">
        <v>685</v>
      </c>
      <c r="J1145" s="461" t="s">
        <v>1228</v>
      </c>
      <c r="K1145" s="513" t="s">
        <v>2762</v>
      </c>
    </row>
    <row r="1146" spans="2:11" ht="18" customHeight="1" x14ac:dyDescent="0.15">
      <c r="B1146" s="471" t="s">
        <v>2763</v>
      </c>
      <c r="C1146" s="514" t="s">
        <v>1729</v>
      </c>
      <c r="D1146" s="495" t="s">
        <v>2764</v>
      </c>
      <c r="E1146" s="457"/>
      <c r="F1146" s="457">
        <v>42094</v>
      </c>
      <c r="G1146" s="511">
        <v>4468.3100000000004</v>
      </c>
      <c r="H1146" s="512" t="s">
        <v>1227</v>
      </c>
      <c r="I1146" s="461" t="s">
        <v>685</v>
      </c>
      <c r="J1146" s="461" t="s">
        <v>1228</v>
      </c>
      <c r="K1146" s="513" t="s">
        <v>2765</v>
      </c>
    </row>
    <row r="1147" spans="2:11" ht="18" customHeight="1" x14ac:dyDescent="0.15">
      <c r="B1147" s="471" t="s">
        <v>2766</v>
      </c>
      <c r="C1147" s="514" t="s">
        <v>1729</v>
      </c>
      <c r="D1147" s="495" t="s">
        <v>2767</v>
      </c>
      <c r="E1147" s="457"/>
      <c r="F1147" s="457">
        <v>41649</v>
      </c>
      <c r="G1147" s="511">
        <v>5113.99</v>
      </c>
      <c r="H1147" s="512" t="s">
        <v>1227</v>
      </c>
      <c r="I1147" s="461" t="s">
        <v>685</v>
      </c>
      <c r="J1147" s="461" t="s">
        <v>1228</v>
      </c>
      <c r="K1147" s="513" t="s">
        <v>2768</v>
      </c>
    </row>
    <row r="1148" spans="2:11" ht="18" customHeight="1" x14ac:dyDescent="0.15">
      <c r="B1148" s="471" t="s">
        <v>2769</v>
      </c>
      <c r="C1148" s="514" t="s">
        <v>1729</v>
      </c>
      <c r="D1148" s="495" t="s">
        <v>2767</v>
      </c>
      <c r="E1148" s="457"/>
      <c r="F1148" s="457">
        <v>41649</v>
      </c>
      <c r="G1148" s="511">
        <v>3208.69</v>
      </c>
      <c r="H1148" s="512" t="s">
        <v>1227</v>
      </c>
      <c r="I1148" s="461" t="s">
        <v>685</v>
      </c>
      <c r="J1148" s="461" t="s">
        <v>1228</v>
      </c>
      <c r="K1148" s="513" t="s">
        <v>2768</v>
      </c>
    </row>
    <row r="1149" spans="2:11" ht="18" customHeight="1" x14ac:dyDescent="0.15">
      <c r="B1149" s="471" t="s">
        <v>2770</v>
      </c>
      <c r="C1149" s="514" t="s">
        <v>1729</v>
      </c>
      <c r="D1149" s="495" t="s">
        <v>2771</v>
      </c>
      <c r="E1149" s="457"/>
      <c r="F1149" s="457">
        <v>41649</v>
      </c>
      <c r="G1149" s="511">
        <v>471.11</v>
      </c>
      <c r="H1149" s="512" t="s">
        <v>1227</v>
      </c>
      <c r="I1149" s="461" t="s">
        <v>685</v>
      </c>
      <c r="J1149" s="461" t="s">
        <v>1228</v>
      </c>
      <c r="K1149" s="513" t="s">
        <v>2772</v>
      </c>
    </row>
    <row r="1150" spans="2:11" ht="18" customHeight="1" x14ac:dyDescent="0.15">
      <c r="B1150" s="471" t="s">
        <v>2773</v>
      </c>
      <c r="C1150" s="514" t="s">
        <v>1729</v>
      </c>
      <c r="D1150" s="495" t="s">
        <v>2774</v>
      </c>
      <c r="E1150" s="457"/>
      <c r="F1150" s="457">
        <v>41649</v>
      </c>
      <c r="G1150" s="511">
        <v>10759.28</v>
      </c>
      <c r="H1150" s="512" t="s">
        <v>1227</v>
      </c>
      <c r="I1150" s="461" t="s">
        <v>685</v>
      </c>
      <c r="J1150" s="461" t="s">
        <v>1228</v>
      </c>
      <c r="K1150" s="513" t="s">
        <v>2775</v>
      </c>
    </row>
    <row r="1151" spans="2:11" ht="18" customHeight="1" x14ac:dyDescent="0.15">
      <c r="B1151" s="471" t="s">
        <v>2776</v>
      </c>
      <c r="C1151" s="514" t="s">
        <v>1729</v>
      </c>
      <c r="D1151" s="495" t="s">
        <v>2774</v>
      </c>
      <c r="E1151" s="457"/>
      <c r="F1151" s="457">
        <v>41649</v>
      </c>
      <c r="G1151" s="511">
        <v>3357.02</v>
      </c>
      <c r="H1151" s="512" t="s">
        <v>1227</v>
      </c>
      <c r="I1151" s="461" t="s">
        <v>685</v>
      </c>
      <c r="J1151" s="461" t="s">
        <v>1228</v>
      </c>
      <c r="K1151" s="513" t="s">
        <v>2775</v>
      </c>
    </row>
    <row r="1152" spans="2:11" ht="18" customHeight="1" x14ac:dyDescent="0.15">
      <c r="B1152" s="471" t="s">
        <v>2777</v>
      </c>
      <c r="C1152" s="514" t="s">
        <v>1729</v>
      </c>
      <c r="D1152" s="495" t="s">
        <v>1105</v>
      </c>
      <c r="E1152" s="457"/>
      <c r="F1152" s="457">
        <v>41649</v>
      </c>
      <c r="G1152" s="511">
        <v>8861.23</v>
      </c>
      <c r="H1152" s="512" t="s">
        <v>1227</v>
      </c>
      <c r="I1152" s="461" t="s">
        <v>685</v>
      </c>
      <c r="J1152" s="461" t="s">
        <v>1228</v>
      </c>
      <c r="K1152" s="513" t="s">
        <v>2778</v>
      </c>
    </row>
    <row r="1153" spans="2:11" ht="18" customHeight="1" x14ac:dyDescent="0.15">
      <c r="B1153" s="471" t="s">
        <v>2779</v>
      </c>
      <c r="C1153" s="514" t="s">
        <v>1729</v>
      </c>
      <c r="D1153" s="495" t="s">
        <v>1168</v>
      </c>
      <c r="E1153" s="457"/>
      <c r="F1153" s="457">
        <v>41649</v>
      </c>
      <c r="G1153" s="511">
        <v>1463.8</v>
      </c>
      <c r="H1153" s="512" t="s">
        <v>1227</v>
      </c>
      <c r="I1153" s="461" t="s">
        <v>685</v>
      </c>
      <c r="J1153" s="461" t="s">
        <v>1228</v>
      </c>
      <c r="K1153" s="513" t="s">
        <v>2780</v>
      </c>
    </row>
    <row r="1154" spans="2:11" ht="18" customHeight="1" x14ac:dyDescent="0.15">
      <c r="B1154" s="471" t="s">
        <v>2781</v>
      </c>
      <c r="C1154" s="514" t="s">
        <v>1729</v>
      </c>
      <c r="D1154" s="495" t="s">
        <v>1168</v>
      </c>
      <c r="E1154" s="457"/>
      <c r="F1154" s="457">
        <v>41649</v>
      </c>
      <c r="G1154" s="511">
        <v>8298.8700000000008</v>
      </c>
      <c r="H1154" s="512" t="s">
        <v>1227</v>
      </c>
      <c r="I1154" s="461" t="s">
        <v>685</v>
      </c>
      <c r="J1154" s="461" t="s">
        <v>1228</v>
      </c>
      <c r="K1154" s="513" t="s">
        <v>2780</v>
      </c>
    </row>
    <row r="1155" spans="2:11" ht="18" customHeight="1" x14ac:dyDescent="0.15">
      <c r="B1155" s="471" t="s">
        <v>2782</v>
      </c>
      <c r="C1155" s="514" t="s">
        <v>1729</v>
      </c>
      <c r="D1155" s="495" t="s">
        <v>1168</v>
      </c>
      <c r="E1155" s="457"/>
      <c r="F1155" s="457">
        <v>41649</v>
      </c>
      <c r="G1155" s="511">
        <v>170.88</v>
      </c>
      <c r="H1155" s="512" t="s">
        <v>1227</v>
      </c>
      <c r="I1155" s="461" t="s">
        <v>685</v>
      </c>
      <c r="J1155" s="461" t="s">
        <v>1228</v>
      </c>
      <c r="K1155" s="513" t="s">
        <v>2780</v>
      </c>
    </row>
    <row r="1156" spans="2:11" ht="18" customHeight="1" x14ac:dyDescent="0.15">
      <c r="B1156" s="471" t="s">
        <v>2783</v>
      </c>
      <c r="C1156" s="514" t="s">
        <v>1729</v>
      </c>
      <c r="D1156" s="495" t="s">
        <v>1168</v>
      </c>
      <c r="E1156" s="457"/>
      <c r="F1156" s="457">
        <v>41649</v>
      </c>
      <c r="G1156" s="511">
        <v>365.99</v>
      </c>
      <c r="H1156" s="512" t="s">
        <v>1227</v>
      </c>
      <c r="I1156" s="461" t="s">
        <v>685</v>
      </c>
      <c r="J1156" s="461" t="s">
        <v>1228</v>
      </c>
      <c r="K1156" s="513" t="s">
        <v>2780</v>
      </c>
    </row>
    <row r="1157" spans="2:11" ht="18" customHeight="1" x14ac:dyDescent="0.15">
      <c r="B1157" s="471" t="s">
        <v>2784</v>
      </c>
      <c r="C1157" s="514" t="s">
        <v>1729</v>
      </c>
      <c r="D1157" s="495" t="s">
        <v>1168</v>
      </c>
      <c r="E1157" s="457"/>
      <c r="F1157" s="457">
        <v>41649</v>
      </c>
      <c r="G1157" s="511">
        <v>4780.0200000000004</v>
      </c>
      <c r="H1157" s="512" t="s">
        <v>1227</v>
      </c>
      <c r="I1157" s="461" t="s">
        <v>685</v>
      </c>
      <c r="J1157" s="461" t="s">
        <v>1228</v>
      </c>
      <c r="K1157" s="513" t="s">
        <v>2780</v>
      </c>
    </row>
    <row r="1158" spans="2:11" ht="18" customHeight="1" x14ac:dyDescent="0.15">
      <c r="B1158" s="471" t="s">
        <v>2785</v>
      </c>
      <c r="C1158" s="514" t="s">
        <v>1729</v>
      </c>
      <c r="D1158" s="495" t="s">
        <v>2786</v>
      </c>
      <c r="E1158" s="457"/>
      <c r="F1158" s="457">
        <v>42458</v>
      </c>
      <c r="G1158" s="511">
        <v>4959.21</v>
      </c>
      <c r="H1158" s="512" t="s">
        <v>1227</v>
      </c>
      <c r="I1158" s="461" t="s">
        <v>685</v>
      </c>
      <c r="J1158" s="461" t="s">
        <v>1228</v>
      </c>
      <c r="K1158" s="513" t="s">
        <v>2787</v>
      </c>
    </row>
    <row r="1159" spans="2:11" ht="18" customHeight="1" x14ac:dyDescent="0.15">
      <c r="B1159" s="471" t="s">
        <v>2788</v>
      </c>
      <c r="C1159" s="514" t="s">
        <v>1729</v>
      </c>
      <c r="D1159" s="495" t="s">
        <v>2786</v>
      </c>
      <c r="E1159" s="457"/>
      <c r="F1159" s="457">
        <v>42458</v>
      </c>
      <c r="G1159" s="511">
        <v>3708.06</v>
      </c>
      <c r="H1159" s="512" t="s">
        <v>1227</v>
      </c>
      <c r="I1159" s="461" t="s">
        <v>685</v>
      </c>
      <c r="J1159" s="461" t="s">
        <v>1228</v>
      </c>
      <c r="K1159" s="513" t="s">
        <v>2787</v>
      </c>
    </row>
    <row r="1160" spans="2:11" ht="18" customHeight="1" x14ac:dyDescent="0.15">
      <c r="B1160" s="471" t="s">
        <v>2789</v>
      </c>
      <c r="C1160" s="514" t="s">
        <v>1729</v>
      </c>
      <c r="D1160" s="495" t="s">
        <v>2790</v>
      </c>
      <c r="E1160" s="457"/>
      <c r="F1160" s="457">
        <v>43189</v>
      </c>
      <c r="G1160" s="511">
        <v>6410.81</v>
      </c>
      <c r="H1160" s="512" t="s">
        <v>1227</v>
      </c>
      <c r="I1160" s="461" t="s">
        <v>685</v>
      </c>
      <c r="J1160" s="461" t="s">
        <v>1228</v>
      </c>
      <c r="K1160" s="513" t="s">
        <v>2791</v>
      </c>
    </row>
    <row r="1161" spans="2:11" ht="18" customHeight="1" x14ac:dyDescent="0.15">
      <c r="B1161" s="471" t="s">
        <v>2792</v>
      </c>
      <c r="C1161" s="514" t="s">
        <v>1729</v>
      </c>
      <c r="D1161" s="495" t="s">
        <v>2790</v>
      </c>
      <c r="E1161" s="457"/>
      <c r="F1161" s="457">
        <v>43189</v>
      </c>
      <c r="G1161" s="511">
        <v>2371.4</v>
      </c>
      <c r="H1161" s="512" t="s">
        <v>1227</v>
      </c>
      <c r="I1161" s="461" t="s">
        <v>685</v>
      </c>
      <c r="J1161" s="461" t="s">
        <v>1228</v>
      </c>
      <c r="K1161" s="513" t="s">
        <v>2791</v>
      </c>
    </row>
    <row r="1162" spans="2:11" ht="18" customHeight="1" x14ac:dyDescent="0.15">
      <c r="B1162" s="471" t="s">
        <v>2793</v>
      </c>
      <c r="C1162" s="514" t="s">
        <v>1729</v>
      </c>
      <c r="D1162" s="495" t="s">
        <v>2790</v>
      </c>
      <c r="E1162" s="457"/>
      <c r="F1162" s="457">
        <v>43189</v>
      </c>
      <c r="G1162" s="511">
        <v>1915.61</v>
      </c>
      <c r="H1162" s="512" t="s">
        <v>1227</v>
      </c>
      <c r="I1162" s="461" t="s">
        <v>685</v>
      </c>
      <c r="J1162" s="461" t="s">
        <v>1228</v>
      </c>
      <c r="K1162" s="513" t="s">
        <v>2791</v>
      </c>
    </row>
    <row r="1163" spans="2:11" ht="18" customHeight="1" x14ac:dyDescent="0.15">
      <c r="B1163" s="471" t="s">
        <v>2794</v>
      </c>
      <c r="C1163" s="514" t="s">
        <v>1729</v>
      </c>
      <c r="D1163" s="495" t="s">
        <v>2790</v>
      </c>
      <c r="E1163" s="457"/>
      <c r="F1163" s="457">
        <v>43189</v>
      </c>
      <c r="G1163" s="511">
        <v>2787.7</v>
      </c>
      <c r="H1163" s="512" t="s">
        <v>1227</v>
      </c>
      <c r="I1163" s="461" t="s">
        <v>685</v>
      </c>
      <c r="J1163" s="461" t="s">
        <v>1228</v>
      </c>
      <c r="K1163" s="513" t="s">
        <v>2791</v>
      </c>
    </row>
    <row r="1164" spans="2:11" ht="18" customHeight="1" x14ac:dyDescent="0.15">
      <c r="B1164" s="471" t="s">
        <v>2795</v>
      </c>
      <c r="C1164" s="514" t="s">
        <v>1729</v>
      </c>
      <c r="D1164" s="495" t="s">
        <v>2790</v>
      </c>
      <c r="E1164" s="457"/>
      <c r="F1164" s="457">
        <v>43189</v>
      </c>
      <c r="G1164" s="511">
        <v>3748.02</v>
      </c>
      <c r="H1164" s="512" t="s">
        <v>1227</v>
      </c>
      <c r="I1164" s="461" t="s">
        <v>685</v>
      </c>
      <c r="J1164" s="461" t="s">
        <v>1228</v>
      </c>
      <c r="K1164" s="513" t="s">
        <v>2791</v>
      </c>
    </row>
    <row r="1165" spans="2:11" ht="18" customHeight="1" thickBot="1" x14ac:dyDescent="0.2">
      <c r="B1165" s="515" t="s">
        <v>2796</v>
      </c>
      <c r="C1165" s="1228" t="s">
        <v>1729</v>
      </c>
      <c r="D1165" s="517" t="s">
        <v>2790</v>
      </c>
      <c r="E1165" s="518"/>
      <c r="F1165" s="518">
        <v>43189</v>
      </c>
      <c r="G1165" s="519">
        <v>1915.61</v>
      </c>
      <c r="H1165" s="1146" t="s">
        <v>1227</v>
      </c>
      <c r="I1165" s="444" t="s">
        <v>685</v>
      </c>
      <c r="J1165" s="444" t="s">
        <v>1228</v>
      </c>
      <c r="K1165" s="521" t="s">
        <v>2791</v>
      </c>
    </row>
    <row r="1166" spans="2:11" ht="18" customHeight="1" x14ac:dyDescent="0.15">
      <c r="B1166" s="1223" t="s">
        <v>2797</v>
      </c>
      <c r="C1166" s="1227" t="s">
        <v>1729</v>
      </c>
      <c r="D1166" s="1215" t="s">
        <v>2790</v>
      </c>
      <c r="E1166" s="1159"/>
      <c r="F1166" s="1159">
        <v>43189</v>
      </c>
      <c r="G1166" s="1224">
        <v>9563.8700000000008</v>
      </c>
      <c r="H1166" s="1225" t="s">
        <v>1227</v>
      </c>
      <c r="I1166" s="1139" t="s">
        <v>685</v>
      </c>
      <c r="J1166" s="1139" t="s">
        <v>1228</v>
      </c>
      <c r="K1166" s="1226" t="s">
        <v>6473</v>
      </c>
    </row>
    <row r="1167" spans="2:11" ht="18" customHeight="1" x14ac:dyDescent="0.15">
      <c r="B1167" s="471" t="s">
        <v>2798</v>
      </c>
      <c r="C1167" s="514" t="s">
        <v>1729</v>
      </c>
      <c r="D1167" s="495" t="s">
        <v>2790</v>
      </c>
      <c r="E1167" s="457"/>
      <c r="F1167" s="457">
        <v>43189</v>
      </c>
      <c r="G1167" s="511">
        <v>2371.4</v>
      </c>
      <c r="H1167" s="512" t="s">
        <v>1227</v>
      </c>
      <c r="I1167" s="461" t="s">
        <v>685</v>
      </c>
      <c r="J1167" s="461" t="s">
        <v>1228</v>
      </c>
      <c r="K1167" s="513" t="s">
        <v>2791</v>
      </c>
    </row>
    <row r="1168" spans="2:11" ht="18" customHeight="1" x14ac:dyDescent="0.15">
      <c r="B1168" s="471" t="s">
        <v>2799</v>
      </c>
      <c r="C1168" s="514" t="s">
        <v>1729</v>
      </c>
      <c r="D1168" s="495" t="s">
        <v>2790</v>
      </c>
      <c r="E1168" s="457"/>
      <c r="F1168" s="457">
        <v>43189</v>
      </c>
      <c r="G1168" s="511">
        <v>3748.05</v>
      </c>
      <c r="H1168" s="512" t="s">
        <v>1227</v>
      </c>
      <c r="I1168" s="461" t="s">
        <v>685</v>
      </c>
      <c r="J1168" s="461" t="s">
        <v>1228</v>
      </c>
      <c r="K1168" s="513" t="s">
        <v>2791</v>
      </c>
    </row>
    <row r="1169" spans="2:11" ht="18" customHeight="1" x14ac:dyDescent="0.15">
      <c r="B1169" s="471" t="s">
        <v>2800</v>
      </c>
      <c r="C1169" s="514" t="s">
        <v>1729</v>
      </c>
      <c r="D1169" s="495" t="s">
        <v>2790</v>
      </c>
      <c r="E1169" s="457"/>
      <c r="F1169" s="457">
        <v>43189</v>
      </c>
      <c r="G1169" s="511">
        <v>2787.61</v>
      </c>
      <c r="H1169" s="512" t="s">
        <v>1227</v>
      </c>
      <c r="I1169" s="461" t="s">
        <v>685</v>
      </c>
      <c r="J1169" s="461" t="s">
        <v>1228</v>
      </c>
      <c r="K1169" s="513" t="s">
        <v>2791</v>
      </c>
    </row>
    <row r="1170" spans="2:11" ht="18" customHeight="1" x14ac:dyDescent="0.15">
      <c r="B1170" s="471" t="s">
        <v>2801</v>
      </c>
      <c r="C1170" s="514" t="s">
        <v>1729</v>
      </c>
      <c r="D1170" s="495" t="s">
        <v>2790</v>
      </c>
      <c r="E1170" s="457"/>
      <c r="F1170" s="457">
        <v>43189</v>
      </c>
      <c r="G1170" s="511">
        <v>9563.8799999999992</v>
      </c>
      <c r="H1170" s="512" t="s">
        <v>1227</v>
      </c>
      <c r="I1170" s="461" t="s">
        <v>685</v>
      </c>
      <c r="J1170" s="461" t="s">
        <v>1228</v>
      </c>
      <c r="K1170" s="513" t="s">
        <v>2791</v>
      </c>
    </row>
    <row r="1171" spans="2:11" ht="18" customHeight="1" x14ac:dyDescent="0.15">
      <c r="B1171" s="471" t="s">
        <v>2802</v>
      </c>
      <c r="C1171" s="514" t="s">
        <v>1729</v>
      </c>
      <c r="D1171" s="495" t="s">
        <v>2790</v>
      </c>
      <c r="E1171" s="457"/>
      <c r="F1171" s="457">
        <v>43189</v>
      </c>
      <c r="G1171" s="511">
        <v>6410.8</v>
      </c>
      <c r="H1171" s="512" t="s">
        <v>1227</v>
      </c>
      <c r="I1171" s="461" t="s">
        <v>685</v>
      </c>
      <c r="J1171" s="461" t="s">
        <v>1228</v>
      </c>
      <c r="K1171" s="513" t="s">
        <v>2791</v>
      </c>
    </row>
    <row r="1172" spans="2:11" ht="18" customHeight="1" x14ac:dyDescent="0.15">
      <c r="B1172" s="471" t="s">
        <v>2803</v>
      </c>
      <c r="C1172" s="514" t="s">
        <v>1729</v>
      </c>
      <c r="D1172" s="495" t="s">
        <v>2804</v>
      </c>
      <c r="E1172" s="457"/>
      <c r="F1172" s="457">
        <v>43189</v>
      </c>
      <c r="G1172" s="511">
        <v>3887.32</v>
      </c>
      <c r="H1172" s="512" t="s">
        <v>1227</v>
      </c>
      <c r="I1172" s="461" t="s">
        <v>685</v>
      </c>
      <c r="J1172" s="461" t="s">
        <v>1228</v>
      </c>
      <c r="K1172" s="513" t="s">
        <v>2805</v>
      </c>
    </row>
    <row r="1173" spans="2:11" ht="18" customHeight="1" x14ac:dyDescent="0.15">
      <c r="B1173" s="471" t="s">
        <v>2806</v>
      </c>
      <c r="C1173" s="514" t="s">
        <v>1729</v>
      </c>
      <c r="D1173" s="495" t="s">
        <v>2804</v>
      </c>
      <c r="E1173" s="457"/>
      <c r="F1173" s="457">
        <v>43189</v>
      </c>
      <c r="G1173" s="511">
        <v>7483.51</v>
      </c>
      <c r="H1173" s="512" t="s">
        <v>1227</v>
      </c>
      <c r="I1173" s="461" t="s">
        <v>685</v>
      </c>
      <c r="J1173" s="461" t="s">
        <v>1228</v>
      </c>
      <c r="K1173" s="513" t="s">
        <v>2805</v>
      </c>
    </row>
    <row r="1174" spans="2:11" ht="18" customHeight="1" x14ac:dyDescent="0.15">
      <c r="B1174" s="471" t="s">
        <v>2807</v>
      </c>
      <c r="C1174" s="514" t="s">
        <v>1729</v>
      </c>
      <c r="D1174" s="495" t="s">
        <v>2804</v>
      </c>
      <c r="E1174" s="457"/>
      <c r="F1174" s="457">
        <v>43189</v>
      </c>
      <c r="G1174" s="511">
        <v>1414.23</v>
      </c>
      <c r="H1174" s="512" t="s">
        <v>1227</v>
      </c>
      <c r="I1174" s="461" t="s">
        <v>685</v>
      </c>
      <c r="J1174" s="461" t="s">
        <v>1228</v>
      </c>
      <c r="K1174" s="513" t="s">
        <v>2805</v>
      </c>
    </row>
    <row r="1175" spans="2:11" ht="18" customHeight="1" x14ac:dyDescent="0.15">
      <c r="B1175" s="471" t="s">
        <v>2808</v>
      </c>
      <c r="C1175" s="514" t="s">
        <v>1729</v>
      </c>
      <c r="D1175" s="495" t="s">
        <v>2804</v>
      </c>
      <c r="E1175" s="457"/>
      <c r="F1175" s="457">
        <v>43189</v>
      </c>
      <c r="G1175" s="511">
        <v>21226.2</v>
      </c>
      <c r="H1175" s="512" t="s">
        <v>1227</v>
      </c>
      <c r="I1175" s="461" t="s">
        <v>685</v>
      </c>
      <c r="J1175" s="461" t="s">
        <v>1228</v>
      </c>
      <c r="K1175" s="513" t="s">
        <v>2805</v>
      </c>
    </row>
    <row r="1176" spans="2:11" ht="18" customHeight="1" x14ac:dyDescent="0.15">
      <c r="B1176" s="471" t="s">
        <v>2809</v>
      </c>
      <c r="C1176" s="514" t="s">
        <v>1729</v>
      </c>
      <c r="D1176" s="495" t="s">
        <v>2804</v>
      </c>
      <c r="E1176" s="457"/>
      <c r="F1176" s="457">
        <v>43189</v>
      </c>
      <c r="G1176" s="511">
        <v>3887.32</v>
      </c>
      <c r="H1176" s="512" t="s">
        <v>1227</v>
      </c>
      <c r="I1176" s="461" t="s">
        <v>685</v>
      </c>
      <c r="J1176" s="461" t="s">
        <v>1228</v>
      </c>
      <c r="K1176" s="513" t="s">
        <v>2805</v>
      </c>
    </row>
    <row r="1177" spans="2:11" ht="18" customHeight="1" x14ac:dyDescent="0.15">
      <c r="B1177" s="471" t="s">
        <v>2810</v>
      </c>
      <c r="C1177" s="514" t="s">
        <v>1729</v>
      </c>
      <c r="D1177" s="495" t="s">
        <v>2804</v>
      </c>
      <c r="E1177" s="457"/>
      <c r="F1177" s="457">
        <v>43189</v>
      </c>
      <c r="G1177" s="511">
        <v>7483.51</v>
      </c>
      <c r="H1177" s="512" t="s">
        <v>1227</v>
      </c>
      <c r="I1177" s="461" t="s">
        <v>685</v>
      </c>
      <c r="J1177" s="461" t="s">
        <v>1228</v>
      </c>
      <c r="K1177" s="513" t="s">
        <v>2805</v>
      </c>
    </row>
    <row r="1178" spans="2:11" ht="18" customHeight="1" x14ac:dyDescent="0.15">
      <c r="B1178" s="471" t="s">
        <v>2811</v>
      </c>
      <c r="C1178" s="514" t="s">
        <v>1729</v>
      </c>
      <c r="D1178" s="495" t="s">
        <v>2804</v>
      </c>
      <c r="E1178" s="457"/>
      <c r="F1178" s="457">
        <v>43189</v>
      </c>
      <c r="G1178" s="511">
        <v>1414.23</v>
      </c>
      <c r="H1178" s="512" t="s">
        <v>1227</v>
      </c>
      <c r="I1178" s="461" t="s">
        <v>685</v>
      </c>
      <c r="J1178" s="461" t="s">
        <v>1228</v>
      </c>
      <c r="K1178" s="513" t="s">
        <v>2805</v>
      </c>
    </row>
    <row r="1179" spans="2:11" ht="18" customHeight="1" x14ac:dyDescent="0.15">
      <c r="B1179" s="471" t="s">
        <v>2812</v>
      </c>
      <c r="C1179" s="514" t="s">
        <v>1729</v>
      </c>
      <c r="D1179" s="495" t="s">
        <v>2804</v>
      </c>
      <c r="E1179" s="457"/>
      <c r="F1179" s="457">
        <v>43189</v>
      </c>
      <c r="G1179" s="511">
        <v>21226.2</v>
      </c>
      <c r="H1179" s="512" t="s">
        <v>1227</v>
      </c>
      <c r="I1179" s="461" t="s">
        <v>685</v>
      </c>
      <c r="J1179" s="461" t="s">
        <v>1228</v>
      </c>
      <c r="K1179" s="513" t="s">
        <v>2805</v>
      </c>
    </row>
    <row r="1180" spans="2:11" ht="18" customHeight="1" x14ac:dyDescent="0.15">
      <c r="B1180" s="471" t="s">
        <v>2813</v>
      </c>
      <c r="C1180" s="514" t="s">
        <v>1729</v>
      </c>
      <c r="D1180" s="495" t="s">
        <v>2804</v>
      </c>
      <c r="E1180" s="457"/>
      <c r="F1180" s="457">
        <v>43189</v>
      </c>
      <c r="G1180" s="511">
        <v>7711.28</v>
      </c>
      <c r="H1180" s="512" t="s">
        <v>1227</v>
      </c>
      <c r="I1180" s="461" t="s">
        <v>685</v>
      </c>
      <c r="J1180" s="461" t="s">
        <v>1228</v>
      </c>
      <c r="K1180" s="513" t="s">
        <v>2805</v>
      </c>
    </row>
    <row r="1181" spans="2:11" ht="18" customHeight="1" x14ac:dyDescent="0.15">
      <c r="B1181" s="471" t="s">
        <v>2814</v>
      </c>
      <c r="C1181" s="514" t="s">
        <v>1729</v>
      </c>
      <c r="D1181" s="495" t="s">
        <v>2804</v>
      </c>
      <c r="E1181" s="457"/>
      <c r="F1181" s="457">
        <v>43189</v>
      </c>
      <c r="G1181" s="511">
        <v>7711.28</v>
      </c>
      <c r="H1181" s="512" t="s">
        <v>1227</v>
      </c>
      <c r="I1181" s="461" t="s">
        <v>685</v>
      </c>
      <c r="J1181" s="461" t="s">
        <v>1228</v>
      </c>
      <c r="K1181" s="513" t="s">
        <v>2805</v>
      </c>
    </row>
    <row r="1182" spans="2:11" ht="18" customHeight="1" x14ac:dyDescent="0.15">
      <c r="B1182" s="471" t="s">
        <v>2815</v>
      </c>
      <c r="C1182" s="514" t="s">
        <v>1729</v>
      </c>
      <c r="D1182" s="495" t="s">
        <v>2816</v>
      </c>
      <c r="E1182" s="457"/>
      <c r="F1182" s="457">
        <v>43189</v>
      </c>
      <c r="G1182" s="511">
        <v>403.66</v>
      </c>
      <c r="H1182" s="512" t="s">
        <v>1227</v>
      </c>
      <c r="I1182" s="461" t="s">
        <v>685</v>
      </c>
      <c r="J1182" s="461" t="s">
        <v>1228</v>
      </c>
      <c r="K1182" s="513" t="s">
        <v>2817</v>
      </c>
    </row>
    <row r="1183" spans="2:11" ht="18" customHeight="1" x14ac:dyDescent="0.15">
      <c r="B1183" s="471" t="s">
        <v>2818</v>
      </c>
      <c r="C1183" s="514" t="s">
        <v>1729</v>
      </c>
      <c r="D1183" s="495" t="s">
        <v>2816</v>
      </c>
      <c r="E1183" s="457"/>
      <c r="F1183" s="457">
        <v>43189</v>
      </c>
      <c r="G1183" s="511">
        <v>403.66</v>
      </c>
      <c r="H1183" s="512" t="s">
        <v>1227</v>
      </c>
      <c r="I1183" s="461" t="s">
        <v>685</v>
      </c>
      <c r="J1183" s="461" t="s">
        <v>1228</v>
      </c>
      <c r="K1183" s="513" t="s">
        <v>2817</v>
      </c>
    </row>
    <row r="1184" spans="2:11" ht="18" customHeight="1" x14ac:dyDescent="0.15">
      <c r="B1184" s="471" t="s">
        <v>2819</v>
      </c>
      <c r="C1184" s="514" t="s">
        <v>1729</v>
      </c>
      <c r="D1184" s="495" t="s">
        <v>2816</v>
      </c>
      <c r="E1184" s="457"/>
      <c r="F1184" s="457">
        <v>43189</v>
      </c>
      <c r="G1184" s="511">
        <v>4153.59</v>
      </c>
      <c r="H1184" s="512" t="s">
        <v>1227</v>
      </c>
      <c r="I1184" s="461" t="s">
        <v>685</v>
      </c>
      <c r="J1184" s="461" t="s">
        <v>1228</v>
      </c>
      <c r="K1184" s="513" t="s">
        <v>2817</v>
      </c>
    </row>
    <row r="1185" spans="2:11" ht="18" customHeight="1" x14ac:dyDescent="0.15">
      <c r="B1185" s="471" t="s">
        <v>2820</v>
      </c>
      <c r="C1185" s="514" t="s">
        <v>1729</v>
      </c>
      <c r="D1185" s="495" t="s">
        <v>2816</v>
      </c>
      <c r="E1185" s="457"/>
      <c r="F1185" s="457">
        <v>43189</v>
      </c>
      <c r="G1185" s="511">
        <v>878.35</v>
      </c>
      <c r="H1185" s="512" t="s">
        <v>1227</v>
      </c>
      <c r="I1185" s="461" t="s">
        <v>685</v>
      </c>
      <c r="J1185" s="461" t="s">
        <v>1228</v>
      </c>
      <c r="K1185" s="513" t="s">
        <v>2817</v>
      </c>
    </row>
    <row r="1186" spans="2:11" ht="18" customHeight="1" x14ac:dyDescent="0.15">
      <c r="B1186" s="471" t="s">
        <v>2821</v>
      </c>
      <c r="C1186" s="514" t="s">
        <v>1729</v>
      </c>
      <c r="D1186" s="495" t="s">
        <v>2816</v>
      </c>
      <c r="E1186" s="457"/>
      <c r="F1186" s="457">
        <v>43189</v>
      </c>
      <c r="G1186" s="511">
        <v>878.35</v>
      </c>
      <c r="H1186" s="512" t="s">
        <v>1227</v>
      </c>
      <c r="I1186" s="461" t="s">
        <v>685</v>
      </c>
      <c r="J1186" s="461" t="s">
        <v>1228</v>
      </c>
      <c r="K1186" s="513" t="s">
        <v>2817</v>
      </c>
    </row>
    <row r="1187" spans="2:11" ht="18" customHeight="1" x14ac:dyDescent="0.15">
      <c r="B1187" s="471" t="s">
        <v>2822</v>
      </c>
      <c r="C1187" s="514" t="s">
        <v>1729</v>
      </c>
      <c r="D1187" s="495" t="s">
        <v>2816</v>
      </c>
      <c r="E1187" s="457"/>
      <c r="F1187" s="457">
        <v>43189</v>
      </c>
      <c r="G1187" s="511">
        <v>4153.59</v>
      </c>
      <c r="H1187" s="512" t="s">
        <v>1227</v>
      </c>
      <c r="I1187" s="461" t="s">
        <v>685</v>
      </c>
      <c r="J1187" s="461" t="s">
        <v>1228</v>
      </c>
      <c r="K1187" s="513" t="s">
        <v>2817</v>
      </c>
    </row>
    <row r="1188" spans="2:11" ht="18" customHeight="1" x14ac:dyDescent="0.15">
      <c r="B1188" s="471" t="s">
        <v>2823</v>
      </c>
      <c r="C1188" s="514" t="s">
        <v>1729</v>
      </c>
      <c r="D1188" s="495" t="s">
        <v>2824</v>
      </c>
      <c r="E1188" s="457"/>
      <c r="F1188" s="457">
        <v>43189</v>
      </c>
      <c r="G1188" s="511">
        <v>106.22</v>
      </c>
      <c r="H1188" s="512" t="s">
        <v>1227</v>
      </c>
      <c r="I1188" s="461" t="s">
        <v>685</v>
      </c>
      <c r="J1188" s="461" t="s">
        <v>1228</v>
      </c>
      <c r="K1188" s="513" t="s">
        <v>2825</v>
      </c>
    </row>
    <row r="1189" spans="2:11" ht="18" customHeight="1" x14ac:dyDescent="0.15">
      <c r="B1189" s="471" t="s">
        <v>2826</v>
      </c>
      <c r="C1189" s="514" t="s">
        <v>1729</v>
      </c>
      <c r="D1189" s="495" t="s">
        <v>2824</v>
      </c>
      <c r="E1189" s="457"/>
      <c r="F1189" s="457">
        <v>43189</v>
      </c>
      <c r="G1189" s="511">
        <v>106.22</v>
      </c>
      <c r="H1189" s="512" t="s">
        <v>1227</v>
      </c>
      <c r="I1189" s="461" t="s">
        <v>685</v>
      </c>
      <c r="J1189" s="461" t="s">
        <v>1228</v>
      </c>
      <c r="K1189" s="513" t="s">
        <v>2825</v>
      </c>
    </row>
    <row r="1190" spans="2:11" ht="18" customHeight="1" x14ac:dyDescent="0.15">
      <c r="B1190" s="471" t="s">
        <v>2827</v>
      </c>
      <c r="C1190" s="514" t="s">
        <v>1729</v>
      </c>
      <c r="D1190" s="495" t="s">
        <v>1138</v>
      </c>
      <c r="E1190" s="457"/>
      <c r="F1190" s="457">
        <v>40627</v>
      </c>
      <c r="G1190" s="511">
        <v>641.47</v>
      </c>
      <c r="H1190" s="512" t="s">
        <v>1227</v>
      </c>
      <c r="I1190" s="461" t="s">
        <v>685</v>
      </c>
      <c r="J1190" s="461" t="s">
        <v>1228</v>
      </c>
      <c r="K1190" s="513" t="s">
        <v>2828</v>
      </c>
    </row>
    <row r="1191" spans="2:11" ht="18" customHeight="1" x14ac:dyDescent="0.15">
      <c r="B1191" s="471" t="s">
        <v>2829</v>
      </c>
      <c r="C1191" s="514" t="s">
        <v>1729</v>
      </c>
      <c r="D1191" s="495" t="s">
        <v>1138</v>
      </c>
      <c r="E1191" s="457"/>
      <c r="F1191" s="457">
        <v>40627</v>
      </c>
      <c r="G1191" s="511">
        <v>1196.1300000000001</v>
      </c>
      <c r="H1191" s="512" t="s">
        <v>1227</v>
      </c>
      <c r="I1191" s="461" t="s">
        <v>685</v>
      </c>
      <c r="J1191" s="461" t="s">
        <v>1228</v>
      </c>
      <c r="K1191" s="513" t="s">
        <v>2828</v>
      </c>
    </row>
    <row r="1192" spans="2:11" ht="18" customHeight="1" x14ac:dyDescent="0.15">
      <c r="B1192" s="471" t="s">
        <v>2830</v>
      </c>
      <c r="C1192" s="514" t="s">
        <v>1729</v>
      </c>
      <c r="D1192" s="495" t="s">
        <v>2831</v>
      </c>
      <c r="E1192" s="457"/>
      <c r="F1192" s="457">
        <v>42458</v>
      </c>
      <c r="G1192" s="511">
        <v>387.02</v>
      </c>
      <c r="H1192" s="512" t="s">
        <v>1227</v>
      </c>
      <c r="I1192" s="461" t="s">
        <v>685</v>
      </c>
      <c r="J1192" s="461" t="s">
        <v>1228</v>
      </c>
      <c r="K1192" s="513" t="s">
        <v>2832</v>
      </c>
    </row>
    <row r="1193" spans="2:11" ht="18" customHeight="1" thickBot="1" x14ac:dyDescent="0.2">
      <c r="B1193" s="515" t="s">
        <v>2833</v>
      </c>
      <c r="C1193" s="1228" t="s">
        <v>1729</v>
      </c>
      <c r="D1193" s="517" t="s">
        <v>2834</v>
      </c>
      <c r="E1193" s="518"/>
      <c r="F1193" s="518">
        <v>39168</v>
      </c>
      <c r="G1193" s="519">
        <v>1929.03</v>
      </c>
      <c r="H1193" s="1146" t="s">
        <v>1227</v>
      </c>
      <c r="I1193" s="444" t="s">
        <v>685</v>
      </c>
      <c r="J1193" s="444" t="s">
        <v>1228</v>
      </c>
      <c r="K1193" s="521" t="s">
        <v>2835</v>
      </c>
    </row>
    <row r="1194" spans="2:11" ht="18" customHeight="1" x14ac:dyDescent="0.15">
      <c r="B1194" s="1223" t="s">
        <v>2836</v>
      </c>
      <c r="C1194" s="1227" t="s">
        <v>1729</v>
      </c>
      <c r="D1194" s="1215" t="s">
        <v>2834</v>
      </c>
      <c r="E1194" s="1159"/>
      <c r="F1194" s="1159">
        <v>39168</v>
      </c>
      <c r="G1194" s="1224">
        <v>278.91000000000003</v>
      </c>
      <c r="H1194" s="1225" t="s">
        <v>1227</v>
      </c>
      <c r="I1194" s="1139" t="s">
        <v>685</v>
      </c>
      <c r="J1194" s="1139" t="s">
        <v>1228</v>
      </c>
      <c r="K1194" s="1226" t="s">
        <v>6474</v>
      </c>
    </row>
    <row r="1195" spans="2:11" ht="18" customHeight="1" x14ac:dyDescent="0.15">
      <c r="B1195" s="471" t="s">
        <v>2837</v>
      </c>
      <c r="C1195" s="514" t="s">
        <v>1729</v>
      </c>
      <c r="D1195" s="495" t="s">
        <v>2834</v>
      </c>
      <c r="E1195" s="457"/>
      <c r="F1195" s="457">
        <v>39168</v>
      </c>
      <c r="G1195" s="511">
        <v>135.53</v>
      </c>
      <c r="H1195" s="512" t="s">
        <v>1227</v>
      </c>
      <c r="I1195" s="461" t="s">
        <v>685</v>
      </c>
      <c r="J1195" s="461" t="s">
        <v>1228</v>
      </c>
      <c r="K1195" s="513" t="s">
        <v>2835</v>
      </c>
    </row>
    <row r="1196" spans="2:11" ht="18" customHeight="1" x14ac:dyDescent="0.15">
      <c r="B1196" s="471" t="s">
        <v>2838</v>
      </c>
      <c r="C1196" s="514" t="s">
        <v>1729</v>
      </c>
      <c r="D1196" s="495" t="s">
        <v>2839</v>
      </c>
      <c r="E1196" s="457"/>
      <c r="F1196" s="457">
        <v>39168</v>
      </c>
      <c r="G1196" s="511">
        <v>1795.09</v>
      </c>
      <c r="H1196" s="512" t="s">
        <v>1227</v>
      </c>
      <c r="I1196" s="461" t="s">
        <v>685</v>
      </c>
      <c r="J1196" s="461" t="s">
        <v>1228</v>
      </c>
      <c r="K1196" s="513" t="s">
        <v>2840</v>
      </c>
    </row>
    <row r="1197" spans="2:11" ht="18" customHeight="1" x14ac:dyDescent="0.15">
      <c r="B1197" s="471" t="s">
        <v>2841</v>
      </c>
      <c r="C1197" s="514" t="s">
        <v>1729</v>
      </c>
      <c r="D1197" s="495" t="s">
        <v>2842</v>
      </c>
      <c r="E1197" s="457"/>
      <c r="F1197" s="457">
        <v>41649</v>
      </c>
      <c r="G1197" s="511">
        <v>13268.98</v>
      </c>
      <c r="H1197" s="512" t="s">
        <v>1227</v>
      </c>
      <c r="I1197" s="461" t="s">
        <v>685</v>
      </c>
      <c r="J1197" s="461" t="s">
        <v>1228</v>
      </c>
      <c r="K1197" s="513" t="s">
        <v>2843</v>
      </c>
    </row>
    <row r="1198" spans="2:11" ht="18" customHeight="1" x14ac:dyDescent="0.15">
      <c r="B1198" s="471" t="s">
        <v>2844</v>
      </c>
      <c r="C1198" s="514" t="s">
        <v>1729</v>
      </c>
      <c r="D1198" s="495" t="s">
        <v>2845</v>
      </c>
      <c r="E1198" s="457"/>
      <c r="F1198" s="457">
        <v>41649</v>
      </c>
      <c r="G1198" s="511">
        <v>15557.47</v>
      </c>
      <c r="H1198" s="512" t="s">
        <v>1227</v>
      </c>
      <c r="I1198" s="461" t="s">
        <v>685</v>
      </c>
      <c r="J1198" s="461" t="s">
        <v>1228</v>
      </c>
      <c r="K1198" s="513" t="s">
        <v>2846</v>
      </c>
    </row>
    <row r="1199" spans="2:11" ht="18" customHeight="1" x14ac:dyDescent="0.15">
      <c r="B1199" s="471" t="s">
        <v>2847</v>
      </c>
      <c r="C1199" s="514" t="s">
        <v>1729</v>
      </c>
      <c r="D1199" s="495" t="s">
        <v>2848</v>
      </c>
      <c r="E1199" s="457"/>
      <c r="F1199" s="457">
        <v>42458</v>
      </c>
      <c r="G1199" s="511">
        <v>10500.29</v>
      </c>
      <c r="H1199" s="512" t="s">
        <v>1227</v>
      </c>
      <c r="I1199" s="461" t="s">
        <v>685</v>
      </c>
      <c r="J1199" s="461" t="s">
        <v>1228</v>
      </c>
      <c r="K1199" s="513" t="s">
        <v>2849</v>
      </c>
    </row>
    <row r="1200" spans="2:11" ht="18" customHeight="1" x14ac:dyDescent="0.15">
      <c r="B1200" s="471" t="s">
        <v>2850</v>
      </c>
      <c r="C1200" s="514" t="s">
        <v>1729</v>
      </c>
      <c r="D1200" s="495" t="s">
        <v>2848</v>
      </c>
      <c r="E1200" s="457"/>
      <c r="F1200" s="457">
        <v>42458</v>
      </c>
      <c r="G1200" s="511">
        <v>1071.49</v>
      </c>
      <c r="H1200" s="512" t="s">
        <v>1227</v>
      </c>
      <c r="I1200" s="461" t="s">
        <v>685</v>
      </c>
      <c r="J1200" s="461" t="s">
        <v>1228</v>
      </c>
      <c r="K1200" s="513" t="s">
        <v>2849</v>
      </c>
    </row>
    <row r="1201" spans="2:11" ht="18" customHeight="1" x14ac:dyDescent="0.15">
      <c r="B1201" s="471" t="s">
        <v>2851</v>
      </c>
      <c r="C1201" s="514" t="s">
        <v>1729</v>
      </c>
      <c r="D1201" s="495" t="s">
        <v>2852</v>
      </c>
      <c r="E1201" s="457"/>
      <c r="F1201" s="457">
        <v>42458</v>
      </c>
      <c r="G1201" s="511">
        <v>3732.77</v>
      </c>
      <c r="H1201" s="512" t="s">
        <v>1227</v>
      </c>
      <c r="I1201" s="461" t="s">
        <v>685</v>
      </c>
      <c r="J1201" s="461" t="s">
        <v>1228</v>
      </c>
      <c r="K1201" s="513" t="s">
        <v>2853</v>
      </c>
    </row>
    <row r="1202" spans="2:11" ht="18" customHeight="1" x14ac:dyDescent="0.15">
      <c r="B1202" s="471" t="s">
        <v>2854</v>
      </c>
      <c r="C1202" s="514" t="s">
        <v>1729</v>
      </c>
      <c r="D1202" s="495" t="s">
        <v>2852</v>
      </c>
      <c r="E1202" s="457"/>
      <c r="F1202" s="457">
        <v>42458</v>
      </c>
      <c r="G1202" s="511">
        <v>13517.66</v>
      </c>
      <c r="H1202" s="512" t="s">
        <v>1227</v>
      </c>
      <c r="I1202" s="461" t="s">
        <v>685</v>
      </c>
      <c r="J1202" s="461" t="s">
        <v>1228</v>
      </c>
      <c r="K1202" s="513" t="s">
        <v>2853</v>
      </c>
    </row>
    <row r="1203" spans="2:11" ht="18" customHeight="1" x14ac:dyDescent="0.15">
      <c r="B1203" s="471" t="s">
        <v>2855</v>
      </c>
      <c r="C1203" s="514" t="s">
        <v>1729</v>
      </c>
      <c r="D1203" s="495" t="s">
        <v>2852</v>
      </c>
      <c r="E1203" s="457"/>
      <c r="F1203" s="457">
        <v>42458</v>
      </c>
      <c r="G1203" s="511">
        <v>443.13</v>
      </c>
      <c r="H1203" s="512" t="s">
        <v>1227</v>
      </c>
      <c r="I1203" s="461" t="s">
        <v>685</v>
      </c>
      <c r="J1203" s="461" t="s">
        <v>1228</v>
      </c>
      <c r="K1203" s="513" t="s">
        <v>2853</v>
      </c>
    </row>
    <row r="1204" spans="2:11" ht="18" customHeight="1" x14ac:dyDescent="0.15">
      <c r="B1204" s="471" t="s">
        <v>2856</v>
      </c>
      <c r="C1204" s="514" t="s">
        <v>1729</v>
      </c>
      <c r="D1204" s="495" t="s">
        <v>2857</v>
      </c>
      <c r="E1204" s="457"/>
      <c r="F1204" s="457">
        <v>43189</v>
      </c>
      <c r="G1204" s="511">
        <v>316.94</v>
      </c>
      <c r="H1204" s="512" t="s">
        <v>1227</v>
      </c>
      <c r="I1204" s="461" t="s">
        <v>685</v>
      </c>
      <c r="J1204" s="461" t="s">
        <v>1228</v>
      </c>
      <c r="K1204" s="513" t="s">
        <v>2858</v>
      </c>
    </row>
    <row r="1205" spans="2:11" ht="18" customHeight="1" x14ac:dyDescent="0.15">
      <c r="B1205" s="471" t="s">
        <v>2859</v>
      </c>
      <c r="C1205" s="514" t="s">
        <v>1729</v>
      </c>
      <c r="D1205" s="495" t="s">
        <v>2857</v>
      </c>
      <c r="E1205" s="457"/>
      <c r="F1205" s="457">
        <v>43189</v>
      </c>
      <c r="G1205" s="511">
        <v>2344.3200000000002</v>
      </c>
      <c r="H1205" s="512" t="s">
        <v>1227</v>
      </c>
      <c r="I1205" s="461" t="s">
        <v>685</v>
      </c>
      <c r="J1205" s="461" t="s">
        <v>1228</v>
      </c>
      <c r="K1205" s="513" t="s">
        <v>2858</v>
      </c>
    </row>
    <row r="1206" spans="2:11" ht="18" customHeight="1" x14ac:dyDescent="0.15">
      <c r="B1206" s="471" t="s">
        <v>2860</v>
      </c>
      <c r="C1206" s="514" t="s">
        <v>1729</v>
      </c>
      <c r="D1206" s="495" t="s">
        <v>2857</v>
      </c>
      <c r="E1206" s="457"/>
      <c r="F1206" s="457">
        <v>43189</v>
      </c>
      <c r="G1206" s="511">
        <v>3255.76</v>
      </c>
      <c r="H1206" s="512" t="s">
        <v>1227</v>
      </c>
      <c r="I1206" s="461" t="s">
        <v>685</v>
      </c>
      <c r="J1206" s="461" t="s">
        <v>1228</v>
      </c>
      <c r="K1206" s="513" t="s">
        <v>2858</v>
      </c>
    </row>
    <row r="1207" spans="2:11" ht="18" customHeight="1" x14ac:dyDescent="0.15">
      <c r="B1207" s="471" t="s">
        <v>2861</v>
      </c>
      <c r="C1207" s="514" t="s">
        <v>1729</v>
      </c>
      <c r="D1207" s="495" t="s">
        <v>2857</v>
      </c>
      <c r="E1207" s="457"/>
      <c r="F1207" s="457">
        <v>43189</v>
      </c>
      <c r="G1207" s="511">
        <v>3255.76</v>
      </c>
      <c r="H1207" s="512" t="s">
        <v>1227</v>
      </c>
      <c r="I1207" s="461" t="s">
        <v>685</v>
      </c>
      <c r="J1207" s="461" t="s">
        <v>1228</v>
      </c>
      <c r="K1207" s="513" t="s">
        <v>2858</v>
      </c>
    </row>
    <row r="1208" spans="2:11" ht="18" customHeight="1" x14ac:dyDescent="0.15">
      <c r="B1208" s="471" t="s">
        <v>2862</v>
      </c>
      <c r="C1208" s="514" t="s">
        <v>1729</v>
      </c>
      <c r="D1208" s="495" t="s">
        <v>2857</v>
      </c>
      <c r="E1208" s="457"/>
      <c r="F1208" s="457">
        <v>43189</v>
      </c>
      <c r="G1208" s="511">
        <v>316.94</v>
      </c>
      <c r="H1208" s="512" t="s">
        <v>1227</v>
      </c>
      <c r="I1208" s="461" t="s">
        <v>685</v>
      </c>
      <c r="J1208" s="461" t="s">
        <v>1228</v>
      </c>
      <c r="K1208" s="513" t="s">
        <v>2858</v>
      </c>
    </row>
    <row r="1209" spans="2:11" ht="18" customHeight="1" x14ac:dyDescent="0.15">
      <c r="B1209" s="471" t="s">
        <v>2863</v>
      </c>
      <c r="C1209" s="514" t="s">
        <v>1729</v>
      </c>
      <c r="D1209" s="495" t="s">
        <v>2857</v>
      </c>
      <c r="E1209" s="457"/>
      <c r="F1209" s="457">
        <v>43189</v>
      </c>
      <c r="G1209" s="511">
        <v>4374.8500000000004</v>
      </c>
      <c r="H1209" s="512" t="s">
        <v>1227</v>
      </c>
      <c r="I1209" s="461" t="s">
        <v>685</v>
      </c>
      <c r="J1209" s="461" t="s">
        <v>1228</v>
      </c>
      <c r="K1209" s="513" t="s">
        <v>2858</v>
      </c>
    </row>
    <row r="1210" spans="2:11" ht="18" customHeight="1" x14ac:dyDescent="0.15">
      <c r="B1210" s="471" t="s">
        <v>2864</v>
      </c>
      <c r="C1210" s="514" t="s">
        <v>1729</v>
      </c>
      <c r="D1210" s="495" t="s">
        <v>2857</v>
      </c>
      <c r="E1210" s="457"/>
      <c r="F1210" s="457">
        <v>43189</v>
      </c>
      <c r="G1210" s="511">
        <v>2344.3200000000002</v>
      </c>
      <c r="H1210" s="512" t="s">
        <v>1227</v>
      </c>
      <c r="I1210" s="461" t="s">
        <v>685</v>
      </c>
      <c r="J1210" s="461" t="s">
        <v>1228</v>
      </c>
      <c r="K1210" s="513" t="s">
        <v>2858</v>
      </c>
    </row>
    <row r="1211" spans="2:11" ht="18" customHeight="1" x14ac:dyDescent="0.15">
      <c r="B1211" s="471" t="s">
        <v>2865</v>
      </c>
      <c r="C1211" s="514" t="s">
        <v>1729</v>
      </c>
      <c r="D1211" s="495" t="s">
        <v>2857</v>
      </c>
      <c r="E1211" s="457"/>
      <c r="F1211" s="457">
        <v>43189</v>
      </c>
      <c r="G1211" s="511">
        <v>4374.8500000000004</v>
      </c>
      <c r="H1211" s="512" t="s">
        <v>1227</v>
      </c>
      <c r="I1211" s="461" t="s">
        <v>685</v>
      </c>
      <c r="J1211" s="461" t="s">
        <v>1228</v>
      </c>
      <c r="K1211" s="513" t="s">
        <v>2858</v>
      </c>
    </row>
    <row r="1212" spans="2:11" ht="18" customHeight="1" x14ac:dyDescent="0.15">
      <c r="B1212" s="471" t="s">
        <v>2866</v>
      </c>
      <c r="C1212" s="514" t="s">
        <v>1729</v>
      </c>
      <c r="D1212" s="495" t="s">
        <v>2867</v>
      </c>
      <c r="E1212" s="457"/>
      <c r="F1212" s="457">
        <v>42458</v>
      </c>
      <c r="G1212" s="511">
        <v>1524.03</v>
      </c>
      <c r="H1212" s="512" t="s">
        <v>1227</v>
      </c>
      <c r="I1212" s="461" t="s">
        <v>685</v>
      </c>
      <c r="J1212" s="461" t="s">
        <v>1228</v>
      </c>
      <c r="K1212" s="513" t="s">
        <v>2868</v>
      </c>
    </row>
    <row r="1213" spans="2:11" ht="18" customHeight="1" x14ac:dyDescent="0.15">
      <c r="B1213" s="471" t="s">
        <v>2869</v>
      </c>
      <c r="C1213" s="514" t="s">
        <v>1729</v>
      </c>
      <c r="D1213" s="495" t="s">
        <v>2870</v>
      </c>
      <c r="E1213" s="457"/>
      <c r="F1213" s="457">
        <v>42458</v>
      </c>
      <c r="G1213" s="511">
        <v>2108.67</v>
      </c>
      <c r="H1213" s="512" t="s">
        <v>1227</v>
      </c>
      <c r="I1213" s="461" t="s">
        <v>685</v>
      </c>
      <c r="J1213" s="461" t="s">
        <v>1228</v>
      </c>
      <c r="K1213" s="513" t="s">
        <v>2871</v>
      </c>
    </row>
    <row r="1214" spans="2:11" ht="18" customHeight="1" x14ac:dyDescent="0.15">
      <c r="B1214" s="471" t="s">
        <v>2872</v>
      </c>
      <c r="C1214" s="514" t="s">
        <v>1729</v>
      </c>
      <c r="D1214" s="495" t="s">
        <v>2870</v>
      </c>
      <c r="E1214" s="457"/>
      <c r="F1214" s="457">
        <v>42458</v>
      </c>
      <c r="G1214" s="511">
        <v>11404.92</v>
      </c>
      <c r="H1214" s="512" t="s">
        <v>1227</v>
      </c>
      <c r="I1214" s="461" t="s">
        <v>685</v>
      </c>
      <c r="J1214" s="461" t="s">
        <v>1228</v>
      </c>
      <c r="K1214" s="513" t="s">
        <v>2871</v>
      </c>
    </row>
    <row r="1215" spans="2:11" ht="18" customHeight="1" x14ac:dyDescent="0.15">
      <c r="B1215" s="471" t="s">
        <v>2873</v>
      </c>
      <c r="C1215" s="514" t="s">
        <v>1729</v>
      </c>
      <c r="D1215" s="495" t="s">
        <v>2874</v>
      </c>
      <c r="E1215" s="457"/>
      <c r="F1215" s="457">
        <v>42458</v>
      </c>
      <c r="G1215" s="511">
        <v>19567.8</v>
      </c>
      <c r="H1215" s="512" t="s">
        <v>1227</v>
      </c>
      <c r="I1215" s="461" t="s">
        <v>685</v>
      </c>
      <c r="J1215" s="461" t="s">
        <v>1228</v>
      </c>
      <c r="K1215" s="513" t="s">
        <v>2875</v>
      </c>
    </row>
    <row r="1216" spans="2:11" ht="18" customHeight="1" x14ac:dyDescent="0.15">
      <c r="B1216" s="471" t="s">
        <v>2876</v>
      </c>
      <c r="C1216" s="514" t="s">
        <v>1729</v>
      </c>
      <c r="D1216" s="495" t="s">
        <v>2877</v>
      </c>
      <c r="E1216" s="457"/>
      <c r="F1216" s="457">
        <v>39168</v>
      </c>
      <c r="G1216" s="511">
        <v>1957.06</v>
      </c>
      <c r="H1216" s="512" t="s">
        <v>1227</v>
      </c>
      <c r="I1216" s="461" t="s">
        <v>685</v>
      </c>
      <c r="J1216" s="461" t="s">
        <v>1228</v>
      </c>
      <c r="K1216" s="513" t="s">
        <v>2878</v>
      </c>
    </row>
    <row r="1217" spans="2:11" ht="18" customHeight="1" x14ac:dyDescent="0.15">
      <c r="B1217" s="471" t="s">
        <v>2879</v>
      </c>
      <c r="C1217" s="514" t="s">
        <v>1729</v>
      </c>
      <c r="D1217" s="495" t="s">
        <v>2877</v>
      </c>
      <c r="E1217" s="457"/>
      <c r="F1217" s="457">
        <v>39168</v>
      </c>
      <c r="G1217" s="511">
        <v>6118.22</v>
      </c>
      <c r="H1217" s="512" t="s">
        <v>1227</v>
      </c>
      <c r="I1217" s="461" t="s">
        <v>685</v>
      </c>
      <c r="J1217" s="461" t="s">
        <v>1228</v>
      </c>
      <c r="K1217" s="513" t="s">
        <v>2878</v>
      </c>
    </row>
    <row r="1218" spans="2:11" ht="18" customHeight="1" x14ac:dyDescent="0.15">
      <c r="B1218" s="471" t="s">
        <v>2880</v>
      </c>
      <c r="C1218" s="514" t="s">
        <v>1729</v>
      </c>
      <c r="D1218" s="495" t="s">
        <v>2881</v>
      </c>
      <c r="E1218" s="457"/>
      <c r="F1218" s="457">
        <v>42458</v>
      </c>
      <c r="G1218" s="511">
        <v>4190.05</v>
      </c>
      <c r="H1218" s="512" t="s">
        <v>1227</v>
      </c>
      <c r="I1218" s="461" t="s">
        <v>685</v>
      </c>
      <c r="J1218" s="461" t="s">
        <v>1228</v>
      </c>
      <c r="K1218" s="513" t="s">
        <v>2882</v>
      </c>
    </row>
    <row r="1219" spans="2:11" ht="18" customHeight="1" x14ac:dyDescent="0.15">
      <c r="B1219" s="471" t="s">
        <v>2883</v>
      </c>
      <c r="C1219" s="514" t="s">
        <v>1729</v>
      </c>
      <c r="D1219" s="495" t="s">
        <v>2884</v>
      </c>
      <c r="E1219" s="457"/>
      <c r="F1219" s="457">
        <v>42458</v>
      </c>
      <c r="G1219" s="511">
        <v>2016.32</v>
      </c>
      <c r="H1219" s="512" t="s">
        <v>1227</v>
      </c>
      <c r="I1219" s="461" t="s">
        <v>685</v>
      </c>
      <c r="J1219" s="461" t="s">
        <v>1228</v>
      </c>
      <c r="K1219" s="513" t="s">
        <v>2885</v>
      </c>
    </row>
    <row r="1220" spans="2:11" ht="18" customHeight="1" x14ac:dyDescent="0.15">
      <c r="B1220" s="471" t="s">
        <v>2886</v>
      </c>
      <c r="C1220" s="514" t="s">
        <v>1729</v>
      </c>
      <c r="D1220" s="495" t="s">
        <v>2887</v>
      </c>
      <c r="E1220" s="457"/>
      <c r="F1220" s="457">
        <v>40158</v>
      </c>
      <c r="G1220" s="511">
        <v>25306.48</v>
      </c>
      <c r="H1220" s="512" t="s">
        <v>1227</v>
      </c>
      <c r="I1220" s="461" t="s">
        <v>685</v>
      </c>
      <c r="J1220" s="461" t="s">
        <v>1228</v>
      </c>
      <c r="K1220" s="513" t="s">
        <v>2888</v>
      </c>
    </row>
    <row r="1221" spans="2:11" ht="18" customHeight="1" thickBot="1" x14ac:dyDescent="0.2">
      <c r="B1221" s="515" t="s">
        <v>2889</v>
      </c>
      <c r="C1221" s="1228" t="s">
        <v>1729</v>
      </c>
      <c r="D1221" s="517" t="s">
        <v>2890</v>
      </c>
      <c r="E1221" s="518"/>
      <c r="F1221" s="518">
        <v>39535</v>
      </c>
      <c r="G1221" s="519">
        <v>1599.98</v>
      </c>
      <c r="H1221" s="1146" t="s">
        <v>1227</v>
      </c>
      <c r="I1221" s="444" t="s">
        <v>685</v>
      </c>
      <c r="J1221" s="444" t="s">
        <v>1228</v>
      </c>
      <c r="K1221" s="521" t="s">
        <v>2891</v>
      </c>
    </row>
    <row r="1222" spans="2:11" ht="18" customHeight="1" x14ac:dyDescent="0.15">
      <c r="B1222" s="1223" t="s">
        <v>2892</v>
      </c>
      <c r="C1222" s="1227" t="s">
        <v>1729</v>
      </c>
      <c r="D1222" s="1215" t="s">
        <v>2893</v>
      </c>
      <c r="E1222" s="1159"/>
      <c r="F1222" s="1159">
        <v>40627</v>
      </c>
      <c r="G1222" s="1224">
        <v>4583.62</v>
      </c>
      <c r="H1222" s="1225" t="s">
        <v>1227</v>
      </c>
      <c r="I1222" s="1139" t="s">
        <v>685</v>
      </c>
      <c r="J1222" s="1139" t="s">
        <v>1228</v>
      </c>
      <c r="K1222" s="1226" t="s">
        <v>6475</v>
      </c>
    </row>
    <row r="1223" spans="2:11" ht="18" customHeight="1" x14ac:dyDescent="0.15">
      <c r="B1223" s="471" t="s">
        <v>2895</v>
      </c>
      <c r="C1223" s="514" t="s">
        <v>1729</v>
      </c>
      <c r="D1223" s="495" t="s">
        <v>2896</v>
      </c>
      <c r="E1223" s="457"/>
      <c r="F1223" s="457">
        <v>40939</v>
      </c>
      <c r="G1223" s="511">
        <v>2826.27</v>
      </c>
      <c r="H1223" s="512" t="s">
        <v>1227</v>
      </c>
      <c r="I1223" s="461" t="s">
        <v>685</v>
      </c>
      <c r="J1223" s="461" t="s">
        <v>1228</v>
      </c>
      <c r="K1223" s="513" t="s">
        <v>2897</v>
      </c>
    </row>
    <row r="1224" spans="2:11" ht="18" customHeight="1" x14ac:dyDescent="0.15">
      <c r="B1224" s="471" t="s">
        <v>2898</v>
      </c>
      <c r="C1224" s="514" t="s">
        <v>1729</v>
      </c>
      <c r="D1224" s="495" t="s">
        <v>2896</v>
      </c>
      <c r="E1224" s="457"/>
      <c r="F1224" s="457">
        <v>40939</v>
      </c>
      <c r="G1224" s="511">
        <v>6155.74</v>
      </c>
      <c r="H1224" s="512" t="s">
        <v>1227</v>
      </c>
      <c r="I1224" s="461" t="s">
        <v>685</v>
      </c>
      <c r="J1224" s="461" t="s">
        <v>1228</v>
      </c>
      <c r="K1224" s="513" t="s">
        <v>2897</v>
      </c>
    </row>
    <row r="1225" spans="2:11" ht="18" customHeight="1" x14ac:dyDescent="0.15">
      <c r="B1225" s="471" t="s">
        <v>2899</v>
      </c>
      <c r="C1225" s="514" t="s">
        <v>1729</v>
      </c>
      <c r="D1225" s="495" t="s">
        <v>2900</v>
      </c>
      <c r="E1225" s="457"/>
      <c r="F1225" s="457">
        <v>42458</v>
      </c>
      <c r="G1225" s="511">
        <v>6216.34</v>
      </c>
      <c r="H1225" s="512" t="s">
        <v>1227</v>
      </c>
      <c r="I1225" s="461" t="s">
        <v>685</v>
      </c>
      <c r="J1225" s="461" t="s">
        <v>1228</v>
      </c>
      <c r="K1225" s="513" t="s">
        <v>2901</v>
      </c>
    </row>
    <row r="1226" spans="2:11" ht="18" customHeight="1" x14ac:dyDescent="0.15">
      <c r="B1226" s="471" t="s">
        <v>2902</v>
      </c>
      <c r="C1226" s="514" t="s">
        <v>1729</v>
      </c>
      <c r="D1226" s="495" t="s">
        <v>2900</v>
      </c>
      <c r="E1226" s="457"/>
      <c r="F1226" s="457">
        <v>42458</v>
      </c>
      <c r="G1226" s="511">
        <v>1522.12</v>
      </c>
      <c r="H1226" s="512" t="s">
        <v>1227</v>
      </c>
      <c r="I1226" s="461" t="s">
        <v>685</v>
      </c>
      <c r="J1226" s="461" t="s">
        <v>1228</v>
      </c>
      <c r="K1226" s="513" t="s">
        <v>2901</v>
      </c>
    </row>
    <row r="1227" spans="2:11" ht="18" customHeight="1" x14ac:dyDescent="0.15">
      <c r="B1227" s="471" t="s">
        <v>2903</v>
      </c>
      <c r="C1227" s="514" t="s">
        <v>1729</v>
      </c>
      <c r="D1227" s="495" t="s">
        <v>2904</v>
      </c>
      <c r="E1227" s="457"/>
      <c r="F1227" s="457">
        <v>40939</v>
      </c>
      <c r="G1227" s="511">
        <v>38904.800000000003</v>
      </c>
      <c r="H1227" s="512" t="s">
        <v>1227</v>
      </c>
      <c r="I1227" s="461" t="s">
        <v>685</v>
      </c>
      <c r="J1227" s="461" t="s">
        <v>1228</v>
      </c>
      <c r="K1227" s="513" t="s">
        <v>2905</v>
      </c>
    </row>
    <row r="1228" spans="2:11" ht="18" customHeight="1" x14ac:dyDescent="0.15">
      <c r="B1228" s="471" t="s">
        <v>2906</v>
      </c>
      <c r="C1228" s="514" t="s">
        <v>1729</v>
      </c>
      <c r="D1228" s="495" t="s">
        <v>2907</v>
      </c>
      <c r="E1228" s="457"/>
      <c r="F1228" s="457">
        <v>42458</v>
      </c>
      <c r="G1228" s="511">
        <v>1722.1</v>
      </c>
      <c r="H1228" s="512" t="s">
        <v>1227</v>
      </c>
      <c r="I1228" s="461" t="s">
        <v>685</v>
      </c>
      <c r="J1228" s="461" t="s">
        <v>1228</v>
      </c>
      <c r="K1228" s="513" t="s">
        <v>2908</v>
      </c>
    </row>
    <row r="1229" spans="2:11" ht="18" customHeight="1" x14ac:dyDescent="0.15">
      <c r="B1229" s="471" t="s">
        <v>2909</v>
      </c>
      <c r="C1229" s="514" t="s">
        <v>1729</v>
      </c>
      <c r="D1229" s="495" t="s">
        <v>2907</v>
      </c>
      <c r="E1229" s="457"/>
      <c r="F1229" s="457">
        <v>42458</v>
      </c>
      <c r="G1229" s="511">
        <v>6508.26</v>
      </c>
      <c r="H1229" s="512" t="s">
        <v>1227</v>
      </c>
      <c r="I1229" s="461" t="s">
        <v>685</v>
      </c>
      <c r="J1229" s="461" t="s">
        <v>1228</v>
      </c>
      <c r="K1229" s="513" t="s">
        <v>2908</v>
      </c>
    </row>
    <row r="1230" spans="2:11" ht="18" customHeight="1" x14ac:dyDescent="0.15">
      <c r="B1230" s="471" t="s">
        <v>2910</v>
      </c>
      <c r="C1230" s="514" t="s">
        <v>1729</v>
      </c>
      <c r="D1230" s="495" t="s">
        <v>2911</v>
      </c>
      <c r="E1230" s="457"/>
      <c r="F1230" s="457">
        <v>39535</v>
      </c>
      <c r="G1230" s="511">
        <v>216.57</v>
      </c>
      <c r="H1230" s="512" t="s">
        <v>1227</v>
      </c>
      <c r="I1230" s="461" t="s">
        <v>685</v>
      </c>
      <c r="J1230" s="461" t="s">
        <v>1228</v>
      </c>
      <c r="K1230" s="513" t="s">
        <v>2912</v>
      </c>
    </row>
    <row r="1231" spans="2:11" ht="18" customHeight="1" x14ac:dyDescent="0.15">
      <c r="B1231" s="471" t="s">
        <v>2913</v>
      </c>
      <c r="C1231" s="514" t="s">
        <v>1729</v>
      </c>
      <c r="D1231" s="495" t="s">
        <v>2911</v>
      </c>
      <c r="E1231" s="457"/>
      <c r="F1231" s="457">
        <v>39535</v>
      </c>
      <c r="G1231" s="511">
        <v>4767.37</v>
      </c>
      <c r="H1231" s="512" t="s">
        <v>1227</v>
      </c>
      <c r="I1231" s="461" t="s">
        <v>685</v>
      </c>
      <c r="J1231" s="461" t="s">
        <v>1228</v>
      </c>
      <c r="K1231" s="513" t="s">
        <v>2912</v>
      </c>
    </row>
    <row r="1232" spans="2:11" ht="18" customHeight="1" x14ac:dyDescent="0.15">
      <c r="B1232" s="471" t="s">
        <v>2914</v>
      </c>
      <c r="C1232" s="514" t="s">
        <v>1729</v>
      </c>
      <c r="D1232" s="495" t="s">
        <v>2915</v>
      </c>
      <c r="E1232" s="457"/>
      <c r="F1232" s="457">
        <v>39535</v>
      </c>
      <c r="G1232" s="511">
        <v>9244.2999999999993</v>
      </c>
      <c r="H1232" s="512" t="s">
        <v>1227</v>
      </c>
      <c r="I1232" s="461" t="s">
        <v>685</v>
      </c>
      <c r="J1232" s="461" t="s">
        <v>1228</v>
      </c>
      <c r="K1232" s="513" t="s">
        <v>2916</v>
      </c>
    </row>
    <row r="1233" spans="2:11" ht="18" customHeight="1" x14ac:dyDescent="0.15">
      <c r="B1233" s="471" t="s">
        <v>2917</v>
      </c>
      <c r="C1233" s="514" t="s">
        <v>1729</v>
      </c>
      <c r="D1233" s="495" t="s">
        <v>2918</v>
      </c>
      <c r="E1233" s="457"/>
      <c r="F1233" s="457">
        <v>42458</v>
      </c>
      <c r="G1233" s="511">
        <v>758.95</v>
      </c>
      <c r="H1233" s="512" t="s">
        <v>1227</v>
      </c>
      <c r="I1233" s="461" t="s">
        <v>685</v>
      </c>
      <c r="J1233" s="461" t="s">
        <v>1228</v>
      </c>
      <c r="K1233" s="513" t="s">
        <v>2919</v>
      </c>
    </row>
    <row r="1234" spans="2:11" ht="18" customHeight="1" x14ac:dyDescent="0.15">
      <c r="B1234" s="471" t="s">
        <v>2920</v>
      </c>
      <c r="C1234" s="514" t="s">
        <v>1729</v>
      </c>
      <c r="D1234" s="495" t="s">
        <v>2918</v>
      </c>
      <c r="E1234" s="457"/>
      <c r="F1234" s="457">
        <v>42458</v>
      </c>
      <c r="G1234" s="511">
        <v>699.27</v>
      </c>
      <c r="H1234" s="512" t="s">
        <v>1227</v>
      </c>
      <c r="I1234" s="461" t="s">
        <v>685</v>
      </c>
      <c r="J1234" s="461" t="s">
        <v>1228</v>
      </c>
      <c r="K1234" s="513" t="s">
        <v>2919</v>
      </c>
    </row>
    <row r="1235" spans="2:11" ht="18" customHeight="1" x14ac:dyDescent="0.15">
      <c r="B1235" s="471" t="s">
        <v>2921</v>
      </c>
      <c r="C1235" s="514" t="s">
        <v>1729</v>
      </c>
      <c r="D1235" s="495" t="s">
        <v>2922</v>
      </c>
      <c r="E1235" s="457"/>
      <c r="F1235" s="457">
        <v>42458</v>
      </c>
      <c r="G1235" s="511">
        <v>7234.84</v>
      </c>
      <c r="H1235" s="512" t="s">
        <v>1227</v>
      </c>
      <c r="I1235" s="461" t="s">
        <v>685</v>
      </c>
      <c r="J1235" s="461" t="s">
        <v>1228</v>
      </c>
      <c r="K1235" s="513" t="s">
        <v>2923</v>
      </c>
    </row>
    <row r="1236" spans="2:11" ht="18" customHeight="1" x14ac:dyDescent="0.15">
      <c r="B1236" s="471" t="s">
        <v>2924</v>
      </c>
      <c r="C1236" s="514" t="s">
        <v>1729</v>
      </c>
      <c r="D1236" s="495" t="s">
        <v>2922</v>
      </c>
      <c r="E1236" s="457"/>
      <c r="F1236" s="457">
        <v>42458</v>
      </c>
      <c r="G1236" s="511">
        <v>1220.44</v>
      </c>
      <c r="H1236" s="512" t="s">
        <v>1227</v>
      </c>
      <c r="I1236" s="461" t="s">
        <v>685</v>
      </c>
      <c r="J1236" s="461" t="s">
        <v>1228</v>
      </c>
      <c r="K1236" s="513" t="s">
        <v>2923</v>
      </c>
    </row>
    <row r="1237" spans="2:11" ht="18" customHeight="1" x14ac:dyDescent="0.15">
      <c r="B1237" s="471" t="s">
        <v>2925</v>
      </c>
      <c r="C1237" s="514" t="s">
        <v>1729</v>
      </c>
      <c r="D1237" s="495" t="s">
        <v>2926</v>
      </c>
      <c r="E1237" s="457"/>
      <c r="F1237" s="457">
        <v>42458</v>
      </c>
      <c r="G1237" s="511">
        <v>6155.62</v>
      </c>
      <c r="H1237" s="512" t="s">
        <v>1227</v>
      </c>
      <c r="I1237" s="461" t="s">
        <v>685</v>
      </c>
      <c r="J1237" s="461" t="s">
        <v>1228</v>
      </c>
      <c r="K1237" s="513" t="s">
        <v>2927</v>
      </c>
    </row>
    <row r="1238" spans="2:11" ht="18" customHeight="1" x14ac:dyDescent="0.15">
      <c r="B1238" s="471" t="s">
        <v>2928</v>
      </c>
      <c r="C1238" s="514" t="s">
        <v>1729</v>
      </c>
      <c r="D1238" s="495" t="s">
        <v>2929</v>
      </c>
      <c r="E1238" s="457"/>
      <c r="F1238" s="457">
        <v>42458</v>
      </c>
      <c r="G1238" s="511">
        <v>5695.73</v>
      </c>
      <c r="H1238" s="512" t="s">
        <v>1227</v>
      </c>
      <c r="I1238" s="461" t="s">
        <v>685</v>
      </c>
      <c r="J1238" s="461" t="s">
        <v>1228</v>
      </c>
      <c r="K1238" s="513" t="s">
        <v>2930</v>
      </c>
    </row>
    <row r="1239" spans="2:11" ht="18" customHeight="1" x14ac:dyDescent="0.15">
      <c r="B1239" s="471" t="s">
        <v>2931</v>
      </c>
      <c r="C1239" s="514" t="s">
        <v>1729</v>
      </c>
      <c r="D1239" s="495" t="s">
        <v>2932</v>
      </c>
      <c r="E1239" s="457"/>
      <c r="F1239" s="457">
        <v>42458</v>
      </c>
      <c r="G1239" s="511">
        <v>1064.33</v>
      </c>
      <c r="H1239" s="512" t="s">
        <v>1227</v>
      </c>
      <c r="I1239" s="461" t="s">
        <v>685</v>
      </c>
      <c r="J1239" s="461" t="s">
        <v>1228</v>
      </c>
      <c r="K1239" s="513" t="s">
        <v>2933</v>
      </c>
    </row>
    <row r="1240" spans="2:11" ht="18" customHeight="1" x14ac:dyDescent="0.15">
      <c r="B1240" s="471" t="s">
        <v>2934</v>
      </c>
      <c r="C1240" s="514" t="s">
        <v>1729</v>
      </c>
      <c r="D1240" s="495" t="s">
        <v>2932</v>
      </c>
      <c r="E1240" s="457"/>
      <c r="F1240" s="457">
        <v>42458</v>
      </c>
      <c r="G1240" s="511">
        <v>10595.57</v>
      </c>
      <c r="H1240" s="512" t="s">
        <v>1227</v>
      </c>
      <c r="I1240" s="461" t="s">
        <v>685</v>
      </c>
      <c r="J1240" s="461" t="s">
        <v>1228</v>
      </c>
      <c r="K1240" s="513" t="s">
        <v>2933</v>
      </c>
    </row>
    <row r="1241" spans="2:11" ht="18" customHeight="1" x14ac:dyDescent="0.15">
      <c r="B1241" s="471" t="s">
        <v>2935</v>
      </c>
      <c r="C1241" s="514" t="s">
        <v>1729</v>
      </c>
      <c r="D1241" s="495" t="s">
        <v>2936</v>
      </c>
      <c r="E1241" s="457"/>
      <c r="F1241" s="457">
        <v>42458</v>
      </c>
      <c r="G1241" s="511">
        <v>9576.74</v>
      </c>
      <c r="H1241" s="512" t="s">
        <v>1227</v>
      </c>
      <c r="I1241" s="461" t="s">
        <v>685</v>
      </c>
      <c r="J1241" s="461" t="s">
        <v>1228</v>
      </c>
      <c r="K1241" s="513" t="s">
        <v>2937</v>
      </c>
    </row>
    <row r="1242" spans="2:11" ht="18" customHeight="1" x14ac:dyDescent="0.15">
      <c r="B1242" s="471" t="s">
        <v>2938</v>
      </c>
      <c r="C1242" s="514" t="s">
        <v>1729</v>
      </c>
      <c r="D1242" s="495" t="s">
        <v>2939</v>
      </c>
      <c r="E1242" s="457"/>
      <c r="F1242" s="457">
        <v>42458</v>
      </c>
      <c r="G1242" s="511">
        <v>3405.51</v>
      </c>
      <c r="H1242" s="512" t="s">
        <v>1227</v>
      </c>
      <c r="I1242" s="461" t="s">
        <v>685</v>
      </c>
      <c r="J1242" s="461" t="s">
        <v>1228</v>
      </c>
      <c r="K1242" s="513" t="s">
        <v>2940</v>
      </c>
    </row>
    <row r="1243" spans="2:11" ht="18" customHeight="1" x14ac:dyDescent="0.15">
      <c r="B1243" s="471" t="s">
        <v>2941</v>
      </c>
      <c r="C1243" s="514" t="s">
        <v>1729</v>
      </c>
      <c r="D1243" s="495" t="s">
        <v>2942</v>
      </c>
      <c r="E1243" s="457"/>
      <c r="F1243" s="457">
        <v>42458</v>
      </c>
      <c r="G1243" s="511">
        <v>9891.68</v>
      </c>
      <c r="H1243" s="512" t="s">
        <v>1227</v>
      </c>
      <c r="I1243" s="461" t="s">
        <v>685</v>
      </c>
      <c r="J1243" s="461" t="s">
        <v>1228</v>
      </c>
      <c r="K1243" s="513" t="s">
        <v>2943</v>
      </c>
    </row>
    <row r="1244" spans="2:11" ht="18" customHeight="1" x14ac:dyDescent="0.15">
      <c r="B1244" s="471" t="s">
        <v>2944</v>
      </c>
      <c r="C1244" s="514" t="s">
        <v>1729</v>
      </c>
      <c r="D1244" s="495" t="s">
        <v>2942</v>
      </c>
      <c r="E1244" s="457"/>
      <c r="F1244" s="457">
        <v>42458</v>
      </c>
      <c r="G1244" s="511">
        <v>3731.27</v>
      </c>
      <c r="H1244" s="512" t="s">
        <v>1227</v>
      </c>
      <c r="I1244" s="461" t="s">
        <v>685</v>
      </c>
      <c r="J1244" s="461" t="s">
        <v>1228</v>
      </c>
      <c r="K1244" s="513" t="s">
        <v>2943</v>
      </c>
    </row>
    <row r="1245" spans="2:11" ht="18" customHeight="1" x14ac:dyDescent="0.15">
      <c r="B1245" s="471" t="s">
        <v>2945</v>
      </c>
      <c r="C1245" s="514" t="s">
        <v>1729</v>
      </c>
      <c r="D1245" s="495" t="s">
        <v>2946</v>
      </c>
      <c r="E1245" s="457"/>
      <c r="F1245" s="457">
        <v>43189</v>
      </c>
      <c r="G1245" s="511">
        <v>21430.41</v>
      </c>
      <c r="H1245" s="512" t="s">
        <v>1227</v>
      </c>
      <c r="I1245" s="461" t="s">
        <v>685</v>
      </c>
      <c r="J1245" s="461" t="s">
        <v>1228</v>
      </c>
      <c r="K1245" s="513" t="s">
        <v>2947</v>
      </c>
    </row>
    <row r="1246" spans="2:11" ht="18" customHeight="1" x14ac:dyDescent="0.15">
      <c r="B1246" s="471" t="s">
        <v>2948</v>
      </c>
      <c r="C1246" s="514" t="s">
        <v>1729</v>
      </c>
      <c r="D1246" s="495" t="s">
        <v>2946</v>
      </c>
      <c r="E1246" s="457"/>
      <c r="F1246" s="457">
        <v>43189</v>
      </c>
      <c r="G1246" s="511">
        <v>4295.42</v>
      </c>
      <c r="H1246" s="512" t="s">
        <v>1227</v>
      </c>
      <c r="I1246" s="461" t="s">
        <v>685</v>
      </c>
      <c r="J1246" s="461" t="s">
        <v>1228</v>
      </c>
      <c r="K1246" s="513" t="s">
        <v>2947</v>
      </c>
    </row>
    <row r="1247" spans="2:11" ht="18" customHeight="1" x14ac:dyDescent="0.15">
      <c r="B1247" s="471" t="s">
        <v>2949</v>
      </c>
      <c r="C1247" s="514" t="s">
        <v>1729</v>
      </c>
      <c r="D1247" s="495" t="s">
        <v>2946</v>
      </c>
      <c r="E1247" s="457"/>
      <c r="F1247" s="457">
        <v>43189</v>
      </c>
      <c r="G1247" s="511">
        <v>231.34</v>
      </c>
      <c r="H1247" s="512" t="s">
        <v>1227</v>
      </c>
      <c r="I1247" s="461" t="s">
        <v>685</v>
      </c>
      <c r="J1247" s="461" t="s">
        <v>1228</v>
      </c>
      <c r="K1247" s="513" t="s">
        <v>2947</v>
      </c>
    </row>
    <row r="1248" spans="2:11" ht="18" customHeight="1" x14ac:dyDescent="0.15">
      <c r="B1248" s="471" t="s">
        <v>2950</v>
      </c>
      <c r="C1248" s="514" t="s">
        <v>1729</v>
      </c>
      <c r="D1248" s="495" t="s">
        <v>2946</v>
      </c>
      <c r="E1248" s="457"/>
      <c r="F1248" s="457">
        <v>43189</v>
      </c>
      <c r="G1248" s="511">
        <v>2584.41</v>
      </c>
      <c r="H1248" s="512" t="s">
        <v>1227</v>
      </c>
      <c r="I1248" s="461" t="s">
        <v>685</v>
      </c>
      <c r="J1248" s="461" t="s">
        <v>1228</v>
      </c>
      <c r="K1248" s="513" t="s">
        <v>2947</v>
      </c>
    </row>
    <row r="1249" spans="2:11" ht="18" customHeight="1" thickBot="1" x14ac:dyDescent="0.2">
      <c r="B1249" s="515" t="s">
        <v>2951</v>
      </c>
      <c r="C1249" s="1228" t="s">
        <v>1729</v>
      </c>
      <c r="D1249" s="517" t="s">
        <v>2946</v>
      </c>
      <c r="E1249" s="518"/>
      <c r="F1249" s="518">
        <v>43189</v>
      </c>
      <c r="G1249" s="519">
        <v>1243.5</v>
      </c>
      <c r="H1249" s="1146" t="s">
        <v>1227</v>
      </c>
      <c r="I1249" s="444" t="s">
        <v>685</v>
      </c>
      <c r="J1249" s="444" t="s">
        <v>1228</v>
      </c>
      <c r="K1249" s="521" t="s">
        <v>2947</v>
      </c>
    </row>
    <row r="1250" spans="2:11" ht="18" customHeight="1" x14ac:dyDescent="0.15">
      <c r="B1250" s="1223" t="s">
        <v>2952</v>
      </c>
      <c r="C1250" s="1227" t="s">
        <v>1729</v>
      </c>
      <c r="D1250" s="1215" t="s">
        <v>2946</v>
      </c>
      <c r="E1250" s="1159"/>
      <c r="F1250" s="1159">
        <v>43189</v>
      </c>
      <c r="G1250" s="1224">
        <v>4474.71</v>
      </c>
      <c r="H1250" s="1225" t="s">
        <v>1227</v>
      </c>
      <c r="I1250" s="1139" t="s">
        <v>685</v>
      </c>
      <c r="J1250" s="1139" t="s">
        <v>1228</v>
      </c>
      <c r="K1250" s="1226" t="s">
        <v>6476</v>
      </c>
    </row>
    <row r="1251" spans="2:11" ht="18" customHeight="1" x14ac:dyDescent="0.15">
      <c r="B1251" s="471" t="s">
        <v>2953</v>
      </c>
      <c r="C1251" s="514" t="s">
        <v>1729</v>
      </c>
      <c r="D1251" s="495" t="s">
        <v>2954</v>
      </c>
      <c r="E1251" s="457"/>
      <c r="F1251" s="457">
        <v>41649</v>
      </c>
      <c r="G1251" s="511">
        <v>42879.839999999997</v>
      </c>
      <c r="H1251" s="512" t="s">
        <v>1227</v>
      </c>
      <c r="I1251" s="461" t="s">
        <v>685</v>
      </c>
      <c r="J1251" s="461" t="s">
        <v>1228</v>
      </c>
      <c r="K1251" s="513" t="s">
        <v>2955</v>
      </c>
    </row>
    <row r="1252" spans="2:11" ht="18" customHeight="1" x14ac:dyDescent="0.15">
      <c r="B1252" s="471" t="s">
        <v>2956</v>
      </c>
      <c r="C1252" s="514" t="s">
        <v>1729</v>
      </c>
      <c r="D1252" s="495" t="s">
        <v>2957</v>
      </c>
      <c r="E1252" s="457"/>
      <c r="F1252" s="457">
        <v>41306</v>
      </c>
      <c r="G1252" s="511">
        <v>5575.71</v>
      </c>
      <c r="H1252" s="512" t="s">
        <v>1227</v>
      </c>
      <c r="I1252" s="461" t="s">
        <v>685</v>
      </c>
      <c r="J1252" s="461" t="s">
        <v>1228</v>
      </c>
      <c r="K1252" s="513" t="s">
        <v>2958</v>
      </c>
    </row>
    <row r="1253" spans="2:11" ht="18" customHeight="1" x14ac:dyDescent="0.15">
      <c r="B1253" s="471" t="s">
        <v>2959</v>
      </c>
      <c r="C1253" s="514" t="s">
        <v>1729</v>
      </c>
      <c r="D1253" s="495" t="s">
        <v>2957</v>
      </c>
      <c r="E1253" s="457"/>
      <c r="F1253" s="457">
        <v>41306</v>
      </c>
      <c r="G1253" s="511">
        <v>20930.16</v>
      </c>
      <c r="H1253" s="512" t="s">
        <v>1227</v>
      </c>
      <c r="I1253" s="461" t="s">
        <v>685</v>
      </c>
      <c r="J1253" s="461" t="s">
        <v>1228</v>
      </c>
      <c r="K1253" s="513" t="s">
        <v>2958</v>
      </c>
    </row>
    <row r="1254" spans="2:11" ht="18" customHeight="1" x14ac:dyDescent="0.15">
      <c r="B1254" s="471" t="s">
        <v>2960</v>
      </c>
      <c r="C1254" s="514" t="s">
        <v>1729</v>
      </c>
      <c r="D1254" s="495" t="s">
        <v>2961</v>
      </c>
      <c r="E1254" s="457"/>
      <c r="F1254" s="457">
        <v>42094</v>
      </c>
      <c r="G1254" s="511">
        <v>10866.82</v>
      </c>
      <c r="H1254" s="512" t="s">
        <v>1227</v>
      </c>
      <c r="I1254" s="461" t="s">
        <v>685</v>
      </c>
      <c r="J1254" s="461" t="s">
        <v>1228</v>
      </c>
      <c r="K1254" s="513" t="s">
        <v>2962</v>
      </c>
    </row>
    <row r="1255" spans="2:11" ht="18" customHeight="1" x14ac:dyDescent="0.15">
      <c r="B1255" s="471" t="s">
        <v>2963</v>
      </c>
      <c r="C1255" s="514" t="s">
        <v>1729</v>
      </c>
      <c r="D1255" s="495" t="s">
        <v>2964</v>
      </c>
      <c r="E1255" s="457"/>
      <c r="F1255" s="457">
        <v>43189</v>
      </c>
      <c r="G1255" s="511">
        <v>1135.77</v>
      </c>
      <c r="H1255" s="512" t="s">
        <v>1227</v>
      </c>
      <c r="I1255" s="461" t="s">
        <v>685</v>
      </c>
      <c r="J1255" s="461" t="s">
        <v>1228</v>
      </c>
      <c r="K1255" s="513" t="s">
        <v>2965</v>
      </c>
    </row>
    <row r="1256" spans="2:11" ht="18" customHeight="1" x14ac:dyDescent="0.15">
      <c r="B1256" s="471" t="s">
        <v>2966</v>
      </c>
      <c r="C1256" s="514" t="s">
        <v>1729</v>
      </c>
      <c r="D1256" s="495" t="s">
        <v>2967</v>
      </c>
      <c r="E1256" s="457"/>
      <c r="F1256" s="457">
        <v>43189</v>
      </c>
      <c r="G1256" s="511">
        <v>2151.5100000000002</v>
      </c>
      <c r="H1256" s="512" t="s">
        <v>1227</v>
      </c>
      <c r="I1256" s="461" t="s">
        <v>685</v>
      </c>
      <c r="J1256" s="461" t="s">
        <v>1228</v>
      </c>
      <c r="K1256" s="513" t="s">
        <v>2968</v>
      </c>
    </row>
    <row r="1257" spans="2:11" ht="18" customHeight="1" x14ac:dyDescent="0.15">
      <c r="B1257" s="471" t="s">
        <v>2969</v>
      </c>
      <c r="C1257" s="514" t="s">
        <v>1729</v>
      </c>
      <c r="D1257" s="495" t="s">
        <v>2967</v>
      </c>
      <c r="E1257" s="457"/>
      <c r="F1257" s="457">
        <v>43189</v>
      </c>
      <c r="G1257" s="511">
        <v>22.64</v>
      </c>
      <c r="H1257" s="512" t="s">
        <v>1227</v>
      </c>
      <c r="I1257" s="461" t="s">
        <v>685</v>
      </c>
      <c r="J1257" s="461" t="s">
        <v>1228</v>
      </c>
      <c r="K1257" s="513" t="s">
        <v>2968</v>
      </c>
    </row>
    <row r="1258" spans="2:11" ht="18" customHeight="1" x14ac:dyDescent="0.15">
      <c r="B1258" s="471" t="s">
        <v>2970</v>
      </c>
      <c r="C1258" s="514" t="s">
        <v>1729</v>
      </c>
      <c r="D1258" s="495" t="s">
        <v>2971</v>
      </c>
      <c r="E1258" s="457"/>
      <c r="F1258" s="457">
        <v>43189</v>
      </c>
      <c r="G1258" s="511">
        <v>11311.75</v>
      </c>
      <c r="H1258" s="512" t="s">
        <v>1227</v>
      </c>
      <c r="I1258" s="461" t="s">
        <v>685</v>
      </c>
      <c r="J1258" s="461" t="s">
        <v>1228</v>
      </c>
      <c r="K1258" s="513" t="s">
        <v>2972</v>
      </c>
    </row>
    <row r="1259" spans="2:11" ht="18" customHeight="1" x14ac:dyDescent="0.15">
      <c r="B1259" s="471" t="s">
        <v>2973</v>
      </c>
      <c r="C1259" s="514" t="s">
        <v>1729</v>
      </c>
      <c r="D1259" s="495" t="s">
        <v>2974</v>
      </c>
      <c r="E1259" s="457"/>
      <c r="F1259" s="457">
        <v>43189</v>
      </c>
      <c r="G1259" s="511">
        <v>6047.6</v>
      </c>
      <c r="H1259" s="512" t="s">
        <v>1227</v>
      </c>
      <c r="I1259" s="461" t="s">
        <v>685</v>
      </c>
      <c r="J1259" s="461" t="s">
        <v>1228</v>
      </c>
      <c r="K1259" s="513" t="s">
        <v>2975</v>
      </c>
    </row>
    <row r="1260" spans="2:11" ht="18" customHeight="1" x14ac:dyDescent="0.15">
      <c r="B1260" s="471" t="s">
        <v>2976</v>
      </c>
      <c r="C1260" s="514" t="s">
        <v>1729</v>
      </c>
      <c r="D1260" s="495" t="s">
        <v>2977</v>
      </c>
      <c r="E1260" s="457"/>
      <c r="F1260" s="457">
        <v>43189</v>
      </c>
      <c r="G1260" s="511">
        <v>16427.54</v>
      </c>
      <c r="H1260" s="512" t="s">
        <v>1227</v>
      </c>
      <c r="I1260" s="461" t="s">
        <v>685</v>
      </c>
      <c r="J1260" s="461" t="s">
        <v>1228</v>
      </c>
      <c r="K1260" s="513" t="s">
        <v>2978</v>
      </c>
    </row>
    <row r="1261" spans="2:11" ht="18" customHeight="1" x14ac:dyDescent="0.15">
      <c r="B1261" s="471" t="s">
        <v>2979</v>
      </c>
      <c r="C1261" s="514" t="s">
        <v>1729</v>
      </c>
      <c r="D1261" s="495" t="s">
        <v>2977</v>
      </c>
      <c r="E1261" s="457"/>
      <c r="F1261" s="457">
        <v>43189</v>
      </c>
      <c r="G1261" s="511">
        <v>16427.560000000001</v>
      </c>
      <c r="H1261" s="512" t="s">
        <v>1227</v>
      </c>
      <c r="I1261" s="461" t="s">
        <v>685</v>
      </c>
      <c r="J1261" s="461" t="s">
        <v>1228</v>
      </c>
      <c r="K1261" s="513" t="s">
        <v>2978</v>
      </c>
    </row>
    <row r="1262" spans="2:11" ht="18" customHeight="1" x14ac:dyDescent="0.15">
      <c r="B1262" s="471" t="s">
        <v>2980</v>
      </c>
      <c r="C1262" s="514" t="s">
        <v>1729</v>
      </c>
      <c r="D1262" s="495" t="s">
        <v>2981</v>
      </c>
      <c r="E1262" s="457"/>
      <c r="F1262" s="457">
        <v>43189</v>
      </c>
      <c r="G1262" s="511">
        <v>1586.55</v>
      </c>
      <c r="H1262" s="512" t="s">
        <v>1227</v>
      </c>
      <c r="I1262" s="461" t="s">
        <v>685</v>
      </c>
      <c r="J1262" s="461" t="s">
        <v>1228</v>
      </c>
      <c r="K1262" s="513" t="s">
        <v>2982</v>
      </c>
    </row>
    <row r="1263" spans="2:11" ht="18" customHeight="1" x14ac:dyDescent="0.15">
      <c r="B1263" s="471" t="s">
        <v>2983</v>
      </c>
      <c r="C1263" s="514" t="s">
        <v>1729</v>
      </c>
      <c r="D1263" s="495" t="s">
        <v>2981</v>
      </c>
      <c r="E1263" s="457"/>
      <c r="F1263" s="457">
        <v>43189</v>
      </c>
      <c r="G1263" s="511">
        <v>1571.48</v>
      </c>
      <c r="H1263" s="512" t="s">
        <v>1227</v>
      </c>
      <c r="I1263" s="461" t="s">
        <v>685</v>
      </c>
      <c r="J1263" s="461" t="s">
        <v>1228</v>
      </c>
      <c r="K1263" s="513" t="s">
        <v>2982</v>
      </c>
    </row>
    <row r="1264" spans="2:11" ht="18" customHeight="1" x14ac:dyDescent="0.15">
      <c r="B1264" s="471" t="s">
        <v>2984</v>
      </c>
      <c r="C1264" s="514" t="s">
        <v>1729</v>
      </c>
      <c r="D1264" s="495" t="s">
        <v>2981</v>
      </c>
      <c r="E1264" s="457"/>
      <c r="F1264" s="457">
        <v>43189</v>
      </c>
      <c r="G1264" s="511">
        <v>21520.67</v>
      </c>
      <c r="H1264" s="512" t="s">
        <v>1227</v>
      </c>
      <c r="I1264" s="461" t="s">
        <v>685</v>
      </c>
      <c r="J1264" s="461" t="s">
        <v>1228</v>
      </c>
      <c r="K1264" s="513" t="s">
        <v>2982</v>
      </c>
    </row>
    <row r="1265" spans="2:11" ht="18" customHeight="1" x14ac:dyDescent="0.15">
      <c r="B1265" s="471" t="s">
        <v>2985</v>
      </c>
      <c r="C1265" s="514" t="s">
        <v>1729</v>
      </c>
      <c r="D1265" s="495" t="s">
        <v>2981</v>
      </c>
      <c r="E1265" s="457"/>
      <c r="F1265" s="457">
        <v>43189</v>
      </c>
      <c r="G1265" s="511">
        <v>2674.75</v>
      </c>
      <c r="H1265" s="512" t="s">
        <v>1227</v>
      </c>
      <c r="I1265" s="461" t="s">
        <v>685</v>
      </c>
      <c r="J1265" s="461" t="s">
        <v>1228</v>
      </c>
      <c r="K1265" s="513" t="s">
        <v>2982</v>
      </c>
    </row>
    <row r="1266" spans="2:11" ht="18" customHeight="1" x14ac:dyDescent="0.15">
      <c r="B1266" s="471" t="s">
        <v>2986</v>
      </c>
      <c r="C1266" s="514" t="s">
        <v>1729</v>
      </c>
      <c r="D1266" s="495" t="s">
        <v>2981</v>
      </c>
      <c r="E1266" s="457"/>
      <c r="F1266" s="457">
        <v>43189</v>
      </c>
      <c r="G1266" s="511">
        <v>5753.21</v>
      </c>
      <c r="H1266" s="512" t="s">
        <v>1227</v>
      </c>
      <c r="I1266" s="461" t="s">
        <v>685</v>
      </c>
      <c r="J1266" s="461" t="s">
        <v>1228</v>
      </c>
      <c r="K1266" s="513" t="s">
        <v>2982</v>
      </c>
    </row>
    <row r="1267" spans="2:11" ht="18" customHeight="1" x14ac:dyDescent="0.15">
      <c r="B1267" s="471" t="s">
        <v>2987</v>
      </c>
      <c r="C1267" s="514" t="s">
        <v>1729</v>
      </c>
      <c r="D1267" s="495" t="s">
        <v>2981</v>
      </c>
      <c r="E1267" s="457"/>
      <c r="F1267" s="457">
        <v>43189</v>
      </c>
      <c r="G1267" s="511">
        <v>1770.6</v>
      </c>
      <c r="H1267" s="512" t="s">
        <v>1227</v>
      </c>
      <c r="I1267" s="461" t="s">
        <v>685</v>
      </c>
      <c r="J1267" s="461" t="s">
        <v>1228</v>
      </c>
      <c r="K1267" s="513" t="s">
        <v>2982</v>
      </c>
    </row>
    <row r="1268" spans="2:11" ht="18" customHeight="1" x14ac:dyDescent="0.15">
      <c r="B1268" s="471" t="s">
        <v>2988</v>
      </c>
      <c r="C1268" s="514" t="s">
        <v>1729</v>
      </c>
      <c r="D1268" s="495" t="s">
        <v>2989</v>
      </c>
      <c r="E1268" s="457"/>
      <c r="F1268" s="457">
        <v>43189</v>
      </c>
      <c r="G1268" s="511">
        <v>7193.87</v>
      </c>
      <c r="H1268" s="512" t="s">
        <v>1227</v>
      </c>
      <c r="I1268" s="461" t="s">
        <v>685</v>
      </c>
      <c r="J1268" s="461" t="s">
        <v>1228</v>
      </c>
      <c r="K1268" s="513" t="s">
        <v>2990</v>
      </c>
    </row>
    <row r="1269" spans="2:11" ht="18" customHeight="1" x14ac:dyDescent="0.15">
      <c r="B1269" s="471" t="s">
        <v>2991</v>
      </c>
      <c r="C1269" s="514" t="s">
        <v>1729</v>
      </c>
      <c r="D1269" s="495" t="s">
        <v>2989</v>
      </c>
      <c r="E1269" s="457"/>
      <c r="F1269" s="457">
        <v>43189</v>
      </c>
      <c r="G1269" s="511">
        <v>7193.87</v>
      </c>
      <c r="H1269" s="512" t="s">
        <v>1227</v>
      </c>
      <c r="I1269" s="461" t="s">
        <v>685</v>
      </c>
      <c r="J1269" s="461" t="s">
        <v>1228</v>
      </c>
      <c r="K1269" s="513" t="s">
        <v>2990</v>
      </c>
    </row>
    <row r="1270" spans="2:11" ht="18" customHeight="1" x14ac:dyDescent="0.15">
      <c r="B1270" s="471" t="s">
        <v>2992</v>
      </c>
      <c r="C1270" s="514" t="s">
        <v>1729</v>
      </c>
      <c r="D1270" s="495" t="s">
        <v>2993</v>
      </c>
      <c r="E1270" s="457"/>
      <c r="F1270" s="457">
        <v>43189</v>
      </c>
      <c r="G1270" s="511">
        <v>13226.97</v>
      </c>
      <c r="H1270" s="512" t="s">
        <v>1227</v>
      </c>
      <c r="I1270" s="461" t="s">
        <v>685</v>
      </c>
      <c r="J1270" s="461" t="s">
        <v>1228</v>
      </c>
      <c r="K1270" s="513" t="s">
        <v>2994</v>
      </c>
    </row>
    <row r="1271" spans="2:11" ht="18" customHeight="1" x14ac:dyDescent="0.15">
      <c r="B1271" s="471" t="s">
        <v>2995</v>
      </c>
      <c r="C1271" s="514" t="s">
        <v>1729</v>
      </c>
      <c r="D1271" s="495" t="s">
        <v>2993</v>
      </c>
      <c r="E1271" s="457"/>
      <c r="F1271" s="457">
        <v>43189</v>
      </c>
      <c r="G1271" s="511">
        <v>10077.1</v>
      </c>
      <c r="H1271" s="512" t="s">
        <v>1227</v>
      </c>
      <c r="I1271" s="461" t="s">
        <v>685</v>
      </c>
      <c r="J1271" s="461" t="s">
        <v>1228</v>
      </c>
      <c r="K1271" s="513" t="s">
        <v>2994</v>
      </c>
    </row>
    <row r="1272" spans="2:11" ht="18" customHeight="1" x14ac:dyDescent="0.15">
      <c r="B1272" s="471" t="s">
        <v>2996</v>
      </c>
      <c r="C1272" s="514" t="s">
        <v>1729</v>
      </c>
      <c r="D1272" s="495" t="s">
        <v>2993</v>
      </c>
      <c r="E1272" s="457"/>
      <c r="F1272" s="457">
        <v>43189</v>
      </c>
      <c r="G1272" s="511">
        <v>13226.97</v>
      </c>
      <c r="H1272" s="512" t="s">
        <v>1227</v>
      </c>
      <c r="I1272" s="461" t="s">
        <v>685</v>
      </c>
      <c r="J1272" s="461" t="s">
        <v>1228</v>
      </c>
      <c r="K1272" s="513" t="s">
        <v>2994</v>
      </c>
    </row>
    <row r="1273" spans="2:11" ht="18" customHeight="1" x14ac:dyDescent="0.15">
      <c r="B1273" s="471" t="s">
        <v>2997</v>
      </c>
      <c r="C1273" s="514" t="s">
        <v>1729</v>
      </c>
      <c r="D1273" s="495" t="s">
        <v>2993</v>
      </c>
      <c r="E1273" s="457"/>
      <c r="F1273" s="457">
        <v>43189</v>
      </c>
      <c r="G1273" s="511">
        <v>10077.1</v>
      </c>
      <c r="H1273" s="512" t="s">
        <v>1227</v>
      </c>
      <c r="I1273" s="461" t="s">
        <v>685</v>
      </c>
      <c r="J1273" s="461" t="s">
        <v>1228</v>
      </c>
      <c r="K1273" s="513" t="s">
        <v>2994</v>
      </c>
    </row>
    <row r="1274" spans="2:11" ht="18" customHeight="1" x14ac:dyDescent="0.15">
      <c r="B1274" s="471" t="s">
        <v>2998</v>
      </c>
      <c r="C1274" s="514" t="s">
        <v>1729</v>
      </c>
      <c r="D1274" s="495" t="s">
        <v>2999</v>
      </c>
      <c r="E1274" s="457"/>
      <c r="F1274" s="457">
        <v>43189</v>
      </c>
      <c r="G1274" s="511">
        <v>1432.32</v>
      </c>
      <c r="H1274" s="512" t="s">
        <v>1227</v>
      </c>
      <c r="I1274" s="461" t="s">
        <v>685</v>
      </c>
      <c r="J1274" s="461" t="s">
        <v>1228</v>
      </c>
      <c r="K1274" s="513" t="s">
        <v>3000</v>
      </c>
    </row>
    <row r="1275" spans="2:11" ht="18" customHeight="1" x14ac:dyDescent="0.15">
      <c r="B1275" s="471" t="s">
        <v>3001</v>
      </c>
      <c r="C1275" s="514" t="s">
        <v>1729</v>
      </c>
      <c r="D1275" s="495" t="s">
        <v>2999</v>
      </c>
      <c r="E1275" s="457"/>
      <c r="F1275" s="457">
        <v>43189</v>
      </c>
      <c r="G1275" s="511">
        <v>873.54</v>
      </c>
      <c r="H1275" s="512" t="s">
        <v>1227</v>
      </c>
      <c r="I1275" s="461" t="s">
        <v>685</v>
      </c>
      <c r="J1275" s="461" t="s">
        <v>1228</v>
      </c>
      <c r="K1275" s="513" t="s">
        <v>3000</v>
      </c>
    </row>
    <row r="1276" spans="2:11" ht="18" customHeight="1" x14ac:dyDescent="0.15">
      <c r="B1276" s="471" t="s">
        <v>3002</v>
      </c>
      <c r="C1276" s="514" t="s">
        <v>1729</v>
      </c>
      <c r="D1276" s="495" t="s">
        <v>2999</v>
      </c>
      <c r="E1276" s="457"/>
      <c r="F1276" s="457">
        <v>43189</v>
      </c>
      <c r="G1276" s="511">
        <v>1432.11</v>
      </c>
      <c r="H1276" s="512" t="s">
        <v>1227</v>
      </c>
      <c r="I1276" s="461" t="s">
        <v>685</v>
      </c>
      <c r="J1276" s="461" t="s">
        <v>1228</v>
      </c>
      <c r="K1276" s="513" t="s">
        <v>3000</v>
      </c>
    </row>
    <row r="1277" spans="2:11" ht="18" customHeight="1" thickBot="1" x14ac:dyDescent="0.2">
      <c r="B1277" s="515" t="s">
        <v>3003</v>
      </c>
      <c r="C1277" s="1228" t="s">
        <v>1729</v>
      </c>
      <c r="D1277" s="517" t="s">
        <v>2999</v>
      </c>
      <c r="E1277" s="518"/>
      <c r="F1277" s="518">
        <v>43189</v>
      </c>
      <c r="G1277" s="519">
        <v>7617.01</v>
      </c>
      <c r="H1277" s="1146" t="s">
        <v>1227</v>
      </c>
      <c r="I1277" s="444" t="s">
        <v>685</v>
      </c>
      <c r="J1277" s="444" t="s">
        <v>1228</v>
      </c>
      <c r="K1277" s="521" t="s">
        <v>3000</v>
      </c>
    </row>
    <row r="1278" spans="2:11" ht="18" customHeight="1" x14ac:dyDescent="0.15">
      <c r="B1278" s="1223" t="s">
        <v>3004</v>
      </c>
      <c r="C1278" s="1227" t="s">
        <v>1729</v>
      </c>
      <c r="D1278" s="1215" t="s">
        <v>2999</v>
      </c>
      <c r="E1278" s="1159"/>
      <c r="F1278" s="1159">
        <v>43189</v>
      </c>
      <c r="G1278" s="1224">
        <v>873.54</v>
      </c>
      <c r="H1278" s="1225" t="s">
        <v>1227</v>
      </c>
      <c r="I1278" s="1139" t="s">
        <v>685</v>
      </c>
      <c r="J1278" s="1139" t="s">
        <v>1228</v>
      </c>
      <c r="K1278" s="1226" t="s">
        <v>6477</v>
      </c>
    </row>
    <row r="1279" spans="2:11" ht="18" customHeight="1" x14ac:dyDescent="0.15">
      <c r="B1279" s="471" t="s">
        <v>3005</v>
      </c>
      <c r="C1279" s="514" t="s">
        <v>1729</v>
      </c>
      <c r="D1279" s="495" t="s">
        <v>2999</v>
      </c>
      <c r="E1279" s="457"/>
      <c r="F1279" s="457">
        <v>43189</v>
      </c>
      <c r="G1279" s="511">
        <v>1895.73</v>
      </c>
      <c r="H1279" s="512" t="s">
        <v>1227</v>
      </c>
      <c r="I1279" s="461" t="s">
        <v>685</v>
      </c>
      <c r="J1279" s="461" t="s">
        <v>1228</v>
      </c>
      <c r="K1279" s="513" t="s">
        <v>3000</v>
      </c>
    </row>
    <row r="1280" spans="2:11" ht="18" customHeight="1" x14ac:dyDescent="0.15">
      <c r="B1280" s="471" t="s">
        <v>3006</v>
      </c>
      <c r="C1280" s="514" t="s">
        <v>1729</v>
      </c>
      <c r="D1280" s="495" t="s">
        <v>2999</v>
      </c>
      <c r="E1280" s="457"/>
      <c r="F1280" s="457">
        <v>43189</v>
      </c>
      <c r="G1280" s="511">
        <v>1895.73</v>
      </c>
      <c r="H1280" s="512" t="s">
        <v>1227</v>
      </c>
      <c r="I1280" s="461" t="s">
        <v>685</v>
      </c>
      <c r="J1280" s="461" t="s">
        <v>1228</v>
      </c>
      <c r="K1280" s="513" t="s">
        <v>3000</v>
      </c>
    </row>
    <row r="1281" spans="2:11" ht="18" customHeight="1" x14ac:dyDescent="0.15">
      <c r="B1281" s="471" t="s">
        <v>3007</v>
      </c>
      <c r="C1281" s="514" t="s">
        <v>1729</v>
      </c>
      <c r="D1281" s="495" t="s">
        <v>2999</v>
      </c>
      <c r="E1281" s="457"/>
      <c r="F1281" s="457">
        <v>43189</v>
      </c>
      <c r="G1281" s="511">
        <v>7617.01</v>
      </c>
      <c r="H1281" s="512" t="s">
        <v>1227</v>
      </c>
      <c r="I1281" s="461" t="s">
        <v>685</v>
      </c>
      <c r="J1281" s="461" t="s">
        <v>1228</v>
      </c>
      <c r="K1281" s="513" t="s">
        <v>3000</v>
      </c>
    </row>
    <row r="1282" spans="2:11" ht="18" customHeight="1" x14ac:dyDescent="0.15">
      <c r="B1282" s="471" t="s">
        <v>3008</v>
      </c>
      <c r="C1282" s="514" t="s">
        <v>1729</v>
      </c>
      <c r="D1282" s="495" t="s">
        <v>3009</v>
      </c>
      <c r="E1282" s="457"/>
      <c r="F1282" s="457">
        <v>43189</v>
      </c>
      <c r="G1282" s="511">
        <v>4035.5</v>
      </c>
      <c r="H1282" s="512" t="s">
        <v>1227</v>
      </c>
      <c r="I1282" s="461" t="s">
        <v>685</v>
      </c>
      <c r="J1282" s="461" t="s">
        <v>1228</v>
      </c>
      <c r="K1282" s="513" t="s">
        <v>3010</v>
      </c>
    </row>
    <row r="1283" spans="2:11" ht="18" customHeight="1" x14ac:dyDescent="0.15">
      <c r="B1283" s="471" t="s">
        <v>3011</v>
      </c>
      <c r="C1283" s="514" t="s">
        <v>1729</v>
      </c>
      <c r="D1283" s="495" t="s">
        <v>3009</v>
      </c>
      <c r="E1283" s="457"/>
      <c r="F1283" s="457">
        <v>43189</v>
      </c>
      <c r="G1283" s="511">
        <v>3095.93</v>
      </c>
      <c r="H1283" s="512" t="s">
        <v>1227</v>
      </c>
      <c r="I1283" s="461" t="s">
        <v>685</v>
      </c>
      <c r="J1283" s="461" t="s">
        <v>1228</v>
      </c>
      <c r="K1283" s="513" t="s">
        <v>3010</v>
      </c>
    </row>
    <row r="1284" spans="2:11" ht="18" customHeight="1" x14ac:dyDescent="0.15">
      <c r="B1284" s="471" t="s">
        <v>3012</v>
      </c>
      <c r="C1284" s="514" t="s">
        <v>1729</v>
      </c>
      <c r="D1284" s="495" t="s">
        <v>3009</v>
      </c>
      <c r="E1284" s="457"/>
      <c r="F1284" s="457">
        <v>43189</v>
      </c>
      <c r="G1284" s="511">
        <v>3095.93</v>
      </c>
      <c r="H1284" s="512" t="s">
        <v>1227</v>
      </c>
      <c r="I1284" s="461" t="s">
        <v>685</v>
      </c>
      <c r="J1284" s="461" t="s">
        <v>1228</v>
      </c>
      <c r="K1284" s="513" t="s">
        <v>3010</v>
      </c>
    </row>
    <row r="1285" spans="2:11" ht="18" customHeight="1" x14ac:dyDescent="0.15">
      <c r="B1285" s="471" t="s">
        <v>3013</v>
      </c>
      <c r="C1285" s="514" t="s">
        <v>1729</v>
      </c>
      <c r="D1285" s="495" t="s">
        <v>3009</v>
      </c>
      <c r="E1285" s="457"/>
      <c r="F1285" s="457">
        <v>43189</v>
      </c>
      <c r="G1285" s="511">
        <v>4035.45</v>
      </c>
      <c r="H1285" s="512" t="s">
        <v>1227</v>
      </c>
      <c r="I1285" s="461" t="s">
        <v>685</v>
      </c>
      <c r="J1285" s="461" t="s">
        <v>1228</v>
      </c>
      <c r="K1285" s="513" t="s">
        <v>3010</v>
      </c>
    </row>
    <row r="1286" spans="2:11" ht="18" customHeight="1" x14ac:dyDescent="0.15">
      <c r="B1286" s="471" t="s">
        <v>3014</v>
      </c>
      <c r="C1286" s="514" t="s">
        <v>1729</v>
      </c>
      <c r="D1286" s="495" t="s">
        <v>3009</v>
      </c>
      <c r="E1286" s="457"/>
      <c r="F1286" s="457">
        <v>43189</v>
      </c>
      <c r="G1286" s="511">
        <v>6039.24</v>
      </c>
      <c r="H1286" s="512" t="s">
        <v>1227</v>
      </c>
      <c r="I1286" s="461" t="s">
        <v>685</v>
      </c>
      <c r="J1286" s="461" t="s">
        <v>1228</v>
      </c>
      <c r="K1286" s="513" t="s">
        <v>3010</v>
      </c>
    </row>
    <row r="1287" spans="2:11" ht="18" customHeight="1" x14ac:dyDescent="0.15">
      <c r="B1287" s="471" t="s">
        <v>3015</v>
      </c>
      <c r="C1287" s="514" t="s">
        <v>1729</v>
      </c>
      <c r="D1287" s="495" t="s">
        <v>3009</v>
      </c>
      <c r="E1287" s="457"/>
      <c r="F1287" s="457">
        <v>43189</v>
      </c>
      <c r="G1287" s="511">
        <v>6039.26</v>
      </c>
      <c r="H1287" s="512" t="s">
        <v>1227</v>
      </c>
      <c r="I1287" s="461" t="s">
        <v>685</v>
      </c>
      <c r="J1287" s="461" t="s">
        <v>1228</v>
      </c>
      <c r="K1287" s="513" t="s">
        <v>3010</v>
      </c>
    </row>
    <row r="1288" spans="2:11" ht="18" customHeight="1" x14ac:dyDescent="0.15">
      <c r="B1288" s="471" t="s">
        <v>3016</v>
      </c>
      <c r="C1288" s="514" t="s">
        <v>1729</v>
      </c>
      <c r="D1288" s="495" t="s">
        <v>3017</v>
      </c>
      <c r="E1288" s="457"/>
      <c r="F1288" s="457">
        <v>43189</v>
      </c>
      <c r="G1288" s="511">
        <v>1408.05</v>
      </c>
      <c r="H1288" s="512" t="s">
        <v>1227</v>
      </c>
      <c r="I1288" s="461" t="s">
        <v>685</v>
      </c>
      <c r="J1288" s="461" t="s">
        <v>1228</v>
      </c>
      <c r="K1288" s="513" t="s">
        <v>3018</v>
      </c>
    </row>
    <row r="1289" spans="2:11" ht="18" customHeight="1" x14ac:dyDescent="0.15">
      <c r="B1289" s="471" t="s">
        <v>3019</v>
      </c>
      <c r="C1289" s="514" t="s">
        <v>1729</v>
      </c>
      <c r="D1289" s="495" t="s">
        <v>3020</v>
      </c>
      <c r="E1289" s="457"/>
      <c r="F1289" s="457">
        <v>43189</v>
      </c>
      <c r="G1289" s="511">
        <v>7654.99</v>
      </c>
      <c r="H1289" s="512" t="s">
        <v>1227</v>
      </c>
      <c r="I1289" s="461" t="s">
        <v>685</v>
      </c>
      <c r="J1289" s="461" t="s">
        <v>1228</v>
      </c>
      <c r="K1289" s="513" t="s">
        <v>3021</v>
      </c>
    </row>
    <row r="1290" spans="2:11" ht="18" customHeight="1" x14ac:dyDescent="0.15">
      <c r="B1290" s="471" t="s">
        <v>3022</v>
      </c>
      <c r="C1290" s="514" t="s">
        <v>1729</v>
      </c>
      <c r="D1290" s="495" t="s">
        <v>3023</v>
      </c>
      <c r="E1290" s="457"/>
      <c r="F1290" s="457">
        <v>43189</v>
      </c>
      <c r="G1290" s="511">
        <v>3498.95</v>
      </c>
      <c r="H1290" s="512" t="s">
        <v>1227</v>
      </c>
      <c r="I1290" s="461" t="s">
        <v>685</v>
      </c>
      <c r="J1290" s="461" t="s">
        <v>1228</v>
      </c>
      <c r="K1290" s="513" t="s">
        <v>3024</v>
      </c>
    </row>
    <row r="1291" spans="2:11" ht="18" customHeight="1" x14ac:dyDescent="0.15">
      <c r="B1291" s="471" t="s">
        <v>3025</v>
      </c>
      <c r="C1291" s="514" t="s">
        <v>1729</v>
      </c>
      <c r="D1291" s="495" t="s">
        <v>3023</v>
      </c>
      <c r="E1291" s="457"/>
      <c r="F1291" s="457">
        <v>43189</v>
      </c>
      <c r="G1291" s="511">
        <v>6264.25</v>
      </c>
      <c r="H1291" s="512" t="s">
        <v>1227</v>
      </c>
      <c r="I1291" s="461" t="s">
        <v>685</v>
      </c>
      <c r="J1291" s="461" t="s">
        <v>1228</v>
      </c>
      <c r="K1291" s="513" t="s">
        <v>3024</v>
      </c>
    </row>
    <row r="1292" spans="2:11" ht="18" customHeight="1" x14ac:dyDescent="0.15">
      <c r="B1292" s="471" t="s">
        <v>3026</v>
      </c>
      <c r="C1292" s="514" t="s">
        <v>1729</v>
      </c>
      <c r="D1292" s="495" t="s">
        <v>3023</v>
      </c>
      <c r="E1292" s="457"/>
      <c r="F1292" s="457">
        <v>43189</v>
      </c>
      <c r="G1292" s="511">
        <v>2216.25</v>
      </c>
      <c r="H1292" s="512" t="s">
        <v>1227</v>
      </c>
      <c r="I1292" s="461" t="s">
        <v>685</v>
      </c>
      <c r="J1292" s="461" t="s">
        <v>1228</v>
      </c>
      <c r="K1292" s="513" t="s">
        <v>3024</v>
      </c>
    </row>
    <row r="1293" spans="2:11" ht="18" customHeight="1" x14ac:dyDescent="0.15">
      <c r="B1293" s="471" t="s">
        <v>3027</v>
      </c>
      <c r="C1293" s="514" t="s">
        <v>1729</v>
      </c>
      <c r="D1293" s="495" t="s">
        <v>3028</v>
      </c>
      <c r="E1293" s="457"/>
      <c r="F1293" s="457">
        <v>43189</v>
      </c>
      <c r="G1293" s="511">
        <v>1373.96</v>
      </c>
      <c r="H1293" s="512" t="s">
        <v>1227</v>
      </c>
      <c r="I1293" s="461" t="s">
        <v>685</v>
      </c>
      <c r="J1293" s="461" t="s">
        <v>1228</v>
      </c>
      <c r="K1293" s="513" t="s">
        <v>3029</v>
      </c>
    </row>
    <row r="1294" spans="2:11" ht="18" customHeight="1" x14ac:dyDescent="0.15">
      <c r="B1294" s="471" t="s">
        <v>3030</v>
      </c>
      <c r="C1294" s="514" t="s">
        <v>1729</v>
      </c>
      <c r="D1294" s="495" t="s">
        <v>3028</v>
      </c>
      <c r="E1294" s="457"/>
      <c r="F1294" s="457">
        <v>43189</v>
      </c>
      <c r="G1294" s="511">
        <v>5997.89</v>
      </c>
      <c r="H1294" s="512" t="s">
        <v>1227</v>
      </c>
      <c r="I1294" s="461" t="s">
        <v>685</v>
      </c>
      <c r="J1294" s="461" t="s">
        <v>1228</v>
      </c>
      <c r="K1294" s="513" t="s">
        <v>3029</v>
      </c>
    </row>
    <row r="1295" spans="2:11" ht="18" customHeight="1" x14ac:dyDescent="0.15">
      <c r="B1295" s="471" t="s">
        <v>3031</v>
      </c>
      <c r="C1295" s="514" t="s">
        <v>1729</v>
      </c>
      <c r="D1295" s="495" t="s">
        <v>3028</v>
      </c>
      <c r="E1295" s="457"/>
      <c r="F1295" s="457">
        <v>43189</v>
      </c>
      <c r="G1295" s="511">
        <v>579.52</v>
      </c>
      <c r="H1295" s="512" t="s">
        <v>1227</v>
      </c>
      <c r="I1295" s="461" t="s">
        <v>685</v>
      </c>
      <c r="J1295" s="461" t="s">
        <v>1228</v>
      </c>
      <c r="K1295" s="513" t="s">
        <v>3029</v>
      </c>
    </row>
    <row r="1296" spans="2:11" ht="18" customHeight="1" x14ac:dyDescent="0.15">
      <c r="B1296" s="471" t="s">
        <v>3032</v>
      </c>
      <c r="C1296" s="514" t="s">
        <v>1729</v>
      </c>
      <c r="D1296" s="495" t="s">
        <v>3028</v>
      </c>
      <c r="E1296" s="457"/>
      <c r="F1296" s="457">
        <v>43189</v>
      </c>
      <c r="G1296" s="511">
        <v>3440.52</v>
      </c>
      <c r="H1296" s="512" t="s">
        <v>1227</v>
      </c>
      <c r="I1296" s="461" t="s">
        <v>685</v>
      </c>
      <c r="J1296" s="461" t="s">
        <v>1228</v>
      </c>
      <c r="K1296" s="513" t="s">
        <v>3029</v>
      </c>
    </row>
    <row r="1297" spans="2:11" ht="18" customHeight="1" x14ac:dyDescent="0.15">
      <c r="B1297" s="471" t="s">
        <v>3033</v>
      </c>
      <c r="C1297" s="514" t="s">
        <v>1729</v>
      </c>
      <c r="D1297" s="495" t="s">
        <v>3034</v>
      </c>
      <c r="E1297" s="457"/>
      <c r="F1297" s="457">
        <v>43189</v>
      </c>
      <c r="G1297" s="511">
        <v>8461.17</v>
      </c>
      <c r="H1297" s="512" t="s">
        <v>1227</v>
      </c>
      <c r="I1297" s="461" t="s">
        <v>685</v>
      </c>
      <c r="J1297" s="461" t="s">
        <v>1228</v>
      </c>
      <c r="K1297" s="513" t="s">
        <v>3035</v>
      </c>
    </row>
    <row r="1298" spans="2:11" ht="18" customHeight="1" x14ac:dyDescent="0.15">
      <c r="B1298" s="471" t="s">
        <v>3036</v>
      </c>
      <c r="C1298" s="514" t="s">
        <v>1729</v>
      </c>
      <c r="D1298" s="495" t="s">
        <v>3034</v>
      </c>
      <c r="E1298" s="457"/>
      <c r="F1298" s="457">
        <v>43189</v>
      </c>
      <c r="G1298" s="511">
        <v>18328.22</v>
      </c>
      <c r="H1298" s="512" t="s">
        <v>1227</v>
      </c>
      <c r="I1298" s="461" t="s">
        <v>685</v>
      </c>
      <c r="J1298" s="461" t="s">
        <v>1228</v>
      </c>
      <c r="K1298" s="513" t="s">
        <v>3035</v>
      </c>
    </row>
    <row r="1299" spans="2:11" ht="18" customHeight="1" x14ac:dyDescent="0.15">
      <c r="B1299" s="471" t="s">
        <v>3037</v>
      </c>
      <c r="C1299" s="514" t="s">
        <v>1729</v>
      </c>
      <c r="D1299" s="495" t="s">
        <v>3034</v>
      </c>
      <c r="E1299" s="457"/>
      <c r="F1299" s="457">
        <v>43189</v>
      </c>
      <c r="G1299" s="511">
        <v>18284.39</v>
      </c>
      <c r="H1299" s="512" t="s">
        <v>1227</v>
      </c>
      <c r="I1299" s="461" t="s">
        <v>685</v>
      </c>
      <c r="J1299" s="461" t="s">
        <v>1228</v>
      </c>
      <c r="K1299" s="513" t="s">
        <v>3035</v>
      </c>
    </row>
    <row r="1300" spans="2:11" ht="18" customHeight="1" x14ac:dyDescent="0.15">
      <c r="B1300" s="471" t="s">
        <v>3038</v>
      </c>
      <c r="C1300" s="514" t="s">
        <v>1729</v>
      </c>
      <c r="D1300" s="495" t="s">
        <v>3039</v>
      </c>
      <c r="E1300" s="457"/>
      <c r="F1300" s="457">
        <v>43189</v>
      </c>
      <c r="G1300" s="511">
        <v>2475.61</v>
      </c>
      <c r="H1300" s="512" t="s">
        <v>1227</v>
      </c>
      <c r="I1300" s="461" t="s">
        <v>685</v>
      </c>
      <c r="J1300" s="461" t="s">
        <v>1228</v>
      </c>
      <c r="K1300" s="513" t="s">
        <v>3040</v>
      </c>
    </row>
    <row r="1301" spans="2:11" ht="18" customHeight="1" x14ac:dyDescent="0.15">
      <c r="B1301" s="471" t="s">
        <v>3041</v>
      </c>
      <c r="C1301" s="514" t="s">
        <v>1729</v>
      </c>
      <c r="D1301" s="495" t="s">
        <v>3039</v>
      </c>
      <c r="E1301" s="457"/>
      <c r="F1301" s="457">
        <v>43189</v>
      </c>
      <c r="G1301" s="511">
        <v>2913.11</v>
      </c>
      <c r="H1301" s="512" t="s">
        <v>1227</v>
      </c>
      <c r="I1301" s="461" t="s">
        <v>685</v>
      </c>
      <c r="J1301" s="461" t="s">
        <v>1228</v>
      </c>
      <c r="K1301" s="513" t="s">
        <v>3040</v>
      </c>
    </row>
    <row r="1302" spans="2:11" ht="18" customHeight="1" x14ac:dyDescent="0.15">
      <c r="B1302" s="471" t="s">
        <v>3042</v>
      </c>
      <c r="C1302" s="514" t="s">
        <v>1729</v>
      </c>
      <c r="D1302" s="495" t="s">
        <v>3039</v>
      </c>
      <c r="E1302" s="457"/>
      <c r="F1302" s="457">
        <v>43189</v>
      </c>
      <c r="G1302" s="511">
        <v>2475.61</v>
      </c>
      <c r="H1302" s="512" t="s">
        <v>1227</v>
      </c>
      <c r="I1302" s="461" t="s">
        <v>685</v>
      </c>
      <c r="J1302" s="461" t="s">
        <v>1228</v>
      </c>
      <c r="K1302" s="513" t="s">
        <v>3040</v>
      </c>
    </row>
    <row r="1303" spans="2:11" ht="18" customHeight="1" x14ac:dyDescent="0.15">
      <c r="B1303" s="471" t="s">
        <v>3043</v>
      </c>
      <c r="C1303" s="514" t="s">
        <v>1729</v>
      </c>
      <c r="D1303" s="495" t="s">
        <v>3039</v>
      </c>
      <c r="E1303" s="457"/>
      <c r="F1303" s="457">
        <v>43189</v>
      </c>
      <c r="G1303" s="511">
        <v>2913.11</v>
      </c>
      <c r="H1303" s="512" t="s">
        <v>1227</v>
      </c>
      <c r="I1303" s="461" t="s">
        <v>685</v>
      </c>
      <c r="J1303" s="461" t="s">
        <v>1228</v>
      </c>
      <c r="K1303" s="513" t="s">
        <v>3040</v>
      </c>
    </row>
    <row r="1304" spans="2:11" ht="18" customHeight="1" x14ac:dyDescent="0.15">
      <c r="B1304" s="471" t="s">
        <v>3044</v>
      </c>
      <c r="C1304" s="514" t="s">
        <v>1729</v>
      </c>
      <c r="D1304" s="495" t="s">
        <v>3045</v>
      </c>
      <c r="E1304" s="457"/>
      <c r="F1304" s="457">
        <v>43189</v>
      </c>
      <c r="G1304" s="511">
        <v>3401.21</v>
      </c>
      <c r="H1304" s="512" t="s">
        <v>1227</v>
      </c>
      <c r="I1304" s="461" t="s">
        <v>685</v>
      </c>
      <c r="J1304" s="461" t="s">
        <v>1228</v>
      </c>
      <c r="K1304" s="513" t="s">
        <v>3046</v>
      </c>
    </row>
    <row r="1305" spans="2:11" ht="18" customHeight="1" thickBot="1" x14ac:dyDescent="0.2">
      <c r="B1305" s="515" t="s">
        <v>3047</v>
      </c>
      <c r="C1305" s="1228" t="s">
        <v>1729</v>
      </c>
      <c r="D1305" s="517" t="s">
        <v>3048</v>
      </c>
      <c r="E1305" s="518"/>
      <c r="F1305" s="518">
        <v>43189</v>
      </c>
      <c r="G1305" s="519">
        <v>3511.22</v>
      </c>
      <c r="H1305" s="1146" t="s">
        <v>1227</v>
      </c>
      <c r="I1305" s="444" t="s">
        <v>685</v>
      </c>
      <c r="J1305" s="444" t="s">
        <v>1228</v>
      </c>
      <c r="K1305" s="521" t="s">
        <v>3049</v>
      </c>
    </row>
    <row r="1306" spans="2:11" ht="18" customHeight="1" x14ac:dyDescent="0.15">
      <c r="B1306" s="1223" t="s">
        <v>3050</v>
      </c>
      <c r="C1306" s="1227" t="s">
        <v>1729</v>
      </c>
      <c r="D1306" s="1215" t="s">
        <v>3051</v>
      </c>
      <c r="E1306" s="1159"/>
      <c r="F1306" s="1159">
        <v>43189</v>
      </c>
      <c r="G1306" s="1224">
        <v>355.69</v>
      </c>
      <c r="H1306" s="1225" t="s">
        <v>1227</v>
      </c>
      <c r="I1306" s="1139" t="s">
        <v>685</v>
      </c>
      <c r="J1306" s="1139" t="s">
        <v>1228</v>
      </c>
      <c r="K1306" s="1226" t="s">
        <v>6478</v>
      </c>
    </row>
    <row r="1307" spans="2:11" ht="18" customHeight="1" x14ac:dyDescent="0.15">
      <c r="B1307" s="471" t="s">
        <v>3053</v>
      </c>
      <c r="C1307" s="514" t="s">
        <v>1729</v>
      </c>
      <c r="D1307" s="495" t="s">
        <v>3051</v>
      </c>
      <c r="E1307" s="457"/>
      <c r="F1307" s="457">
        <v>43189</v>
      </c>
      <c r="G1307" s="511">
        <v>1310.67</v>
      </c>
      <c r="H1307" s="512" t="s">
        <v>1227</v>
      </c>
      <c r="I1307" s="461" t="s">
        <v>685</v>
      </c>
      <c r="J1307" s="461" t="s">
        <v>1228</v>
      </c>
      <c r="K1307" s="513" t="s">
        <v>3052</v>
      </c>
    </row>
    <row r="1308" spans="2:11" ht="18" customHeight="1" x14ac:dyDescent="0.15">
      <c r="B1308" s="471" t="s">
        <v>3054</v>
      </c>
      <c r="C1308" s="514" t="s">
        <v>1729</v>
      </c>
      <c r="D1308" s="495" t="s">
        <v>3055</v>
      </c>
      <c r="E1308" s="457"/>
      <c r="F1308" s="457">
        <v>43189</v>
      </c>
      <c r="G1308" s="511">
        <v>9443.2800000000007</v>
      </c>
      <c r="H1308" s="512" t="s">
        <v>1227</v>
      </c>
      <c r="I1308" s="461" t="s">
        <v>685</v>
      </c>
      <c r="J1308" s="461" t="s">
        <v>1228</v>
      </c>
      <c r="K1308" s="513" t="s">
        <v>3056</v>
      </c>
    </row>
    <row r="1309" spans="2:11" ht="18" customHeight="1" x14ac:dyDescent="0.15">
      <c r="B1309" s="471" t="s">
        <v>3057</v>
      </c>
      <c r="C1309" s="514" t="s">
        <v>1729</v>
      </c>
      <c r="D1309" s="495" t="s">
        <v>3058</v>
      </c>
      <c r="E1309" s="457"/>
      <c r="F1309" s="457">
        <v>43189</v>
      </c>
      <c r="G1309" s="511">
        <v>7959.69</v>
      </c>
      <c r="H1309" s="512" t="s">
        <v>1227</v>
      </c>
      <c r="I1309" s="461" t="s">
        <v>685</v>
      </c>
      <c r="J1309" s="461" t="s">
        <v>1228</v>
      </c>
      <c r="K1309" s="513" t="s">
        <v>3059</v>
      </c>
    </row>
    <row r="1310" spans="2:11" ht="18" customHeight="1" x14ac:dyDescent="0.15">
      <c r="B1310" s="471" t="s">
        <v>3060</v>
      </c>
      <c r="C1310" s="514" t="s">
        <v>1729</v>
      </c>
      <c r="D1310" s="495" t="s">
        <v>3061</v>
      </c>
      <c r="E1310" s="457"/>
      <c r="F1310" s="457">
        <v>43189</v>
      </c>
      <c r="G1310" s="511">
        <v>5910.06</v>
      </c>
      <c r="H1310" s="512" t="s">
        <v>1227</v>
      </c>
      <c r="I1310" s="461" t="s">
        <v>685</v>
      </c>
      <c r="J1310" s="461" t="s">
        <v>1228</v>
      </c>
      <c r="K1310" s="513" t="s">
        <v>3062</v>
      </c>
    </row>
    <row r="1311" spans="2:11" ht="18" customHeight="1" x14ac:dyDescent="0.15">
      <c r="B1311" s="471" t="s">
        <v>3063</v>
      </c>
      <c r="C1311" s="514" t="s">
        <v>1729</v>
      </c>
      <c r="D1311" s="495" t="s">
        <v>3061</v>
      </c>
      <c r="E1311" s="457"/>
      <c r="F1311" s="457">
        <v>43189</v>
      </c>
      <c r="G1311" s="511">
        <v>1579.18</v>
      </c>
      <c r="H1311" s="512" t="s">
        <v>1227</v>
      </c>
      <c r="I1311" s="461" t="s">
        <v>685</v>
      </c>
      <c r="J1311" s="461" t="s">
        <v>1228</v>
      </c>
      <c r="K1311" s="513" t="s">
        <v>3062</v>
      </c>
    </row>
    <row r="1312" spans="2:11" ht="18" customHeight="1" x14ac:dyDescent="0.15">
      <c r="B1312" s="471" t="s">
        <v>3064</v>
      </c>
      <c r="C1312" s="514" t="s">
        <v>1729</v>
      </c>
      <c r="D1312" s="495" t="s">
        <v>3065</v>
      </c>
      <c r="E1312" s="457"/>
      <c r="F1312" s="457">
        <v>43189</v>
      </c>
      <c r="G1312" s="511">
        <v>2533.6999999999998</v>
      </c>
      <c r="H1312" s="512" t="s">
        <v>1227</v>
      </c>
      <c r="I1312" s="461" t="s">
        <v>685</v>
      </c>
      <c r="J1312" s="461" t="s">
        <v>1228</v>
      </c>
      <c r="K1312" s="513" t="s">
        <v>3066</v>
      </c>
    </row>
    <row r="1313" spans="2:11" ht="18" customHeight="1" x14ac:dyDescent="0.15">
      <c r="B1313" s="471" t="s">
        <v>3067</v>
      </c>
      <c r="C1313" s="514" t="s">
        <v>1729</v>
      </c>
      <c r="D1313" s="495" t="s">
        <v>3068</v>
      </c>
      <c r="E1313" s="457"/>
      <c r="F1313" s="457">
        <v>43189</v>
      </c>
      <c r="G1313" s="511">
        <v>4898.8599999999997</v>
      </c>
      <c r="H1313" s="512" t="s">
        <v>1227</v>
      </c>
      <c r="I1313" s="461" t="s">
        <v>685</v>
      </c>
      <c r="J1313" s="461" t="s">
        <v>1228</v>
      </c>
      <c r="K1313" s="513" t="s">
        <v>3069</v>
      </c>
    </row>
    <row r="1314" spans="2:11" ht="18" customHeight="1" x14ac:dyDescent="0.15">
      <c r="B1314" s="471" t="s">
        <v>3070</v>
      </c>
      <c r="C1314" s="514" t="s">
        <v>1729</v>
      </c>
      <c r="D1314" s="495" t="s">
        <v>3068</v>
      </c>
      <c r="E1314" s="457"/>
      <c r="F1314" s="457">
        <v>43189</v>
      </c>
      <c r="G1314" s="511">
        <v>6049.89</v>
      </c>
      <c r="H1314" s="512" t="s">
        <v>1227</v>
      </c>
      <c r="I1314" s="461" t="s">
        <v>685</v>
      </c>
      <c r="J1314" s="461" t="s">
        <v>1228</v>
      </c>
      <c r="K1314" s="513" t="s">
        <v>3069</v>
      </c>
    </row>
    <row r="1315" spans="2:11" ht="18" customHeight="1" x14ac:dyDescent="0.15">
      <c r="B1315" s="471" t="s">
        <v>3071</v>
      </c>
      <c r="C1315" s="514" t="s">
        <v>1729</v>
      </c>
      <c r="D1315" s="495" t="s">
        <v>3068</v>
      </c>
      <c r="E1315" s="457"/>
      <c r="F1315" s="457">
        <v>43189</v>
      </c>
      <c r="G1315" s="511">
        <v>107.94</v>
      </c>
      <c r="H1315" s="512" t="s">
        <v>1227</v>
      </c>
      <c r="I1315" s="461" t="s">
        <v>685</v>
      </c>
      <c r="J1315" s="461" t="s">
        <v>1228</v>
      </c>
      <c r="K1315" s="513" t="s">
        <v>3069</v>
      </c>
    </row>
    <row r="1316" spans="2:11" ht="18" customHeight="1" x14ac:dyDescent="0.15">
      <c r="B1316" s="471" t="s">
        <v>3072</v>
      </c>
      <c r="C1316" s="514" t="s">
        <v>1729</v>
      </c>
      <c r="D1316" s="495" t="s">
        <v>3068</v>
      </c>
      <c r="E1316" s="457"/>
      <c r="F1316" s="457">
        <v>43189</v>
      </c>
      <c r="G1316" s="511">
        <v>997.85</v>
      </c>
      <c r="H1316" s="512" t="s">
        <v>1227</v>
      </c>
      <c r="I1316" s="461" t="s">
        <v>685</v>
      </c>
      <c r="J1316" s="461" t="s">
        <v>1228</v>
      </c>
      <c r="K1316" s="513" t="s">
        <v>3069</v>
      </c>
    </row>
    <row r="1317" spans="2:11" ht="18" customHeight="1" x14ac:dyDescent="0.15">
      <c r="B1317" s="471" t="s">
        <v>3073</v>
      </c>
      <c r="C1317" s="514" t="s">
        <v>1729</v>
      </c>
      <c r="D1317" s="495" t="s">
        <v>3074</v>
      </c>
      <c r="E1317" s="457"/>
      <c r="F1317" s="457">
        <v>43189</v>
      </c>
      <c r="G1317" s="511">
        <v>45749.14</v>
      </c>
      <c r="H1317" s="512" t="s">
        <v>1227</v>
      </c>
      <c r="I1317" s="461" t="s">
        <v>685</v>
      </c>
      <c r="J1317" s="461" t="s">
        <v>1228</v>
      </c>
      <c r="K1317" s="513" t="s">
        <v>3075</v>
      </c>
    </row>
    <row r="1318" spans="2:11" ht="18" customHeight="1" x14ac:dyDescent="0.15">
      <c r="B1318" s="471" t="s">
        <v>3076</v>
      </c>
      <c r="C1318" s="514" t="s">
        <v>1729</v>
      </c>
      <c r="D1318" s="495" t="s">
        <v>3077</v>
      </c>
      <c r="E1318" s="457"/>
      <c r="F1318" s="457">
        <v>43189</v>
      </c>
      <c r="G1318" s="511">
        <v>3302.12</v>
      </c>
      <c r="H1318" s="512" t="s">
        <v>1227</v>
      </c>
      <c r="I1318" s="461" t="s">
        <v>685</v>
      </c>
      <c r="J1318" s="461" t="s">
        <v>1228</v>
      </c>
      <c r="K1318" s="513" t="s">
        <v>3078</v>
      </c>
    </row>
    <row r="1319" spans="2:11" ht="18" customHeight="1" x14ac:dyDescent="0.15">
      <c r="B1319" s="471" t="s">
        <v>3079</v>
      </c>
      <c r="C1319" s="514" t="s">
        <v>1729</v>
      </c>
      <c r="D1319" s="495" t="s">
        <v>3077</v>
      </c>
      <c r="E1319" s="457"/>
      <c r="F1319" s="457">
        <v>43189</v>
      </c>
      <c r="G1319" s="511">
        <v>6994.47</v>
      </c>
      <c r="H1319" s="512" t="s">
        <v>1227</v>
      </c>
      <c r="I1319" s="461" t="s">
        <v>685</v>
      </c>
      <c r="J1319" s="461" t="s">
        <v>1228</v>
      </c>
      <c r="K1319" s="513" t="s">
        <v>3078</v>
      </c>
    </row>
    <row r="1320" spans="2:11" ht="18" customHeight="1" x14ac:dyDescent="0.15">
      <c r="B1320" s="471" t="s">
        <v>3080</v>
      </c>
      <c r="C1320" s="514" t="s">
        <v>1729</v>
      </c>
      <c r="D1320" s="495" t="s">
        <v>3081</v>
      </c>
      <c r="E1320" s="457"/>
      <c r="F1320" s="457">
        <v>43189</v>
      </c>
      <c r="G1320" s="511">
        <v>10664.23</v>
      </c>
      <c r="H1320" s="512" t="s">
        <v>1227</v>
      </c>
      <c r="I1320" s="461" t="s">
        <v>685</v>
      </c>
      <c r="J1320" s="461" t="s">
        <v>1228</v>
      </c>
      <c r="K1320" s="513" t="s">
        <v>3082</v>
      </c>
    </row>
    <row r="1321" spans="2:11" ht="18" customHeight="1" x14ac:dyDescent="0.15">
      <c r="B1321" s="471" t="s">
        <v>3083</v>
      </c>
      <c r="C1321" s="514" t="s">
        <v>1729</v>
      </c>
      <c r="D1321" s="495" t="s">
        <v>3084</v>
      </c>
      <c r="E1321" s="457"/>
      <c r="F1321" s="457">
        <v>43189</v>
      </c>
      <c r="G1321" s="511">
        <v>1111.3900000000001</v>
      </c>
      <c r="H1321" s="512" t="s">
        <v>1227</v>
      </c>
      <c r="I1321" s="461" t="s">
        <v>685</v>
      </c>
      <c r="J1321" s="461" t="s">
        <v>1228</v>
      </c>
      <c r="K1321" s="513" t="s">
        <v>3085</v>
      </c>
    </row>
    <row r="1322" spans="2:11" ht="18" customHeight="1" x14ac:dyDescent="0.15">
      <c r="B1322" s="471" t="s">
        <v>3086</v>
      </c>
      <c r="C1322" s="514" t="s">
        <v>1729</v>
      </c>
      <c r="D1322" s="495" t="s">
        <v>3084</v>
      </c>
      <c r="E1322" s="457"/>
      <c r="F1322" s="457">
        <v>43189</v>
      </c>
      <c r="G1322" s="511">
        <v>10124.280000000001</v>
      </c>
      <c r="H1322" s="512" t="s">
        <v>1227</v>
      </c>
      <c r="I1322" s="461" t="s">
        <v>685</v>
      </c>
      <c r="J1322" s="461" t="s">
        <v>1228</v>
      </c>
      <c r="K1322" s="513" t="s">
        <v>3085</v>
      </c>
    </row>
    <row r="1323" spans="2:11" ht="18" customHeight="1" x14ac:dyDescent="0.15">
      <c r="B1323" s="471" t="s">
        <v>3087</v>
      </c>
      <c r="C1323" s="514" t="s">
        <v>1729</v>
      </c>
      <c r="D1323" s="495" t="s">
        <v>3088</v>
      </c>
      <c r="E1323" s="457"/>
      <c r="F1323" s="457">
        <v>43189</v>
      </c>
      <c r="G1323" s="511">
        <v>4911.3500000000004</v>
      </c>
      <c r="H1323" s="512" t="s">
        <v>1227</v>
      </c>
      <c r="I1323" s="461" t="s">
        <v>685</v>
      </c>
      <c r="J1323" s="461" t="s">
        <v>1228</v>
      </c>
      <c r="K1323" s="513" t="s">
        <v>3089</v>
      </c>
    </row>
    <row r="1324" spans="2:11" ht="18" customHeight="1" x14ac:dyDescent="0.15">
      <c r="B1324" s="471" t="s">
        <v>3090</v>
      </c>
      <c r="C1324" s="514" t="s">
        <v>1729</v>
      </c>
      <c r="D1324" s="495" t="s">
        <v>3088</v>
      </c>
      <c r="E1324" s="457"/>
      <c r="F1324" s="457">
        <v>43189</v>
      </c>
      <c r="G1324" s="511">
        <v>334.48</v>
      </c>
      <c r="H1324" s="512" t="s">
        <v>1227</v>
      </c>
      <c r="I1324" s="461" t="s">
        <v>685</v>
      </c>
      <c r="J1324" s="461" t="s">
        <v>1228</v>
      </c>
      <c r="K1324" s="513" t="s">
        <v>3089</v>
      </c>
    </row>
    <row r="1325" spans="2:11" ht="18" customHeight="1" x14ac:dyDescent="0.15">
      <c r="B1325" s="471" t="s">
        <v>3091</v>
      </c>
      <c r="C1325" s="514" t="s">
        <v>1729</v>
      </c>
      <c r="D1325" s="495" t="s">
        <v>3092</v>
      </c>
      <c r="E1325" s="457"/>
      <c r="F1325" s="457">
        <v>43189</v>
      </c>
      <c r="G1325" s="511">
        <v>8062.26</v>
      </c>
      <c r="H1325" s="512" t="s">
        <v>1227</v>
      </c>
      <c r="I1325" s="461" t="s">
        <v>685</v>
      </c>
      <c r="J1325" s="461" t="s">
        <v>1228</v>
      </c>
      <c r="K1325" s="513" t="s">
        <v>3093</v>
      </c>
    </row>
    <row r="1326" spans="2:11" ht="18" customHeight="1" x14ac:dyDescent="0.15">
      <c r="B1326" s="471" t="s">
        <v>3094</v>
      </c>
      <c r="C1326" s="514" t="s">
        <v>1729</v>
      </c>
      <c r="D1326" s="495" t="s">
        <v>3092</v>
      </c>
      <c r="E1326" s="457"/>
      <c r="F1326" s="457">
        <v>43189</v>
      </c>
      <c r="G1326" s="511">
        <v>1321.88</v>
      </c>
      <c r="H1326" s="512" t="s">
        <v>1227</v>
      </c>
      <c r="I1326" s="461" t="s">
        <v>685</v>
      </c>
      <c r="J1326" s="461" t="s">
        <v>1228</v>
      </c>
      <c r="K1326" s="513" t="s">
        <v>3093</v>
      </c>
    </row>
    <row r="1327" spans="2:11" ht="18" customHeight="1" x14ac:dyDescent="0.15">
      <c r="B1327" s="471" t="s">
        <v>3095</v>
      </c>
      <c r="C1327" s="514" t="s">
        <v>1729</v>
      </c>
      <c r="D1327" s="495" t="s">
        <v>3092</v>
      </c>
      <c r="E1327" s="457"/>
      <c r="F1327" s="457">
        <v>43189</v>
      </c>
      <c r="G1327" s="511">
        <v>1734.9</v>
      </c>
      <c r="H1327" s="512" t="s">
        <v>1227</v>
      </c>
      <c r="I1327" s="461" t="s">
        <v>685</v>
      </c>
      <c r="J1327" s="461" t="s">
        <v>1228</v>
      </c>
      <c r="K1327" s="513" t="s">
        <v>3093</v>
      </c>
    </row>
    <row r="1328" spans="2:11" ht="18" customHeight="1" x14ac:dyDescent="0.15">
      <c r="B1328" s="471" t="s">
        <v>3096</v>
      </c>
      <c r="C1328" s="514" t="s">
        <v>1729</v>
      </c>
      <c r="D1328" s="495" t="s">
        <v>3092</v>
      </c>
      <c r="E1328" s="457"/>
      <c r="F1328" s="457">
        <v>43189</v>
      </c>
      <c r="G1328" s="511">
        <v>8766.6200000000008</v>
      </c>
      <c r="H1328" s="512" t="s">
        <v>1227</v>
      </c>
      <c r="I1328" s="461" t="s">
        <v>685</v>
      </c>
      <c r="J1328" s="461" t="s">
        <v>1228</v>
      </c>
      <c r="K1328" s="513" t="s">
        <v>3093</v>
      </c>
    </row>
    <row r="1329" spans="2:11" ht="18" customHeight="1" x14ac:dyDescent="0.15">
      <c r="B1329" s="471" t="s">
        <v>3097</v>
      </c>
      <c r="C1329" s="514" t="s">
        <v>1729</v>
      </c>
      <c r="D1329" s="495" t="s">
        <v>3092</v>
      </c>
      <c r="E1329" s="457"/>
      <c r="F1329" s="457">
        <v>43189</v>
      </c>
      <c r="G1329" s="511">
        <v>1783.47</v>
      </c>
      <c r="H1329" s="512" t="s">
        <v>1227</v>
      </c>
      <c r="I1329" s="461" t="s">
        <v>685</v>
      </c>
      <c r="J1329" s="461" t="s">
        <v>1228</v>
      </c>
      <c r="K1329" s="513" t="s">
        <v>3093</v>
      </c>
    </row>
    <row r="1330" spans="2:11" ht="18" customHeight="1" x14ac:dyDescent="0.15">
      <c r="B1330" s="471" t="s">
        <v>3098</v>
      </c>
      <c r="C1330" s="514" t="s">
        <v>1729</v>
      </c>
      <c r="D1330" s="495" t="s">
        <v>3099</v>
      </c>
      <c r="E1330" s="457"/>
      <c r="F1330" s="457">
        <v>43189</v>
      </c>
      <c r="G1330" s="511">
        <v>484.05</v>
      </c>
      <c r="H1330" s="512" t="s">
        <v>1227</v>
      </c>
      <c r="I1330" s="461" t="s">
        <v>685</v>
      </c>
      <c r="J1330" s="461" t="s">
        <v>1228</v>
      </c>
      <c r="K1330" s="513" t="s">
        <v>3100</v>
      </c>
    </row>
    <row r="1331" spans="2:11" ht="18" customHeight="1" x14ac:dyDescent="0.15">
      <c r="B1331" s="471" t="s">
        <v>3101</v>
      </c>
      <c r="C1331" s="514" t="s">
        <v>1729</v>
      </c>
      <c r="D1331" s="495" t="s">
        <v>3099</v>
      </c>
      <c r="E1331" s="457"/>
      <c r="F1331" s="457">
        <v>43189</v>
      </c>
      <c r="G1331" s="511">
        <v>4958.95</v>
      </c>
      <c r="H1331" s="512" t="s">
        <v>1227</v>
      </c>
      <c r="I1331" s="461" t="s">
        <v>685</v>
      </c>
      <c r="J1331" s="461" t="s">
        <v>1228</v>
      </c>
      <c r="K1331" s="513" t="s">
        <v>3100</v>
      </c>
    </row>
    <row r="1332" spans="2:11" ht="18" customHeight="1" x14ac:dyDescent="0.15">
      <c r="B1332" s="471" t="s">
        <v>3102</v>
      </c>
      <c r="C1332" s="514" t="s">
        <v>1729</v>
      </c>
      <c r="D1332" s="495" t="s">
        <v>3099</v>
      </c>
      <c r="E1332" s="457"/>
      <c r="F1332" s="457">
        <v>43189</v>
      </c>
      <c r="G1332" s="511">
        <v>1265.23</v>
      </c>
      <c r="H1332" s="512" t="s">
        <v>1227</v>
      </c>
      <c r="I1332" s="461" t="s">
        <v>685</v>
      </c>
      <c r="J1332" s="461" t="s">
        <v>1228</v>
      </c>
      <c r="K1332" s="513" t="s">
        <v>3100</v>
      </c>
    </row>
    <row r="1333" spans="2:11" ht="18" customHeight="1" thickBot="1" x14ac:dyDescent="0.2">
      <c r="B1333" s="515" t="s">
        <v>3103</v>
      </c>
      <c r="C1333" s="1228" t="s">
        <v>1729</v>
      </c>
      <c r="D1333" s="517" t="s">
        <v>3099</v>
      </c>
      <c r="E1333" s="518"/>
      <c r="F1333" s="518">
        <v>43189</v>
      </c>
      <c r="G1333" s="519">
        <v>6783.07</v>
      </c>
      <c r="H1333" s="1146" t="s">
        <v>1227</v>
      </c>
      <c r="I1333" s="444" t="s">
        <v>685</v>
      </c>
      <c r="J1333" s="444" t="s">
        <v>1228</v>
      </c>
      <c r="K1333" s="521" t="s">
        <v>3100</v>
      </c>
    </row>
    <row r="1334" spans="2:11" ht="18" customHeight="1" x14ac:dyDescent="0.15">
      <c r="B1334" s="1223" t="s">
        <v>3104</v>
      </c>
      <c r="C1334" s="1227" t="s">
        <v>1729</v>
      </c>
      <c r="D1334" s="1215" t="s">
        <v>3105</v>
      </c>
      <c r="E1334" s="1159"/>
      <c r="F1334" s="1159">
        <v>43189</v>
      </c>
      <c r="G1334" s="1224">
        <v>10953.68</v>
      </c>
      <c r="H1334" s="1225" t="s">
        <v>1227</v>
      </c>
      <c r="I1334" s="1139" t="s">
        <v>685</v>
      </c>
      <c r="J1334" s="1139" t="s">
        <v>1228</v>
      </c>
      <c r="K1334" s="1226" t="s">
        <v>6479</v>
      </c>
    </row>
    <row r="1335" spans="2:11" ht="18" customHeight="1" x14ac:dyDescent="0.15">
      <c r="B1335" s="471" t="s">
        <v>3107</v>
      </c>
      <c r="C1335" s="514" t="s">
        <v>1729</v>
      </c>
      <c r="D1335" s="495" t="s">
        <v>3105</v>
      </c>
      <c r="E1335" s="457"/>
      <c r="F1335" s="457">
        <v>43189</v>
      </c>
      <c r="G1335" s="511">
        <v>747.49</v>
      </c>
      <c r="H1335" s="512" t="s">
        <v>1227</v>
      </c>
      <c r="I1335" s="461" t="s">
        <v>685</v>
      </c>
      <c r="J1335" s="461" t="s">
        <v>1228</v>
      </c>
      <c r="K1335" s="513" t="s">
        <v>3106</v>
      </c>
    </row>
    <row r="1336" spans="2:11" ht="18" customHeight="1" x14ac:dyDescent="0.15">
      <c r="B1336" s="471" t="s">
        <v>3108</v>
      </c>
      <c r="C1336" s="514" t="s">
        <v>1729</v>
      </c>
      <c r="D1336" s="495" t="s">
        <v>3105</v>
      </c>
      <c r="E1336" s="457"/>
      <c r="F1336" s="457">
        <v>43189</v>
      </c>
      <c r="G1336" s="511">
        <v>471.92</v>
      </c>
      <c r="H1336" s="512" t="s">
        <v>1227</v>
      </c>
      <c r="I1336" s="461" t="s">
        <v>685</v>
      </c>
      <c r="J1336" s="461" t="s">
        <v>1228</v>
      </c>
      <c r="K1336" s="513" t="s">
        <v>3106</v>
      </c>
    </row>
    <row r="1337" spans="2:11" ht="18" customHeight="1" x14ac:dyDescent="0.15">
      <c r="B1337" s="471" t="s">
        <v>3109</v>
      </c>
      <c r="C1337" s="514" t="s">
        <v>1729</v>
      </c>
      <c r="D1337" s="495" t="s">
        <v>3105</v>
      </c>
      <c r="E1337" s="457"/>
      <c r="F1337" s="457">
        <v>43189</v>
      </c>
      <c r="G1337" s="511">
        <v>432.75</v>
      </c>
      <c r="H1337" s="512" t="s">
        <v>1227</v>
      </c>
      <c r="I1337" s="461" t="s">
        <v>685</v>
      </c>
      <c r="J1337" s="461" t="s">
        <v>1228</v>
      </c>
      <c r="K1337" s="513" t="s">
        <v>3106</v>
      </c>
    </row>
    <row r="1338" spans="2:11" ht="18" customHeight="1" x14ac:dyDescent="0.15">
      <c r="B1338" s="471" t="s">
        <v>3110</v>
      </c>
      <c r="C1338" s="514" t="s">
        <v>1729</v>
      </c>
      <c r="D1338" s="495" t="s">
        <v>3105</v>
      </c>
      <c r="E1338" s="457"/>
      <c r="F1338" s="457">
        <v>43189</v>
      </c>
      <c r="G1338" s="511">
        <v>202.22</v>
      </c>
      <c r="H1338" s="512" t="s">
        <v>1227</v>
      </c>
      <c r="I1338" s="461" t="s">
        <v>685</v>
      </c>
      <c r="J1338" s="461" t="s">
        <v>1228</v>
      </c>
      <c r="K1338" s="513" t="s">
        <v>3106</v>
      </c>
    </row>
    <row r="1339" spans="2:11" ht="18" customHeight="1" x14ac:dyDescent="0.15">
      <c r="B1339" s="471" t="s">
        <v>3111</v>
      </c>
      <c r="C1339" s="514" t="s">
        <v>1729</v>
      </c>
      <c r="D1339" s="495" t="s">
        <v>3105</v>
      </c>
      <c r="E1339" s="457"/>
      <c r="F1339" s="457">
        <v>43189</v>
      </c>
      <c r="G1339" s="511">
        <v>225.28</v>
      </c>
      <c r="H1339" s="512" t="s">
        <v>1227</v>
      </c>
      <c r="I1339" s="461" t="s">
        <v>685</v>
      </c>
      <c r="J1339" s="461" t="s">
        <v>1228</v>
      </c>
      <c r="K1339" s="513" t="s">
        <v>3106</v>
      </c>
    </row>
    <row r="1340" spans="2:11" ht="18" customHeight="1" x14ac:dyDescent="0.15">
      <c r="B1340" s="471" t="s">
        <v>3112</v>
      </c>
      <c r="C1340" s="514" t="s">
        <v>1729</v>
      </c>
      <c r="D1340" s="495" t="s">
        <v>3105</v>
      </c>
      <c r="E1340" s="457"/>
      <c r="F1340" s="457">
        <v>43189</v>
      </c>
      <c r="G1340" s="511">
        <v>100.61</v>
      </c>
      <c r="H1340" s="512" t="s">
        <v>1227</v>
      </c>
      <c r="I1340" s="461" t="s">
        <v>685</v>
      </c>
      <c r="J1340" s="461" t="s">
        <v>1228</v>
      </c>
      <c r="K1340" s="513" t="s">
        <v>3106</v>
      </c>
    </row>
    <row r="1341" spans="2:11" ht="18" customHeight="1" x14ac:dyDescent="0.15">
      <c r="B1341" s="471" t="s">
        <v>3113</v>
      </c>
      <c r="C1341" s="514" t="s">
        <v>1729</v>
      </c>
      <c r="D1341" s="495" t="s">
        <v>3105</v>
      </c>
      <c r="E1341" s="457"/>
      <c r="F1341" s="457">
        <v>43189</v>
      </c>
      <c r="G1341" s="511">
        <v>4489.71</v>
      </c>
      <c r="H1341" s="512" t="s">
        <v>1227</v>
      </c>
      <c r="I1341" s="461" t="s">
        <v>685</v>
      </c>
      <c r="J1341" s="461" t="s">
        <v>1228</v>
      </c>
      <c r="K1341" s="513" t="s">
        <v>3106</v>
      </c>
    </row>
    <row r="1342" spans="2:11" ht="18" customHeight="1" x14ac:dyDescent="0.15">
      <c r="B1342" s="471" t="s">
        <v>3114</v>
      </c>
      <c r="C1342" s="514" t="s">
        <v>1729</v>
      </c>
      <c r="D1342" s="495" t="s">
        <v>3105</v>
      </c>
      <c r="E1342" s="457"/>
      <c r="F1342" s="457">
        <v>43189</v>
      </c>
      <c r="G1342" s="511">
        <v>384.45</v>
      </c>
      <c r="H1342" s="512" t="s">
        <v>1227</v>
      </c>
      <c r="I1342" s="461" t="s">
        <v>685</v>
      </c>
      <c r="J1342" s="461" t="s">
        <v>1228</v>
      </c>
      <c r="K1342" s="513" t="s">
        <v>3106</v>
      </c>
    </row>
    <row r="1343" spans="2:11" ht="18" customHeight="1" x14ac:dyDescent="0.15">
      <c r="B1343" s="471" t="s">
        <v>3115</v>
      </c>
      <c r="C1343" s="514" t="s">
        <v>1729</v>
      </c>
      <c r="D1343" s="495" t="s">
        <v>3105</v>
      </c>
      <c r="E1343" s="457"/>
      <c r="F1343" s="457">
        <v>43189</v>
      </c>
      <c r="G1343" s="511">
        <v>312.55</v>
      </c>
      <c r="H1343" s="512" t="s">
        <v>1227</v>
      </c>
      <c r="I1343" s="461" t="s">
        <v>685</v>
      </c>
      <c r="J1343" s="461" t="s">
        <v>1228</v>
      </c>
      <c r="K1343" s="513" t="s">
        <v>3106</v>
      </c>
    </row>
    <row r="1344" spans="2:11" ht="18" customHeight="1" x14ac:dyDescent="0.15">
      <c r="B1344" s="471" t="s">
        <v>3116</v>
      </c>
      <c r="C1344" s="514" t="s">
        <v>1729</v>
      </c>
      <c r="D1344" s="495" t="s">
        <v>3117</v>
      </c>
      <c r="E1344" s="457"/>
      <c r="F1344" s="457">
        <v>43189</v>
      </c>
      <c r="G1344" s="511">
        <v>1743.21</v>
      </c>
      <c r="H1344" s="512" t="s">
        <v>1227</v>
      </c>
      <c r="I1344" s="461" t="s">
        <v>685</v>
      </c>
      <c r="J1344" s="461" t="s">
        <v>1228</v>
      </c>
      <c r="K1344" s="513" t="s">
        <v>3118</v>
      </c>
    </row>
    <row r="1345" spans="2:11" ht="18" customHeight="1" x14ac:dyDescent="0.15">
      <c r="B1345" s="471" t="s">
        <v>3119</v>
      </c>
      <c r="C1345" s="514" t="s">
        <v>1729</v>
      </c>
      <c r="D1345" s="495" t="s">
        <v>3117</v>
      </c>
      <c r="E1345" s="457"/>
      <c r="F1345" s="457">
        <v>43189</v>
      </c>
      <c r="G1345" s="511">
        <v>1213.6500000000001</v>
      </c>
      <c r="H1345" s="512" t="s">
        <v>1227</v>
      </c>
      <c r="I1345" s="461" t="s">
        <v>685</v>
      </c>
      <c r="J1345" s="461" t="s">
        <v>1228</v>
      </c>
      <c r="K1345" s="513" t="s">
        <v>3118</v>
      </c>
    </row>
    <row r="1346" spans="2:11" ht="18" customHeight="1" x14ac:dyDescent="0.15">
      <c r="B1346" s="471" t="s">
        <v>3120</v>
      </c>
      <c r="C1346" s="514" t="s">
        <v>1729</v>
      </c>
      <c r="D1346" s="495" t="s">
        <v>3117</v>
      </c>
      <c r="E1346" s="457"/>
      <c r="F1346" s="457">
        <v>43189</v>
      </c>
      <c r="G1346" s="511">
        <v>3833.11</v>
      </c>
      <c r="H1346" s="512" t="s">
        <v>1227</v>
      </c>
      <c r="I1346" s="461" t="s">
        <v>685</v>
      </c>
      <c r="J1346" s="461" t="s">
        <v>1228</v>
      </c>
      <c r="K1346" s="513" t="s">
        <v>3118</v>
      </c>
    </row>
    <row r="1347" spans="2:11" ht="18" customHeight="1" x14ac:dyDescent="0.15">
      <c r="B1347" s="471" t="s">
        <v>3121</v>
      </c>
      <c r="C1347" s="514" t="s">
        <v>1729</v>
      </c>
      <c r="D1347" s="495" t="s">
        <v>3117</v>
      </c>
      <c r="E1347" s="457"/>
      <c r="F1347" s="457">
        <v>43189</v>
      </c>
      <c r="G1347" s="511">
        <v>1848.15</v>
      </c>
      <c r="H1347" s="512" t="s">
        <v>1227</v>
      </c>
      <c r="I1347" s="461" t="s">
        <v>685</v>
      </c>
      <c r="J1347" s="461" t="s">
        <v>1228</v>
      </c>
      <c r="K1347" s="513" t="s">
        <v>3118</v>
      </c>
    </row>
    <row r="1348" spans="2:11" ht="18" customHeight="1" x14ac:dyDescent="0.15">
      <c r="B1348" s="471" t="s">
        <v>3122</v>
      </c>
      <c r="C1348" s="514" t="s">
        <v>1729</v>
      </c>
      <c r="D1348" s="495" t="s">
        <v>3117</v>
      </c>
      <c r="E1348" s="457"/>
      <c r="F1348" s="457">
        <v>43189</v>
      </c>
      <c r="G1348" s="511">
        <v>5206.7</v>
      </c>
      <c r="H1348" s="512" t="s">
        <v>1227</v>
      </c>
      <c r="I1348" s="461" t="s">
        <v>685</v>
      </c>
      <c r="J1348" s="461" t="s">
        <v>1228</v>
      </c>
      <c r="K1348" s="513" t="s">
        <v>3118</v>
      </c>
    </row>
    <row r="1349" spans="2:11" ht="18" customHeight="1" x14ac:dyDescent="0.15">
      <c r="B1349" s="471" t="s">
        <v>3123</v>
      </c>
      <c r="C1349" s="514" t="s">
        <v>1729</v>
      </c>
      <c r="D1349" s="495" t="s">
        <v>3117</v>
      </c>
      <c r="E1349" s="457"/>
      <c r="F1349" s="457">
        <v>43189</v>
      </c>
      <c r="G1349" s="511">
        <v>29666.240000000002</v>
      </c>
      <c r="H1349" s="512" t="s">
        <v>1227</v>
      </c>
      <c r="I1349" s="461" t="s">
        <v>685</v>
      </c>
      <c r="J1349" s="461" t="s">
        <v>1228</v>
      </c>
      <c r="K1349" s="513" t="s">
        <v>3118</v>
      </c>
    </row>
    <row r="1350" spans="2:11" ht="18" customHeight="1" x14ac:dyDescent="0.15">
      <c r="B1350" s="471" t="s">
        <v>3124</v>
      </c>
      <c r="C1350" s="514" t="s">
        <v>1729</v>
      </c>
      <c r="D1350" s="495" t="s">
        <v>3117</v>
      </c>
      <c r="E1350" s="457"/>
      <c r="F1350" s="457">
        <v>43189</v>
      </c>
      <c r="G1350" s="511">
        <v>3869.72</v>
      </c>
      <c r="H1350" s="512" t="s">
        <v>1227</v>
      </c>
      <c r="I1350" s="461" t="s">
        <v>685</v>
      </c>
      <c r="J1350" s="461" t="s">
        <v>1228</v>
      </c>
      <c r="K1350" s="513" t="s">
        <v>3118</v>
      </c>
    </row>
    <row r="1351" spans="2:11" ht="18" customHeight="1" x14ac:dyDescent="0.15">
      <c r="B1351" s="471" t="s">
        <v>3125</v>
      </c>
      <c r="C1351" s="514" t="s">
        <v>1729</v>
      </c>
      <c r="D1351" s="495" t="s">
        <v>3126</v>
      </c>
      <c r="E1351" s="457"/>
      <c r="F1351" s="457">
        <v>43189</v>
      </c>
      <c r="G1351" s="511">
        <v>9370.5</v>
      </c>
      <c r="H1351" s="512" t="s">
        <v>1227</v>
      </c>
      <c r="I1351" s="461" t="s">
        <v>685</v>
      </c>
      <c r="J1351" s="461" t="s">
        <v>1228</v>
      </c>
      <c r="K1351" s="513" t="s">
        <v>3127</v>
      </c>
    </row>
    <row r="1352" spans="2:11" ht="18" customHeight="1" x14ac:dyDescent="0.15">
      <c r="B1352" s="471" t="s">
        <v>3128</v>
      </c>
      <c r="C1352" s="514" t="s">
        <v>1729</v>
      </c>
      <c r="D1352" s="495" t="s">
        <v>3126</v>
      </c>
      <c r="E1352" s="457"/>
      <c r="F1352" s="457">
        <v>43189</v>
      </c>
      <c r="G1352" s="511">
        <v>2707.43</v>
      </c>
      <c r="H1352" s="512" t="s">
        <v>1227</v>
      </c>
      <c r="I1352" s="461" t="s">
        <v>685</v>
      </c>
      <c r="J1352" s="461" t="s">
        <v>1228</v>
      </c>
      <c r="K1352" s="513" t="s">
        <v>3127</v>
      </c>
    </row>
    <row r="1353" spans="2:11" ht="18" customHeight="1" x14ac:dyDescent="0.15">
      <c r="B1353" s="471" t="s">
        <v>3129</v>
      </c>
      <c r="C1353" s="514" t="s">
        <v>1729</v>
      </c>
      <c r="D1353" s="495" t="s">
        <v>3130</v>
      </c>
      <c r="E1353" s="457"/>
      <c r="F1353" s="457">
        <v>43189</v>
      </c>
      <c r="G1353" s="511">
        <v>1822.32</v>
      </c>
      <c r="H1353" s="512" t="s">
        <v>1227</v>
      </c>
      <c r="I1353" s="461" t="s">
        <v>685</v>
      </c>
      <c r="J1353" s="461" t="s">
        <v>1228</v>
      </c>
      <c r="K1353" s="513" t="s">
        <v>3131</v>
      </c>
    </row>
    <row r="1354" spans="2:11" ht="18" customHeight="1" x14ac:dyDescent="0.15">
      <c r="B1354" s="471" t="s">
        <v>3132</v>
      </c>
      <c r="C1354" s="514" t="s">
        <v>1729</v>
      </c>
      <c r="D1354" s="495" t="s">
        <v>3130</v>
      </c>
      <c r="E1354" s="457"/>
      <c r="F1354" s="457">
        <v>43189</v>
      </c>
      <c r="G1354" s="511">
        <v>40126.97</v>
      </c>
      <c r="H1354" s="512" t="s">
        <v>1227</v>
      </c>
      <c r="I1354" s="461" t="s">
        <v>685</v>
      </c>
      <c r="J1354" s="461" t="s">
        <v>1228</v>
      </c>
      <c r="K1354" s="513" t="s">
        <v>3131</v>
      </c>
    </row>
    <row r="1355" spans="2:11" ht="18" customHeight="1" x14ac:dyDescent="0.15">
      <c r="B1355" s="471" t="s">
        <v>3133</v>
      </c>
      <c r="C1355" s="514" t="s">
        <v>1729</v>
      </c>
      <c r="D1355" s="495" t="s">
        <v>3130</v>
      </c>
      <c r="E1355" s="457"/>
      <c r="F1355" s="457">
        <v>43189</v>
      </c>
      <c r="G1355" s="511">
        <v>716.47</v>
      </c>
      <c r="H1355" s="512" t="s">
        <v>1227</v>
      </c>
      <c r="I1355" s="461" t="s">
        <v>685</v>
      </c>
      <c r="J1355" s="461" t="s">
        <v>1228</v>
      </c>
      <c r="K1355" s="513" t="s">
        <v>3131</v>
      </c>
    </row>
    <row r="1356" spans="2:11" ht="18" customHeight="1" x14ac:dyDescent="0.15">
      <c r="B1356" s="471" t="s">
        <v>3134</v>
      </c>
      <c r="C1356" s="514" t="s">
        <v>1729</v>
      </c>
      <c r="D1356" s="495" t="s">
        <v>3135</v>
      </c>
      <c r="E1356" s="457"/>
      <c r="F1356" s="457">
        <v>43189</v>
      </c>
      <c r="G1356" s="511">
        <v>4322.42</v>
      </c>
      <c r="H1356" s="512" t="s">
        <v>1227</v>
      </c>
      <c r="I1356" s="461" t="s">
        <v>685</v>
      </c>
      <c r="J1356" s="461" t="s">
        <v>1228</v>
      </c>
      <c r="K1356" s="513" t="s">
        <v>3136</v>
      </c>
    </row>
    <row r="1357" spans="2:11" ht="18" customHeight="1" x14ac:dyDescent="0.15">
      <c r="B1357" s="471" t="s">
        <v>3137</v>
      </c>
      <c r="C1357" s="514" t="s">
        <v>1729</v>
      </c>
      <c r="D1357" s="495" t="s">
        <v>3138</v>
      </c>
      <c r="E1357" s="457"/>
      <c r="F1357" s="457">
        <v>43189</v>
      </c>
      <c r="G1357" s="511">
        <v>1734.48</v>
      </c>
      <c r="H1357" s="512" t="s">
        <v>1227</v>
      </c>
      <c r="I1357" s="461" t="s">
        <v>685</v>
      </c>
      <c r="J1357" s="461" t="s">
        <v>1228</v>
      </c>
      <c r="K1357" s="513" t="s">
        <v>3139</v>
      </c>
    </row>
    <row r="1358" spans="2:11" ht="18" customHeight="1" x14ac:dyDescent="0.15">
      <c r="B1358" s="471" t="s">
        <v>3140</v>
      </c>
      <c r="C1358" s="514" t="s">
        <v>1729</v>
      </c>
      <c r="D1358" s="495" t="s">
        <v>3138</v>
      </c>
      <c r="E1358" s="457"/>
      <c r="F1358" s="457">
        <v>43189</v>
      </c>
      <c r="G1358" s="511">
        <v>1659.68</v>
      </c>
      <c r="H1358" s="512" t="s">
        <v>1227</v>
      </c>
      <c r="I1358" s="461" t="s">
        <v>685</v>
      </c>
      <c r="J1358" s="461" t="s">
        <v>1228</v>
      </c>
      <c r="K1358" s="513" t="s">
        <v>3139</v>
      </c>
    </row>
    <row r="1359" spans="2:11" ht="18" customHeight="1" x14ac:dyDescent="0.15">
      <c r="B1359" s="471" t="s">
        <v>3141</v>
      </c>
      <c r="C1359" s="514" t="s">
        <v>1729</v>
      </c>
      <c r="D1359" s="495" t="s">
        <v>3138</v>
      </c>
      <c r="E1359" s="457"/>
      <c r="F1359" s="457">
        <v>43189</v>
      </c>
      <c r="G1359" s="511">
        <v>313.39</v>
      </c>
      <c r="H1359" s="512" t="s">
        <v>1227</v>
      </c>
      <c r="I1359" s="461" t="s">
        <v>685</v>
      </c>
      <c r="J1359" s="461" t="s">
        <v>1228</v>
      </c>
      <c r="K1359" s="513" t="s">
        <v>3139</v>
      </c>
    </row>
    <row r="1360" spans="2:11" ht="18" customHeight="1" x14ac:dyDescent="0.15">
      <c r="B1360" s="471" t="s">
        <v>3142</v>
      </c>
      <c r="C1360" s="514" t="s">
        <v>1729</v>
      </c>
      <c r="D1360" s="495" t="s">
        <v>3138</v>
      </c>
      <c r="E1360" s="457"/>
      <c r="F1360" s="457">
        <v>43189</v>
      </c>
      <c r="G1360" s="511">
        <v>1495.5</v>
      </c>
      <c r="H1360" s="512" t="s">
        <v>1227</v>
      </c>
      <c r="I1360" s="461" t="s">
        <v>685</v>
      </c>
      <c r="J1360" s="461" t="s">
        <v>1228</v>
      </c>
      <c r="K1360" s="513" t="s">
        <v>3139</v>
      </c>
    </row>
    <row r="1361" spans="2:11" ht="18" customHeight="1" thickBot="1" x14ac:dyDescent="0.2">
      <c r="B1361" s="515" t="s">
        <v>3143</v>
      </c>
      <c r="C1361" s="1228" t="s">
        <v>1729</v>
      </c>
      <c r="D1361" s="517" t="s">
        <v>3144</v>
      </c>
      <c r="E1361" s="518"/>
      <c r="F1361" s="518">
        <v>43189</v>
      </c>
      <c r="G1361" s="519">
        <v>5387.23</v>
      </c>
      <c r="H1361" s="1146" t="s">
        <v>1227</v>
      </c>
      <c r="I1361" s="444" t="s">
        <v>685</v>
      </c>
      <c r="J1361" s="444" t="s">
        <v>1228</v>
      </c>
      <c r="K1361" s="521" t="s">
        <v>3145</v>
      </c>
    </row>
    <row r="1362" spans="2:11" ht="18" customHeight="1" x14ac:dyDescent="0.15">
      <c r="B1362" s="1223" t="s">
        <v>3146</v>
      </c>
      <c r="C1362" s="1227" t="s">
        <v>3147</v>
      </c>
      <c r="D1362" s="1215" t="s">
        <v>1730</v>
      </c>
      <c r="E1362" s="1159"/>
      <c r="F1362" s="1159">
        <v>39535</v>
      </c>
      <c r="G1362" s="1224">
        <v>39828.92</v>
      </c>
      <c r="H1362" s="1225" t="s">
        <v>1227</v>
      </c>
      <c r="I1362" s="1139" t="s">
        <v>685</v>
      </c>
      <c r="J1362" s="1139" t="s">
        <v>1228</v>
      </c>
      <c r="K1362" s="1226" t="s">
        <v>6480</v>
      </c>
    </row>
    <row r="1363" spans="2:11" ht="18" customHeight="1" x14ac:dyDescent="0.15">
      <c r="B1363" s="471" t="s">
        <v>3148</v>
      </c>
      <c r="C1363" s="514" t="s">
        <v>3147</v>
      </c>
      <c r="D1363" s="495" t="s">
        <v>1733</v>
      </c>
      <c r="E1363" s="457"/>
      <c r="F1363" s="457">
        <v>39535</v>
      </c>
      <c r="G1363" s="511">
        <v>11813.46</v>
      </c>
      <c r="H1363" s="512" t="s">
        <v>1227</v>
      </c>
      <c r="I1363" s="461" t="s">
        <v>685</v>
      </c>
      <c r="J1363" s="461" t="s">
        <v>1228</v>
      </c>
      <c r="K1363" s="513" t="s">
        <v>1734</v>
      </c>
    </row>
    <row r="1364" spans="2:11" ht="18" customHeight="1" x14ac:dyDescent="0.15">
      <c r="B1364" s="471" t="s">
        <v>3149</v>
      </c>
      <c r="C1364" s="514" t="s">
        <v>3147</v>
      </c>
      <c r="D1364" s="495" t="s">
        <v>1736</v>
      </c>
      <c r="E1364" s="457"/>
      <c r="F1364" s="457">
        <v>39007</v>
      </c>
      <c r="G1364" s="511">
        <v>7637.25</v>
      </c>
      <c r="H1364" s="512" t="s">
        <v>1227</v>
      </c>
      <c r="I1364" s="461" t="s">
        <v>685</v>
      </c>
      <c r="J1364" s="461" t="s">
        <v>1228</v>
      </c>
      <c r="K1364" s="513" t="s">
        <v>1737</v>
      </c>
    </row>
    <row r="1365" spans="2:11" ht="18" customHeight="1" x14ac:dyDescent="0.15">
      <c r="B1365" s="471" t="s">
        <v>3150</v>
      </c>
      <c r="C1365" s="514" t="s">
        <v>3147</v>
      </c>
      <c r="D1365" s="495" t="s">
        <v>1739</v>
      </c>
      <c r="E1365" s="457"/>
      <c r="F1365" s="457">
        <v>39535</v>
      </c>
      <c r="G1365" s="511">
        <v>12947.72</v>
      </c>
      <c r="H1365" s="512" t="s">
        <v>1227</v>
      </c>
      <c r="I1365" s="461" t="s">
        <v>685</v>
      </c>
      <c r="J1365" s="461" t="s">
        <v>1228</v>
      </c>
      <c r="K1365" s="513" t="s">
        <v>1740</v>
      </c>
    </row>
    <row r="1366" spans="2:11" ht="18" customHeight="1" x14ac:dyDescent="0.15">
      <c r="B1366" s="471" t="s">
        <v>3151</v>
      </c>
      <c r="C1366" s="514" t="s">
        <v>3147</v>
      </c>
      <c r="D1366" s="495" t="s">
        <v>1742</v>
      </c>
      <c r="E1366" s="457"/>
      <c r="F1366" s="457">
        <v>40631</v>
      </c>
      <c r="G1366" s="511">
        <v>14991.57</v>
      </c>
      <c r="H1366" s="512" t="s">
        <v>1227</v>
      </c>
      <c r="I1366" s="461" t="s">
        <v>685</v>
      </c>
      <c r="J1366" s="461" t="s">
        <v>1228</v>
      </c>
      <c r="K1366" s="513" t="s">
        <v>1743</v>
      </c>
    </row>
    <row r="1367" spans="2:11" ht="18" customHeight="1" x14ac:dyDescent="0.15">
      <c r="B1367" s="471" t="s">
        <v>3152</v>
      </c>
      <c r="C1367" s="514" t="s">
        <v>3147</v>
      </c>
      <c r="D1367" s="495" t="s">
        <v>1745</v>
      </c>
      <c r="E1367" s="457"/>
      <c r="F1367" s="457">
        <v>40631</v>
      </c>
      <c r="G1367" s="511">
        <v>3096.38</v>
      </c>
      <c r="H1367" s="512" t="s">
        <v>1227</v>
      </c>
      <c r="I1367" s="461" t="s">
        <v>685</v>
      </c>
      <c r="J1367" s="461" t="s">
        <v>1228</v>
      </c>
      <c r="K1367" s="513" t="s">
        <v>1746</v>
      </c>
    </row>
    <row r="1368" spans="2:11" ht="18" customHeight="1" x14ac:dyDescent="0.15">
      <c r="B1368" s="471" t="s">
        <v>3153</v>
      </c>
      <c r="C1368" s="514" t="s">
        <v>3147</v>
      </c>
      <c r="D1368" s="495" t="s">
        <v>1745</v>
      </c>
      <c r="E1368" s="457"/>
      <c r="F1368" s="457">
        <v>40631</v>
      </c>
      <c r="G1368" s="511">
        <v>10139.290000000001</v>
      </c>
      <c r="H1368" s="512" t="s">
        <v>1227</v>
      </c>
      <c r="I1368" s="461" t="s">
        <v>685</v>
      </c>
      <c r="J1368" s="461" t="s">
        <v>1228</v>
      </c>
      <c r="K1368" s="513" t="s">
        <v>1746</v>
      </c>
    </row>
    <row r="1369" spans="2:11" ht="18" customHeight="1" x14ac:dyDescent="0.15">
      <c r="B1369" s="471" t="s">
        <v>3154</v>
      </c>
      <c r="C1369" s="514" t="s">
        <v>3147</v>
      </c>
      <c r="D1369" s="495" t="s">
        <v>1749</v>
      </c>
      <c r="E1369" s="457"/>
      <c r="F1369" s="457">
        <v>40631</v>
      </c>
      <c r="G1369" s="511">
        <v>36255.480000000003</v>
      </c>
      <c r="H1369" s="512" t="s">
        <v>1227</v>
      </c>
      <c r="I1369" s="461" t="s">
        <v>685</v>
      </c>
      <c r="J1369" s="461" t="s">
        <v>1228</v>
      </c>
      <c r="K1369" s="513" t="s">
        <v>1750</v>
      </c>
    </row>
    <row r="1370" spans="2:11" ht="18" customHeight="1" x14ac:dyDescent="0.15">
      <c r="B1370" s="471" t="s">
        <v>3155</v>
      </c>
      <c r="C1370" s="514" t="s">
        <v>3147</v>
      </c>
      <c r="D1370" s="495" t="s">
        <v>1753</v>
      </c>
      <c r="E1370" s="457"/>
      <c r="F1370" s="457">
        <v>40631</v>
      </c>
      <c r="G1370" s="511">
        <v>18544.71</v>
      </c>
      <c r="H1370" s="512" t="s">
        <v>1227</v>
      </c>
      <c r="I1370" s="461" t="s">
        <v>685</v>
      </c>
      <c r="J1370" s="461" t="s">
        <v>1228</v>
      </c>
      <c r="K1370" s="513" t="s">
        <v>1754</v>
      </c>
    </row>
    <row r="1371" spans="2:11" ht="18" customHeight="1" x14ac:dyDescent="0.15">
      <c r="B1371" s="471" t="s">
        <v>3156</v>
      </c>
      <c r="C1371" s="514" t="s">
        <v>3147</v>
      </c>
      <c r="D1371" s="495" t="s">
        <v>1756</v>
      </c>
      <c r="E1371" s="457"/>
      <c r="F1371" s="457">
        <v>42458</v>
      </c>
      <c r="G1371" s="511">
        <v>25495.29</v>
      </c>
      <c r="H1371" s="512" t="s">
        <v>1227</v>
      </c>
      <c r="I1371" s="461" t="s">
        <v>685</v>
      </c>
      <c r="J1371" s="461" t="s">
        <v>1228</v>
      </c>
      <c r="K1371" s="513" t="s">
        <v>1757</v>
      </c>
    </row>
    <row r="1372" spans="2:11" ht="18" customHeight="1" x14ac:dyDescent="0.15">
      <c r="B1372" s="471" t="s">
        <v>3157</v>
      </c>
      <c r="C1372" s="514" t="s">
        <v>3147</v>
      </c>
      <c r="D1372" s="495" t="s">
        <v>1759</v>
      </c>
      <c r="E1372" s="457"/>
      <c r="F1372" s="457">
        <v>42458</v>
      </c>
      <c r="G1372" s="511">
        <v>14214.2</v>
      </c>
      <c r="H1372" s="512" t="s">
        <v>1227</v>
      </c>
      <c r="I1372" s="461" t="s">
        <v>685</v>
      </c>
      <c r="J1372" s="461" t="s">
        <v>1228</v>
      </c>
      <c r="K1372" s="513" t="s">
        <v>1760</v>
      </c>
    </row>
    <row r="1373" spans="2:11" ht="18" customHeight="1" x14ac:dyDescent="0.15">
      <c r="B1373" s="471" t="s">
        <v>3158</v>
      </c>
      <c r="C1373" s="514" t="s">
        <v>3147</v>
      </c>
      <c r="D1373" s="495" t="s">
        <v>1762</v>
      </c>
      <c r="E1373" s="457"/>
      <c r="F1373" s="457">
        <v>42458</v>
      </c>
      <c r="G1373" s="511">
        <v>21337.88</v>
      </c>
      <c r="H1373" s="512" t="s">
        <v>1227</v>
      </c>
      <c r="I1373" s="461" t="s">
        <v>685</v>
      </c>
      <c r="J1373" s="461" t="s">
        <v>1228</v>
      </c>
      <c r="K1373" s="513" t="s">
        <v>1763</v>
      </c>
    </row>
    <row r="1374" spans="2:11" ht="18" customHeight="1" x14ac:dyDescent="0.15">
      <c r="B1374" s="471" t="s">
        <v>3159</v>
      </c>
      <c r="C1374" s="514" t="s">
        <v>3147</v>
      </c>
      <c r="D1374" s="495" t="s">
        <v>1765</v>
      </c>
      <c r="E1374" s="457"/>
      <c r="F1374" s="457">
        <v>39535</v>
      </c>
      <c r="G1374" s="511">
        <v>31052.48</v>
      </c>
      <c r="H1374" s="512" t="s">
        <v>1227</v>
      </c>
      <c r="I1374" s="461" t="s">
        <v>685</v>
      </c>
      <c r="J1374" s="461" t="s">
        <v>1228</v>
      </c>
      <c r="K1374" s="513" t="s">
        <v>1766</v>
      </c>
    </row>
    <row r="1375" spans="2:11" ht="18" customHeight="1" x14ac:dyDescent="0.15">
      <c r="B1375" s="471" t="s">
        <v>3160</v>
      </c>
      <c r="C1375" s="514" t="s">
        <v>3147</v>
      </c>
      <c r="D1375" s="495" t="s">
        <v>1768</v>
      </c>
      <c r="E1375" s="457"/>
      <c r="F1375" s="457">
        <v>39535</v>
      </c>
      <c r="G1375" s="511">
        <v>5434.56</v>
      </c>
      <c r="H1375" s="512" t="s">
        <v>1227</v>
      </c>
      <c r="I1375" s="461" t="s">
        <v>685</v>
      </c>
      <c r="J1375" s="461" t="s">
        <v>1228</v>
      </c>
      <c r="K1375" s="513" t="s">
        <v>1769</v>
      </c>
    </row>
    <row r="1376" spans="2:11" ht="18" customHeight="1" x14ac:dyDescent="0.15">
      <c r="B1376" s="471" t="s">
        <v>3161</v>
      </c>
      <c r="C1376" s="514" t="s">
        <v>3147</v>
      </c>
      <c r="D1376" s="495" t="s">
        <v>1771</v>
      </c>
      <c r="E1376" s="457"/>
      <c r="F1376" s="457">
        <v>39535</v>
      </c>
      <c r="G1376" s="511">
        <v>21377.3</v>
      </c>
      <c r="H1376" s="512" t="s">
        <v>1227</v>
      </c>
      <c r="I1376" s="461" t="s">
        <v>685</v>
      </c>
      <c r="J1376" s="461" t="s">
        <v>1228</v>
      </c>
      <c r="K1376" s="513" t="s">
        <v>1772</v>
      </c>
    </row>
    <row r="1377" spans="2:11" ht="18" customHeight="1" x14ac:dyDescent="0.15">
      <c r="B1377" s="471" t="s">
        <v>3162</v>
      </c>
      <c r="C1377" s="514" t="s">
        <v>3147</v>
      </c>
      <c r="D1377" s="495" t="s">
        <v>1775</v>
      </c>
      <c r="E1377" s="457"/>
      <c r="F1377" s="457">
        <v>39535</v>
      </c>
      <c r="G1377" s="511">
        <v>21613.31</v>
      </c>
      <c r="H1377" s="512" t="s">
        <v>1227</v>
      </c>
      <c r="I1377" s="461" t="s">
        <v>685</v>
      </c>
      <c r="J1377" s="461" t="s">
        <v>1228</v>
      </c>
      <c r="K1377" s="513" t="s">
        <v>1776</v>
      </c>
    </row>
    <row r="1378" spans="2:11" ht="18" customHeight="1" x14ac:dyDescent="0.15">
      <c r="B1378" s="471" t="s">
        <v>3163</v>
      </c>
      <c r="C1378" s="514" t="s">
        <v>3147</v>
      </c>
      <c r="D1378" s="495" t="s">
        <v>1778</v>
      </c>
      <c r="E1378" s="457"/>
      <c r="F1378" s="457">
        <v>40939</v>
      </c>
      <c r="G1378" s="511">
        <v>25399.61</v>
      </c>
      <c r="H1378" s="512" t="s">
        <v>1227</v>
      </c>
      <c r="I1378" s="461" t="s">
        <v>685</v>
      </c>
      <c r="J1378" s="461" t="s">
        <v>1228</v>
      </c>
      <c r="K1378" s="513" t="s">
        <v>1779</v>
      </c>
    </row>
    <row r="1379" spans="2:11" ht="18" customHeight="1" x14ac:dyDescent="0.15">
      <c r="B1379" s="471" t="s">
        <v>3164</v>
      </c>
      <c r="C1379" s="514" t="s">
        <v>3147</v>
      </c>
      <c r="D1379" s="495" t="s">
        <v>1781</v>
      </c>
      <c r="E1379" s="457"/>
      <c r="F1379" s="457">
        <v>42458</v>
      </c>
      <c r="G1379" s="511">
        <v>17420.8</v>
      </c>
      <c r="H1379" s="512" t="s">
        <v>1227</v>
      </c>
      <c r="I1379" s="461" t="s">
        <v>685</v>
      </c>
      <c r="J1379" s="461" t="s">
        <v>1228</v>
      </c>
      <c r="K1379" s="513" t="s">
        <v>1782</v>
      </c>
    </row>
    <row r="1380" spans="2:11" ht="18" customHeight="1" x14ac:dyDescent="0.15">
      <c r="B1380" s="471" t="s">
        <v>3165</v>
      </c>
      <c r="C1380" s="514" t="s">
        <v>3147</v>
      </c>
      <c r="D1380" s="495" t="s">
        <v>1784</v>
      </c>
      <c r="E1380" s="457"/>
      <c r="F1380" s="457">
        <v>41306</v>
      </c>
      <c r="G1380" s="511">
        <v>3598.05</v>
      </c>
      <c r="H1380" s="512" t="s">
        <v>1227</v>
      </c>
      <c r="I1380" s="461" t="s">
        <v>685</v>
      </c>
      <c r="J1380" s="461" t="s">
        <v>1228</v>
      </c>
      <c r="K1380" s="513" t="s">
        <v>1785</v>
      </c>
    </row>
    <row r="1381" spans="2:11" ht="18" customHeight="1" x14ac:dyDescent="0.15">
      <c r="B1381" s="471" t="s">
        <v>3166</v>
      </c>
      <c r="C1381" s="514" t="s">
        <v>3147</v>
      </c>
      <c r="D1381" s="495" t="s">
        <v>1144</v>
      </c>
      <c r="E1381" s="457"/>
      <c r="F1381" s="457">
        <v>41306</v>
      </c>
      <c r="G1381" s="511">
        <v>6198.55</v>
      </c>
      <c r="H1381" s="512" t="s">
        <v>1227</v>
      </c>
      <c r="I1381" s="461" t="s">
        <v>685</v>
      </c>
      <c r="J1381" s="461" t="s">
        <v>1228</v>
      </c>
      <c r="K1381" s="513" t="s">
        <v>1787</v>
      </c>
    </row>
    <row r="1382" spans="2:11" ht="18" customHeight="1" x14ac:dyDescent="0.15">
      <c r="B1382" s="471" t="s">
        <v>3167</v>
      </c>
      <c r="C1382" s="514" t="s">
        <v>3147</v>
      </c>
      <c r="D1382" s="495" t="s">
        <v>1144</v>
      </c>
      <c r="E1382" s="457"/>
      <c r="F1382" s="457">
        <v>41306</v>
      </c>
      <c r="G1382" s="511">
        <v>37651.68</v>
      </c>
      <c r="H1382" s="512" t="s">
        <v>1227</v>
      </c>
      <c r="I1382" s="461" t="s">
        <v>685</v>
      </c>
      <c r="J1382" s="461" t="s">
        <v>1228</v>
      </c>
      <c r="K1382" s="513" t="s">
        <v>1787</v>
      </c>
    </row>
    <row r="1383" spans="2:11" ht="18" customHeight="1" x14ac:dyDescent="0.15">
      <c r="B1383" s="471" t="s">
        <v>3168</v>
      </c>
      <c r="C1383" s="514" t="s">
        <v>3147</v>
      </c>
      <c r="D1383" s="495" t="s">
        <v>1144</v>
      </c>
      <c r="E1383" s="457"/>
      <c r="F1383" s="457">
        <v>41306</v>
      </c>
      <c r="G1383" s="511">
        <v>384.64</v>
      </c>
      <c r="H1383" s="512" t="s">
        <v>1227</v>
      </c>
      <c r="I1383" s="461" t="s">
        <v>685</v>
      </c>
      <c r="J1383" s="461" t="s">
        <v>1228</v>
      </c>
      <c r="K1383" s="513" t="s">
        <v>1787</v>
      </c>
    </row>
    <row r="1384" spans="2:11" ht="18" customHeight="1" x14ac:dyDescent="0.15">
      <c r="B1384" s="471" t="s">
        <v>3169</v>
      </c>
      <c r="C1384" s="514" t="s">
        <v>3147</v>
      </c>
      <c r="D1384" s="495" t="s">
        <v>1144</v>
      </c>
      <c r="E1384" s="457"/>
      <c r="F1384" s="457">
        <v>41306</v>
      </c>
      <c r="G1384" s="511">
        <v>1192.45</v>
      </c>
      <c r="H1384" s="512" t="s">
        <v>1227</v>
      </c>
      <c r="I1384" s="461" t="s">
        <v>685</v>
      </c>
      <c r="J1384" s="461" t="s">
        <v>1228</v>
      </c>
      <c r="K1384" s="513" t="s">
        <v>1787</v>
      </c>
    </row>
    <row r="1385" spans="2:11" ht="18" customHeight="1" x14ac:dyDescent="0.15">
      <c r="B1385" s="471" t="s">
        <v>3170</v>
      </c>
      <c r="C1385" s="514" t="s">
        <v>3147</v>
      </c>
      <c r="D1385" s="495" t="s">
        <v>1144</v>
      </c>
      <c r="E1385" s="457"/>
      <c r="F1385" s="457">
        <v>41306</v>
      </c>
      <c r="G1385" s="511">
        <v>6485.04</v>
      </c>
      <c r="H1385" s="512" t="s">
        <v>1227</v>
      </c>
      <c r="I1385" s="461" t="s">
        <v>685</v>
      </c>
      <c r="J1385" s="461" t="s">
        <v>1228</v>
      </c>
      <c r="K1385" s="513" t="s">
        <v>1787</v>
      </c>
    </row>
    <row r="1386" spans="2:11" ht="18" customHeight="1" x14ac:dyDescent="0.15">
      <c r="B1386" s="471" t="s">
        <v>3171</v>
      </c>
      <c r="C1386" s="514" t="s">
        <v>3147</v>
      </c>
      <c r="D1386" s="495" t="s">
        <v>1147</v>
      </c>
      <c r="E1386" s="457"/>
      <c r="F1386" s="457">
        <v>41306</v>
      </c>
      <c r="G1386" s="511">
        <v>21397.18</v>
      </c>
      <c r="H1386" s="512" t="s">
        <v>1227</v>
      </c>
      <c r="I1386" s="461" t="s">
        <v>685</v>
      </c>
      <c r="J1386" s="461" t="s">
        <v>1228</v>
      </c>
      <c r="K1386" s="513" t="s">
        <v>1792</v>
      </c>
    </row>
    <row r="1387" spans="2:11" ht="18" customHeight="1" x14ac:dyDescent="0.15">
      <c r="B1387" s="471" t="s">
        <v>3172</v>
      </c>
      <c r="C1387" s="514" t="s">
        <v>3147</v>
      </c>
      <c r="D1387" s="495" t="s">
        <v>1796</v>
      </c>
      <c r="E1387" s="457"/>
      <c r="F1387" s="457">
        <v>41306</v>
      </c>
      <c r="G1387" s="511">
        <v>20977.34</v>
      </c>
      <c r="H1387" s="512" t="s">
        <v>1227</v>
      </c>
      <c r="I1387" s="461" t="s">
        <v>685</v>
      </c>
      <c r="J1387" s="461" t="s">
        <v>1228</v>
      </c>
      <c r="K1387" s="513" t="s">
        <v>1797</v>
      </c>
    </row>
    <row r="1388" spans="2:11" ht="18" customHeight="1" x14ac:dyDescent="0.15">
      <c r="B1388" s="471" t="s">
        <v>3173</v>
      </c>
      <c r="C1388" s="514" t="s">
        <v>3147</v>
      </c>
      <c r="D1388" s="495" t="s">
        <v>1796</v>
      </c>
      <c r="E1388" s="457"/>
      <c r="F1388" s="457">
        <v>41306</v>
      </c>
      <c r="G1388" s="511">
        <v>14226.3</v>
      </c>
      <c r="H1388" s="512" t="s">
        <v>1227</v>
      </c>
      <c r="I1388" s="461" t="s">
        <v>685</v>
      </c>
      <c r="J1388" s="461" t="s">
        <v>1228</v>
      </c>
      <c r="K1388" s="513" t="s">
        <v>1797</v>
      </c>
    </row>
    <row r="1389" spans="2:11" ht="18" customHeight="1" thickBot="1" x14ac:dyDescent="0.2">
      <c r="B1389" s="515" t="s">
        <v>3174</v>
      </c>
      <c r="C1389" s="1228" t="s">
        <v>3147</v>
      </c>
      <c r="D1389" s="517" t="s">
        <v>1796</v>
      </c>
      <c r="E1389" s="518"/>
      <c r="F1389" s="518">
        <v>41306</v>
      </c>
      <c r="G1389" s="519">
        <v>6087.12</v>
      </c>
      <c r="H1389" s="1146" t="s">
        <v>1227</v>
      </c>
      <c r="I1389" s="444" t="s">
        <v>685</v>
      </c>
      <c r="J1389" s="444" t="s">
        <v>1228</v>
      </c>
      <c r="K1389" s="521" t="s">
        <v>1797</v>
      </c>
    </row>
    <row r="1390" spans="2:11" ht="18" customHeight="1" x14ac:dyDescent="0.15">
      <c r="B1390" s="1223" t="s">
        <v>3175</v>
      </c>
      <c r="C1390" s="1227" t="s">
        <v>3147</v>
      </c>
      <c r="D1390" s="1215" t="s">
        <v>1801</v>
      </c>
      <c r="E1390" s="1159"/>
      <c r="F1390" s="1159">
        <v>42458</v>
      </c>
      <c r="G1390" s="1224">
        <v>37233.089999999997</v>
      </c>
      <c r="H1390" s="1225" t="s">
        <v>1227</v>
      </c>
      <c r="I1390" s="1139" t="s">
        <v>685</v>
      </c>
      <c r="J1390" s="1139" t="s">
        <v>1228</v>
      </c>
      <c r="K1390" s="1226" t="s">
        <v>6481</v>
      </c>
    </row>
    <row r="1391" spans="2:11" ht="18" customHeight="1" x14ac:dyDescent="0.15">
      <c r="B1391" s="471" t="s">
        <v>3176</v>
      </c>
      <c r="C1391" s="514" t="s">
        <v>3147</v>
      </c>
      <c r="D1391" s="495" t="s">
        <v>1805</v>
      </c>
      <c r="E1391" s="457"/>
      <c r="F1391" s="457">
        <v>42458</v>
      </c>
      <c r="G1391" s="511">
        <v>59503.39</v>
      </c>
      <c r="H1391" s="512" t="s">
        <v>1227</v>
      </c>
      <c r="I1391" s="461" t="s">
        <v>685</v>
      </c>
      <c r="J1391" s="461" t="s">
        <v>1228</v>
      </c>
      <c r="K1391" s="513" t="s">
        <v>1806</v>
      </c>
    </row>
    <row r="1392" spans="2:11" ht="18" customHeight="1" x14ac:dyDescent="0.15">
      <c r="B1392" s="471" t="s">
        <v>3177</v>
      </c>
      <c r="C1392" s="514" t="s">
        <v>3147</v>
      </c>
      <c r="D1392" s="495" t="s">
        <v>1188</v>
      </c>
      <c r="E1392" s="457"/>
      <c r="F1392" s="457">
        <v>40158</v>
      </c>
      <c r="G1392" s="511">
        <v>605.37</v>
      </c>
      <c r="H1392" s="512" t="s">
        <v>1227</v>
      </c>
      <c r="I1392" s="461" t="s">
        <v>685</v>
      </c>
      <c r="J1392" s="461" t="s">
        <v>1228</v>
      </c>
      <c r="K1392" s="513" t="s">
        <v>1810</v>
      </c>
    </row>
    <row r="1393" spans="2:11" ht="18" customHeight="1" x14ac:dyDescent="0.15">
      <c r="B1393" s="471" t="s">
        <v>3178</v>
      </c>
      <c r="C1393" s="514" t="s">
        <v>3147</v>
      </c>
      <c r="D1393" s="495" t="s">
        <v>1188</v>
      </c>
      <c r="E1393" s="457"/>
      <c r="F1393" s="457">
        <v>40158</v>
      </c>
      <c r="G1393" s="511">
        <v>7513.32</v>
      </c>
      <c r="H1393" s="512" t="s">
        <v>1227</v>
      </c>
      <c r="I1393" s="461" t="s">
        <v>685</v>
      </c>
      <c r="J1393" s="461" t="s">
        <v>1228</v>
      </c>
      <c r="K1393" s="513" t="s">
        <v>1810</v>
      </c>
    </row>
    <row r="1394" spans="2:11" ht="18" customHeight="1" x14ac:dyDescent="0.15">
      <c r="B1394" s="471" t="s">
        <v>3179</v>
      </c>
      <c r="C1394" s="514" t="s">
        <v>3147</v>
      </c>
      <c r="D1394" s="495" t="s">
        <v>1188</v>
      </c>
      <c r="E1394" s="457"/>
      <c r="F1394" s="457">
        <v>40158</v>
      </c>
      <c r="G1394" s="511">
        <v>15518.9</v>
      </c>
      <c r="H1394" s="512" t="s">
        <v>1227</v>
      </c>
      <c r="I1394" s="461" t="s">
        <v>685</v>
      </c>
      <c r="J1394" s="461" t="s">
        <v>1228</v>
      </c>
      <c r="K1394" s="513" t="s">
        <v>1810</v>
      </c>
    </row>
    <row r="1395" spans="2:11" ht="18" customHeight="1" x14ac:dyDescent="0.15">
      <c r="B1395" s="471" t="s">
        <v>3180</v>
      </c>
      <c r="C1395" s="514" t="s">
        <v>3147</v>
      </c>
      <c r="D1395" s="495" t="s">
        <v>1188</v>
      </c>
      <c r="E1395" s="457"/>
      <c r="F1395" s="457">
        <v>40158</v>
      </c>
      <c r="G1395" s="511">
        <v>6383.74</v>
      </c>
      <c r="H1395" s="512" t="s">
        <v>1227</v>
      </c>
      <c r="I1395" s="461" t="s">
        <v>685</v>
      </c>
      <c r="J1395" s="461" t="s">
        <v>1228</v>
      </c>
      <c r="K1395" s="513" t="s">
        <v>1810</v>
      </c>
    </row>
    <row r="1396" spans="2:11" ht="18" customHeight="1" x14ac:dyDescent="0.15">
      <c r="B1396" s="471" t="s">
        <v>3181</v>
      </c>
      <c r="C1396" s="514" t="s">
        <v>3147</v>
      </c>
      <c r="D1396" s="495" t="s">
        <v>1816</v>
      </c>
      <c r="E1396" s="457"/>
      <c r="F1396" s="457">
        <v>43189</v>
      </c>
      <c r="G1396" s="511">
        <v>31562.92</v>
      </c>
      <c r="H1396" s="512" t="s">
        <v>1227</v>
      </c>
      <c r="I1396" s="461" t="s">
        <v>685</v>
      </c>
      <c r="J1396" s="461" t="s">
        <v>1228</v>
      </c>
      <c r="K1396" s="513" t="s">
        <v>1817</v>
      </c>
    </row>
    <row r="1397" spans="2:11" ht="18" customHeight="1" x14ac:dyDescent="0.15">
      <c r="B1397" s="471" t="s">
        <v>3182</v>
      </c>
      <c r="C1397" s="514" t="s">
        <v>3147</v>
      </c>
      <c r="D1397" s="495" t="s">
        <v>1816</v>
      </c>
      <c r="E1397" s="457"/>
      <c r="F1397" s="457">
        <v>43189</v>
      </c>
      <c r="G1397" s="511">
        <v>47169.81</v>
      </c>
      <c r="H1397" s="512" t="s">
        <v>1227</v>
      </c>
      <c r="I1397" s="461" t="s">
        <v>685</v>
      </c>
      <c r="J1397" s="461" t="s">
        <v>1228</v>
      </c>
      <c r="K1397" s="513" t="s">
        <v>1817</v>
      </c>
    </row>
    <row r="1398" spans="2:11" ht="18" customHeight="1" x14ac:dyDescent="0.15">
      <c r="B1398" s="471" t="s">
        <v>3183</v>
      </c>
      <c r="C1398" s="514" t="s">
        <v>3147</v>
      </c>
      <c r="D1398" s="495" t="s">
        <v>1824</v>
      </c>
      <c r="E1398" s="457"/>
      <c r="F1398" s="457">
        <v>43189</v>
      </c>
      <c r="G1398" s="511">
        <v>19887.77</v>
      </c>
      <c r="H1398" s="512" t="s">
        <v>1227</v>
      </c>
      <c r="I1398" s="461" t="s">
        <v>685</v>
      </c>
      <c r="J1398" s="461" t="s">
        <v>1228</v>
      </c>
      <c r="K1398" s="513" t="s">
        <v>1825</v>
      </c>
    </row>
    <row r="1399" spans="2:11" ht="18" customHeight="1" x14ac:dyDescent="0.15">
      <c r="B1399" s="471" t="s">
        <v>3184</v>
      </c>
      <c r="C1399" s="514" t="s">
        <v>3147</v>
      </c>
      <c r="D1399" s="495" t="s">
        <v>1830</v>
      </c>
      <c r="E1399" s="457"/>
      <c r="F1399" s="457">
        <v>39535</v>
      </c>
      <c r="G1399" s="511">
        <v>17347.53</v>
      </c>
      <c r="H1399" s="512" t="s">
        <v>1227</v>
      </c>
      <c r="I1399" s="461" t="s">
        <v>685</v>
      </c>
      <c r="J1399" s="461" t="s">
        <v>1228</v>
      </c>
      <c r="K1399" s="513" t="s">
        <v>1831</v>
      </c>
    </row>
    <row r="1400" spans="2:11" ht="18" customHeight="1" x14ac:dyDescent="0.15">
      <c r="B1400" s="471" t="s">
        <v>3185</v>
      </c>
      <c r="C1400" s="514" t="s">
        <v>3147</v>
      </c>
      <c r="D1400" s="495" t="s">
        <v>1833</v>
      </c>
      <c r="E1400" s="457"/>
      <c r="F1400" s="457">
        <v>42458</v>
      </c>
      <c r="G1400" s="511">
        <v>40968.559999999998</v>
      </c>
      <c r="H1400" s="512" t="s">
        <v>1227</v>
      </c>
      <c r="I1400" s="461" t="s">
        <v>685</v>
      </c>
      <c r="J1400" s="461" t="s">
        <v>1228</v>
      </c>
      <c r="K1400" s="513" t="s">
        <v>1834</v>
      </c>
    </row>
    <row r="1401" spans="2:11" ht="18" customHeight="1" x14ac:dyDescent="0.15">
      <c r="B1401" s="471" t="s">
        <v>3186</v>
      </c>
      <c r="C1401" s="514" t="s">
        <v>3147</v>
      </c>
      <c r="D1401" s="495" t="s">
        <v>1839</v>
      </c>
      <c r="E1401" s="457"/>
      <c r="F1401" s="457">
        <v>42458</v>
      </c>
      <c r="G1401" s="511">
        <v>22001.4</v>
      </c>
      <c r="H1401" s="512" t="s">
        <v>1227</v>
      </c>
      <c r="I1401" s="461" t="s">
        <v>685</v>
      </c>
      <c r="J1401" s="461" t="s">
        <v>1228</v>
      </c>
      <c r="K1401" s="513" t="s">
        <v>1840</v>
      </c>
    </row>
    <row r="1402" spans="2:11" ht="18" customHeight="1" x14ac:dyDescent="0.15">
      <c r="B1402" s="471" t="s">
        <v>3187</v>
      </c>
      <c r="C1402" s="514" t="s">
        <v>3147</v>
      </c>
      <c r="D1402" s="495" t="s">
        <v>1843</v>
      </c>
      <c r="E1402" s="457"/>
      <c r="F1402" s="457">
        <v>42458</v>
      </c>
      <c r="G1402" s="511">
        <v>30702.31</v>
      </c>
      <c r="H1402" s="512" t="s">
        <v>1227</v>
      </c>
      <c r="I1402" s="461" t="s">
        <v>685</v>
      </c>
      <c r="J1402" s="461" t="s">
        <v>1228</v>
      </c>
      <c r="K1402" s="513" t="s">
        <v>1844</v>
      </c>
    </row>
    <row r="1403" spans="2:11" ht="18" customHeight="1" x14ac:dyDescent="0.15">
      <c r="B1403" s="471" t="s">
        <v>3188</v>
      </c>
      <c r="C1403" s="514" t="s">
        <v>3147</v>
      </c>
      <c r="D1403" s="495" t="s">
        <v>1848</v>
      </c>
      <c r="E1403" s="457"/>
      <c r="F1403" s="457">
        <v>42458</v>
      </c>
      <c r="G1403" s="511">
        <v>25133.09</v>
      </c>
      <c r="H1403" s="512" t="s">
        <v>1227</v>
      </c>
      <c r="I1403" s="461" t="s">
        <v>685</v>
      </c>
      <c r="J1403" s="461" t="s">
        <v>1228</v>
      </c>
      <c r="K1403" s="513" t="s">
        <v>1849</v>
      </c>
    </row>
    <row r="1404" spans="2:11" ht="18" customHeight="1" x14ac:dyDescent="0.15">
      <c r="B1404" s="471" t="s">
        <v>3189</v>
      </c>
      <c r="C1404" s="514" t="s">
        <v>3147</v>
      </c>
      <c r="D1404" s="495" t="s">
        <v>1852</v>
      </c>
      <c r="E1404" s="457"/>
      <c r="F1404" s="457">
        <v>39535</v>
      </c>
      <c r="G1404" s="511">
        <v>15180.84</v>
      </c>
      <c r="H1404" s="512" t="s">
        <v>1227</v>
      </c>
      <c r="I1404" s="461" t="s">
        <v>685</v>
      </c>
      <c r="J1404" s="461" t="s">
        <v>1228</v>
      </c>
      <c r="K1404" s="513" t="s">
        <v>1853</v>
      </c>
    </row>
    <row r="1405" spans="2:11" ht="18" customHeight="1" x14ac:dyDescent="0.15">
      <c r="B1405" s="471" t="s">
        <v>3190</v>
      </c>
      <c r="C1405" s="514" t="s">
        <v>3147</v>
      </c>
      <c r="D1405" s="495" t="s">
        <v>1088</v>
      </c>
      <c r="E1405" s="457"/>
      <c r="F1405" s="457">
        <v>43189</v>
      </c>
      <c r="G1405" s="511">
        <v>56438.7</v>
      </c>
      <c r="H1405" s="512" t="s">
        <v>1227</v>
      </c>
      <c r="I1405" s="461" t="s">
        <v>685</v>
      </c>
      <c r="J1405" s="461" t="s">
        <v>1228</v>
      </c>
      <c r="K1405" s="513" t="s">
        <v>1855</v>
      </c>
    </row>
    <row r="1406" spans="2:11" ht="18" customHeight="1" x14ac:dyDescent="0.15">
      <c r="B1406" s="471" t="s">
        <v>3191</v>
      </c>
      <c r="C1406" s="514" t="s">
        <v>3147</v>
      </c>
      <c r="D1406" s="495" t="s">
        <v>1868</v>
      </c>
      <c r="E1406" s="457"/>
      <c r="F1406" s="457">
        <v>39535</v>
      </c>
      <c r="G1406" s="511">
        <v>24173.24</v>
      </c>
      <c r="H1406" s="512" t="s">
        <v>1227</v>
      </c>
      <c r="I1406" s="461" t="s">
        <v>685</v>
      </c>
      <c r="J1406" s="461" t="s">
        <v>1228</v>
      </c>
      <c r="K1406" s="513" t="s">
        <v>1869</v>
      </c>
    </row>
    <row r="1407" spans="2:11" ht="18" customHeight="1" x14ac:dyDescent="0.15">
      <c r="B1407" s="471" t="s">
        <v>3192</v>
      </c>
      <c r="C1407" s="514" t="s">
        <v>3147</v>
      </c>
      <c r="D1407" s="495" t="s">
        <v>1101</v>
      </c>
      <c r="E1407" s="457"/>
      <c r="F1407" s="457">
        <v>41649</v>
      </c>
      <c r="G1407" s="511">
        <v>16246.68</v>
      </c>
      <c r="H1407" s="512" t="s">
        <v>1227</v>
      </c>
      <c r="I1407" s="461" t="s">
        <v>685</v>
      </c>
      <c r="J1407" s="461" t="s">
        <v>1228</v>
      </c>
      <c r="K1407" s="513" t="s">
        <v>3193</v>
      </c>
    </row>
    <row r="1408" spans="2:11" ht="18" customHeight="1" x14ac:dyDescent="0.15">
      <c r="B1408" s="471" t="s">
        <v>3194</v>
      </c>
      <c r="C1408" s="514" t="s">
        <v>3147</v>
      </c>
      <c r="D1408" s="495" t="s">
        <v>1107</v>
      </c>
      <c r="E1408" s="457"/>
      <c r="F1408" s="457">
        <v>41649</v>
      </c>
      <c r="G1408" s="511">
        <v>9460.61</v>
      </c>
      <c r="H1408" s="512" t="s">
        <v>1227</v>
      </c>
      <c r="I1408" s="461" t="s">
        <v>685</v>
      </c>
      <c r="J1408" s="461" t="s">
        <v>1228</v>
      </c>
      <c r="K1408" s="513" t="s">
        <v>3195</v>
      </c>
    </row>
    <row r="1409" spans="2:11" ht="18" customHeight="1" x14ac:dyDescent="0.15">
      <c r="B1409" s="471" t="s">
        <v>3196</v>
      </c>
      <c r="C1409" s="514" t="s">
        <v>3147</v>
      </c>
      <c r="D1409" s="495" t="s">
        <v>1107</v>
      </c>
      <c r="E1409" s="457"/>
      <c r="F1409" s="457">
        <v>41649</v>
      </c>
      <c r="G1409" s="511">
        <v>2480.6799999999998</v>
      </c>
      <c r="H1409" s="512" t="s">
        <v>1227</v>
      </c>
      <c r="I1409" s="461" t="s">
        <v>685</v>
      </c>
      <c r="J1409" s="461" t="s">
        <v>1228</v>
      </c>
      <c r="K1409" s="513" t="s">
        <v>3195</v>
      </c>
    </row>
    <row r="1410" spans="2:11" ht="18" customHeight="1" x14ac:dyDescent="0.15">
      <c r="B1410" s="471" t="s">
        <v>3197</v>
      </c>
      <c r="C1410" s="514" t="s">
        <v>3147</v>
      </c>
      <c r="D1410" s="495" t="s">
        <v>1871</v>
      </c>
      <c r="E1410" s="457"/>
      <c r="F1410" s="457">
        <v>39007</v>
      </c>
      <c r="G1410" s="511">
        <v>5993.73</v>
      </c>
      <c r="H1410" s="512" t="s">
        <v>1227</v>
      </c>
      <c r="I1410" s="461" t="s">
        <v>685</v>
      </c>
      <c r="J1410" s="461" t="s">
        <v>1228</v>
      </c>
      <c r="K1410" s="513" t="s">
        <v>1872</v>
      </c>
    </row>
    <row r="1411" spans="2:11" ht="18" customHeight="1" x14ac:dyDescent="0.15">
      <c r="B1411" s="471" t="s">
        <v>3198</v>
      </c>
      <c r="C1411" s="514" t="s">
        <v>3147</v>
      </c>
      <c r="D1411" s="495" t="s">
        <v>1111</v>
      </c>
      <c r="E1411" s="457"/>
      <c r="F1411" s="457">
        <v>41649</v>
      </c>
      <c r="G1411" s="511">
        <v>6234.82</v>
      </c>
      <c r="H1411" s="512" t="s">
        <v>1227</v>
      </c>
      <c r="I1411" s="461" t="s">
        <v>685</v>
      </c>
      <c r="J1411" s="461" t="s">
        <v>1228</v>
      </c>
      <c r="K1411" s="513" t="s">
        <v>1874</v>
      </c>
    </row>
    <row r="1412" spans="2:11" ht="18" customHeight="1" x14ac:dyDescent="0.15">
      <c r="B1412" s="471" t="s">
        <v>3199</v>
      </c>
      <c r="C1412" s="514" t="s">
        <v>3147</v>
      </c>
      <c r="D1412" s="495" t="s">
        <v>1111</v>
      </c>
      <c r="E1412" s="457"/>
      <c r="F1412" s="457">
        <v>41649</v>
      </c>
      <c r="G1412" s="511">
        <v>2431.3200000000002</v>
      </c>
      <c r="H1412" s="512" t="s">
        <v>1227</v>
      </c>
      <c r="I1412" s="461" t="s">
        <v>685</v>
      </c>
      <c r="J1412" s="461" t="s">
        <v>1228</v>
      </c>
      <c r="K1412" s="513" t="s">
        <v>1874</v>
      </c>
    </row>
    <row r="1413" spans="2:11" ht="18" customHeight="1" x14ac:dyDescent="0.15">
      <c r="B1413" s="471" t="s">
        <v>3200</v>
      </c>
      <c r="C1413" s="514" t="s">
        <v>3147</v>
      </c>
      <c r="D1413" s="495" t="s">
        <v>1111</v>
      </c>
      <c r="E1413" s="457"/>
      <c r="F1413" s="457">
        <v>41649</v>
      </c>
      <c r="G1413" s="511">
        <v>2123.1799999999998</v>
      </c>
      <c r="H1413" s="512" t="s">
        <v>1227</v>
      </c>
      <c r="I1413" s="461" t="s">
        <v>685</v>
      </c>
      <c r="J1413" s="461" t="s">
        <v>1228</v>
      </c>
      <c r="K1413" s="513" t="s">
        <v>1874</v>
      </c>
    </row>
    <row r="1414" spans="2:11" ht="18" customHeight="1" x14ac:dyDescent="0.15">
      <c r="B1414" s="471" t="s">
        <v>3201</v>
      </c>
      <c r="C1414" s="514" t="s">
        <v>3147</v>
      </c>
      <c r="D1414" s="495" t="s">
        <v>1111</v>
      </c>
      <c r="E1414" s="457"/>
      <c r="F1414" s="457">
        <v>41649</v>
      </c>
      <c r="G1414" s="511">
        <v>6510.8</v>
      </c>
      <c r="H1414" s="512" t="s">
        <v>1227</v>
      </c>
      <c r="I1414" s="461" t="s">
        <v>685</v>
      </c>
      <c r="J1414" s="461" t="s">
        <v>1228</v>
      </c>
      <c r="K1414" s="513" t="s">
        <v>1874</v>
      </c>
    </row>
    <row r="1415" spans="2:11" ht="18" customHeight="1" x14ac:dyDescent="0.15">
      <c r="B1415" s="471" t="s">
        <v>3202</v>
      </c>
      <c r="C1415" s="514" t="s">
        <v>3147</v>
      </c>
      <c r="D1415" s="495" t="s">
        <v>1103</v>
      </c>
      <c r="E1415" s="457"/>
      <c r="F1415" s="457">
        <v>41649</v>
      </c>
      <c r="G1415" s="511">
        <v>14916.65</v>
      </c>
      <c r="H1415" s="512" t="s">
        <v>1227</v>
      </c>
      <c r="I1415" s="461" t="s">
        <v>685</v>
      </c>
      <c r="J1415" s="461" t="s">
        <v>1228</v>
      </c>
      <c r="K1415" s="513" t="s">
        <v>1880</v>
      </c>
    </row>
    <row r="1416" spans="2:11" ht="18" customHeight="1" x14ac:dyDescent="0.15">
      <c r="B1416" s="471" t="s">
        <v>3203</v>
      </c>
      <c r="C1416" s="514" t="s">
        <v>3147</v>
      </c>
      <c r="D1416" s="495" t="s">
        <v>1884</v>
      </c>
      <c r="E1416" s="457"/>
      <c r="F1416" s="457">
        <v>39168</v>
      </c>
      <c r="G1416" s="511">
        <v>17879.63</v>
      </c>
      <c r="H1416" s="512" t="s">
        <v>1227</v>
      </c>
      <c r="I1416" s="461" t="s">
        <v>685</v>
      </c>
      <c r="J1416" s="461" t="s">
        <v>1228</v>
      </c>
      <c r="K1416" s="513" t="s">
        <v>1885</v>
      </c>
    </row>
    <row r="1417" spans="2:11" ht="18" customHeight="1" thickBot="1" x14ac:dyDescent="0.2">
      <c r="B1417" s="515" t="s">
        <v>3204</v>
      </c>
      <c r="C1417" s="1228" t="s">
        <v>3147</v>
      </c>
      <c r="D1417" s="517" t="s">
        <v>1109</v>
      </c>
      <c r="E1417" s="518"/>
      <c r="F1417" s="518">
        <v>41649</v>
      </c>
      <c r="G1417" s="519">
        <v>1290.52</v>
      </c>
      <c r="H1417" s="1146" t="s">
        <v>1227</v>
      </c>
      <c r="I1417" s="444" t="s">
        <v>685</v>
      </c>
      <c r="J1417" s="444" t="s">
        <v>1228</v>
      </c>
      <c r="K1417" s="521" t="s">
        <v>1887</v>
      </c>
    </row>
    <row r="1418" spans="2:11" ht="18" customHeight="1" x14ac:dyDescent="0.15">
      <c r="B1418" s="1223" t="s">
        <v>3205</v>
      </c>
      <c r="C1418" s="1227" t="s">
        <v>3147</v>
      </c>
      <c r="D1418" s="1215" t="s">
        <v>1109</v>
      </c>
      <c r="E1418" s="1159"/>
      <c r="F1418" s="1159">
        <v>41649</v>
      </c>
      <c r="G1418" s="1224">
        <v>21782.880000000001</v>
      </c>
      <c r="H1418" s="1225" t="s">
        <v>1227</v>
      </c>
      <c r="I1418" s="1139" t="s">
        <v>685</v>
      </c>
      <c r="J1418" s="1139" t="s">
        <v>1228</v>
      </c>
      <c r="K1418" s="1226" t="s">
        <v>6482</v>
      </c>
    </row>
    <row r="1419" spans="2:11" ht="18" customHeight="1" x14ac:dyDescent="0.15">
      <c r="B1419" s="471" t="s">
        <v>3206</v>
      </c>
      <c r="C1419" s="514" t="s">
        <v>3147</v>
      </c>
      <c r="D1419" s="495" t="s">
        <v>1109</v>
      </c>
      <c r="E1419" s="457"/>
      <c r="F1419" s="457">
        <v>41649</v>
      </c>
      <c r="G1419" s="511">
        <v>11435.47</v>
      </c>
      <c r="H1419" s="512" t="s">
        <v>1227</v>
      </c>
      <c r="I1419" s="461" t="s">
        <v>685</v>
      </c>
      <c r="J1419" s="461" t="s">
        <v>1228</v>
      </c>
      <c r="K1419" s="513" t="s">
        <v>1887</v>
      </c>
    </row>
    <row r="1420" spans="2:11" ht="18" customHeight="1" x14ac:dyDescent="0.15">
      <c r="B1420" s="471" t="s">
        <v>3207</v>
      </c>
      <c r="C1420" s="514" t="s">
        <v>3147</v>
      </c>
      <c r="D1420" s="495" t="s">
        <v>1893</v>
      </c>
      <c r="E1420" s="457"/>
      <c r="F1420" s="457">
        <v>39007</v>
      </c>
      <c r="G1420" s="511">
        <v>23932.46</v>
      </c>
      <c r="H1420" s="512" t="s">
        <v>1227</v>
      </c>
      <c r="I1420" s="461" t="s">
        <v>685</v>
      </c>
      <c r="J1420" s="461" t="s">
        <v>1228</v>
      </c>
      <c r="K1420" s="513" t="s">
        <v>1894</v>
      </c>
    </row>
    <row r="1421" spans="2:11" ht="18" customHeight="1" x14ac:dyDescent="0.15">
      <c r="B1421" s="471" t="s">
        <v>3208</v>
      </c>
      <c r="C1421" s="514" t="s">
        <v>3147</v>
      </c>
      <c r="D1421" s="495" t="s">
        <v>1159</v>
      </c>
      <c r="E1421" s="457"/>
      <c r="F1421" s="457">
        <v>41649</v>
      </c>
      <c r="G1421" s="511">
        <v>26961.21</v>
      </c>
      <c r="H1421" s="512" t="s">
        <v>1227</v>
      </c>
      <c r="I1421" s="461" t="s">
        <v>685</v>
      </c>
      <c r="J1421" s="461" t="s">
        <v>1228</v>
      </c>
      <c r="K1421" s="513" t="s">
        <v>1896</v>
      </c>
    </row>
    <row r="1422" spans="2:11" ht="18" customHeight="1" x14ac:dyDescent="0.15">
      <c r="B1422" s="471" t="s">
        <v>3209</v>
      </c>
      <c r="C1422" s="514" t="s">
        <v>3147</v>
      </c>
      <c r="D1422" s="495" t="s">
        <v>1162</v>
      </c>
      <c r="E1422" s="457"/>
      <c r="F1422" s="457">
        <v>41649</v>
      </c>
      <c r="G1422" s="511">
        <v>56143.79</v>
      </c>
      <c r="H1422" s="512" t="s">
        <v>1227</v>
      </c>
      <c r="I1422" s="461" t="s">
        <v>685</v>
      </c>
      <c r="J1422" s="461" t="s">
        <v>1228</v>
      </c>
      <c r="K1422" s="513" t="s">
        <v>1898</v>
      </c>
    </row>
    <row r="1423" spans="2:11" ht="18" customHeight="1" x14ac:dyDescent="0.15">
      <c r="B1423" s="471" t="s">
        <v>3210</v>
      </c>
      <c r="C1423" s="514" t="s">
        <v>3147</v>
      </c>
      <c r="D1423" s="495" t="s">
        <v>1901</v>
      </c>
      <c r="E1423" s="457"/>
      <c r="F1423" s="457">
        <v>41649</v>
      </c>
      <c r="G1423" s="511">
        <v>26935.54</v>
      </c>
      <c r="H1423" s="512" t="s">
        <v>1227</v>
      </c>
      <c r="I1423" s="461" t="s">
        <v>685</v>
      </c>
      <c r="J1423" s="461" t="s">
        <v>1228</v>
      </c>
      <c r="K1423" s="513" t="s">
        <v>1902</v>
      </c>
    </row>
    <row r="1424" spans="2:11" ht="18" customHeight="1" x14ac:dyDescent="0.15">
      <c r="B1424" s="471" t="s">
        <v>3211</v>
      </c>
      <c r="C1424" s="514" t="s">
        <v>3147</v>
      </c>
      <c r="D1424" s="495" t="s">
        <v>1904</v>
      </c>
      <c r="E1424" s="457"/>
      <c r="F1424" s="457">
        <v>41649</v>
      </c>
      <c r="G1424" s="511">
        <v>18184.939999999999</v>
      </c>
      <c r="H1424" s="512" t="s">
        <v>1227</v>
      </c>
      <c r="I1424" s="461" t="s">
        <v>685</v>
      </c>
      <c r="J1424" s="461" t="s">
        <v>1228</v>
      </c>
      <c r="K1424" s="513" t="s">
        <v>1905</v>
      </c>
    </row>
    <row r="1425" spans="2:11" ht="18" customHeight="1" x14ac:dyDescent="0.15">
      <c r="B1425" s="471" t="s">
        <v>3212</v>
      </c>
      <c r="C1425" s="514" t="s">
        <v>3147</v>
      </c>
      <c r="D1425" s="495" t="s">
        <v>1166</v>
      </c>
      <c r="E1425" s="457"/>
      <c r="F1425" s="457">
        <v>41649</v>
      </c>
      <c r="G1425" s="511">
        <v>26459.24</v>
      </c>
      <c r="H1425" s="512" t="s">
        <v>1227</v>
      </c>
      <c r="I1425" s="461" t="s">
        <v>685</v>
      </c>
      <c r="J1425" s="461" t="s">
        <v>1228</v>
      </c>
      <c r="K1425" s="513" t="s">
        <v>1907</v>
      </c>
    </row>
    <row r="1426" spans="2:11" ht="18" customHeight="1" x14ac:dyDescent="0.15">
      <c r="B1426" s="471" t="s">
        <v>3213</v>
      </c>
      <c r="C1426" s="514" t="s">
        <v>3147</v>
      </c>
      <c r="D1426" s="495" t="s">
        <v>1911</v>
      </c>
      <c r="E1426" s="457"/>
      <c r="F1426" s="457">
        <v>39535</v>
      </c>
      <c r="G1426" s="511">
        <v>26668</v>
      </c>
      <c r="H1426" s="512" t="s">
        <v>1227</v>
      </c>
      <c r="I1426" s="461" t="s">
        <v>685</v>
      </c>
      <c r="J1426" s="461" t="s">
        <v>1228</v>
      </c>
      <c r="K1426" s="513" t="s">
        <v>1912</v>
      </c>
    </row>
    <row r="1427" spans="2:11" ht="18" customHeight="1" x14ac:dyDescent="0.15">
      <c r="B1427" s="471" t="s">
        <v>3214</v>
      </c>
      <c r="C1427" s="514" t="s">
        <v>3147</v>
      </c>
      <c r="D1427" s="495" t="s">
        <v>1917</v>
      </c>
      <c r="E1427" s="457"/>
      <c r="F1427" s="457">
        <v>40158</v>
      </c>
      <c r="G1427" s="511">
        <v>38472.199999999997</v>
      </c>
      <c r="H1427" s="512" t="s">
        <v>1227</v>
      </c>
      <c r="I1427" s="461" t="s">
        <v>685</v>
      </c>
      <c r="J1427" s="461" t="s">
        <v>1228</v>
      </c>
      <c r="K1427" s="513" t="s">
        <v>1918</v>
      </c>
    </row>
    <row r="1428" spans="2:11" ht="18" customHeight="1" x14ac:dyDescent="0.15">
      <c r="B1428" s="471" t="s">
        <v>3215</v>
      </c>
      <c r="C1428" s="514" t="s">
        <v>3147</v>
      </c>
      <c r="D1428" s="495" t="s">
        <v>1917</v>
      </c>
      <c r="E1428" s="457"/>
      <c r="F1428" s="457">
        <v>40158</v>
      </c>
      <c r="G1428" s="511">
        <v>20318.900000000001</v>
      </c>
      <c r="H1428" s="512" t="s">
        <v>1227</v>
      </c>
      <c r="I1428" s="461" t="s">
        <v>685</v>
      </c>
      <c r="J1428" s="461" t="s">
        <v>1228</v>
      </c>
      <c r="K1428" s="513" t="s">
        <v>1918</v>
      </c>
    </row>
    <row r="1429" spans="2:11" ht="18" customHeight="1" x14ac:dyDescent="0.15">
      <c r="B1429" s="471" t="s">
        <v>3216</v>
      </c>
      <c r="C1429" s="514" t="s">
        <v>3147</v>
      </c>
      <c r="D1429" s="495" t="s">
        <v>1922</v>
      </c>
      <c r="E1429" s="457"/>
      <c r="F1429" s="457">
        <v>42458</v>
      </c>
      <c r="G1429" s="511">
        <v>1447.61</v>
      </c>
      <c r="H1429" s="512" t="s">
        <v>1227</v>
      </c>
      <c r="I1429" s="461" t="s">
        <v>685</v>
      </c>
      <c r="J1429" s="461" t="s">
        <v>1228</v>
      </c>
      <c r="K1429" s="513" t="s">
        <v>1923</v>
      </c>
    </row>
    <row r="1430" spans="2:11" ht="18" customHeight="1" x14ac:dyDescent="0.15">
      <c r="B1430" s="471" t="s">
        <v>3217</v>
      </c>
      <c r="C1430" s="514" t="s">
        <v>3147</v>
      </c>
      <c r="D1430" s="495" t="s">
        <v>1925</v>
      </c>
      <c r="E1430" s="457"/>
      <c r="F1430" s="457">
        <v>43189</v>
      </c>
      <c r="G1430" s="511">
        <v>13704.95</v>
      </c>
      <c r="H1430" s="512" t="s">
        <v>1227</v>
      </c>
      <c r="I1430" s="461" t="s">
        <v>685</v>
      </c>
      <c r="J1430" s="461" t="s">
        <v>1228</v>
      </c>
      <c r="K1430" s="513" t="s">
        <v>1926</v>
      </c>
    </row>
    <row r="1431" spans="2:11" ht="18" customHeight="1" x14ac:dyDescent="0.15">
      <c r="B1431" s="471" t="s">
        <v>3218</v>
      </c>
      <c r="C1431" s="514" t="s">
        <v>3147</v>
      </c>
      <c r="D1431" s="495" t="s">
        <v>3219</v>
      </c>
      <c r="E1431" s="457"/>
      <c r="F1431" s="457">
        <v>43189</v>
      </c>
      <c r="G1431" s="511">
        <v>8235.75</v>
      </c>
      <c r="H1431" s="512" t="s">
        <v>1227</v>
      </c>
      <c r="I1431" s="461" t="s">
        <v>685</v>
      </c>
      <c r="J1431" s="461" t="s">
        <v>1228</v>
      </c>
      <c r="K1431" s="513" t="s">
        <v>3220</v>
      </c>
    </row>
    <row r="1432" spans="2:11" ht="18" customHeight="1" x14ac:dyDescent="0.15">
      <c r="B1432" s="471" t="s">
        <v>3221</v>
      </c>
      <c r="C1432" s="514" t="s">
        <v>3147</v>
      </c>
      <c r="D1432" s="495" t="s">
        <v>3222</v>
      </c>
      <c r="E1432" s="457"/>
      <c r="F1432" s="457">
        <v>43189</v>
      </c>
      <c r="G1432" s="511">
        <v>13022.07</v>
      </c>
      <c r="H1432" s="512" t="s">
        <v>1227</v>
      </c>
      <c r="I1432" s="461" t="s">
        <v>685</v>
      </c>
      <c r="J1432" s="461" t="s">
        <v>1228</v>
      </c>
      <c r="K1432" s="513" t="s">
        <v>3223</v>
      </c>
    </row>
    <row r="1433" spans="2:11" ht="18" customHeight="1" x14ac:dyDescent="0.15">
      <c r="B1433" s="471" t="s">
        <v>3224</v>
      </c>
      <c r="C1433" s="514" t="s">
        <v>3147</v>
      </c>
      <c r="D1433" s="495" t="s">
        <v>1930</v>
      </c>
      <c r="E1433" s="457"/>
      <c r="F1433" s="457">
        <v>43189</v>
      </c>
      <c r="G1433" s="511">
        <v>15174.6</v>
      </c>
      <c r="H1433" s="512" t="s">
        <v>1227</v>
      </c>
      <c r="I1433" s="461" t="s">
        <v>685</v>
      </c>
      <c r="J1433" s="461" t="s">
        <v>1228</v>
      </c>
      <c r="K1433" s="513" t="s">
        <v>1931</v>
      </c>
    </row>
    <row r="1434" spans="2:11" ht="18" customHeight="1" x14ac:dyDescent="0.15">
      <c r="B1434" s="471" t="s">
        <v>3225</v>
      </c>
      <c r="C1434" s="514" t="s">
        <v>3147</v>
      </c>
      <c r="D1434" s="495" t="s">
        <v>1930</v>
      </c>
      <c r="E1434" s="457"/>
      <c r="F1434" s="457">
        <v>43189</v>
      </c>
      <c r="G1434" s="511">
        <v>56801.39</v>
      </c>
      <c r="H1434" s="512" t="s">
        <v>1227</v>
      </c>
      <c r="I1434" s="461" t="s">
        <v>685</v>
      </c>
      <c r="J1434" s="461" t="s">
        <v>1228</v>
      </c>
      <c r="K1434" s="513" t="s">
        <v>1931</v>
      </c>
    </row>
    <row r="1435" spans="2:11" ht="18" customHeight="1" x14ac:dyDescent="0.15">
      <c r="B1435" s="471" t="s">
        <v>3226</v>
      </c>
      <c r="C1435" s="514" t="s">
        <v>3147</v>
      </c>
      <c r="D1435" s="495" t="s">
        <v>1938</v>
      </c>
      <c r="E1435" s="457"/>
      <c r="F1435" s="457">
        <v>43189</v>
      </c>
      <c r="G1435" s="511">
        <v>38597.79</v>
      </c>
      <c r="H1435" s="512" t="s">
        <v>1227</v>
      </c>
      <c r="I1435" s="461" t="s">
        <v>685</v>
      </c>
      <c r="J1435" s="461" t="s">
        <v>1228</v>
      </c>
      <c r="K1435" s="513" t="s">
        <v>1939</v>
      </c>
    </row>
    <row r="1436" spans="2:11" ht="18" customHeight="1" x14ac:dyDescent="0.15">
      <c r="B1436" s="471" t="s">
        <v>3227</v>
      </c>
      <c r="C1436" s="514" t="s">
        <v>3147</v>
      </c>
      <c r="D1436" s="495" t="s">
        <v>1946</v>
      </c>
      <c r="E1436" s="457"/>
      <c r="F1436" s="457">
        <v>40158</v>
      </c>
      <c r="G1436" s="511">
        <v>24341.06</v>
      </c>
      <c r="H1436" s="512" t="s">
        <v>1227</v>
      </c>
      <c r="I1436" s="461" t="s">
        <v>685</v>
      </c>
      <c r="J1436" s="461" t="s">
        <v>1228</v>
      </c>
      <c r="K1436" s="513" t="s">
        <v>1947</v>
      </c>
    </row>
    <row r="1437" spans="2:11" ht="18" customHeight="1" x14ac:dyDescent="0.15">
      <c r="B1437" s="471" t="s">
        <v>3228</v>
      </c>
      <c r="C1437" s="514" t="s">
        <v>3147</v>
      </c>
      <c r="D1437" s="495" t="s">
        <v>1949</v>
      </c>
      <c r="E1437" s="457"/>
      <c r="F1437" s="457">
        <v>40158</v>
      </c>
      <c r="G1437" s="511">
        <v>42885.25</v>
      </c>
      <c r="H1437" s="512" t="s">
        <v>1227</v>
      </c>
      <c r="I1437" s="461" t="s">
        <v>685</v>
      </c>
      <c r="J1437" s="461" t="s">
        <v>1228</v>
      </c>
      <c r="K1437" s="513" t="s">
        <v>1950</v>
      </c>
    </row>
    <row r="1438" spans="2:11" ht="18" customHeight="1" x14ac:dyDescent="0.15">
      <c r="B1438" s="471" t="s">
        <v>3229</v>
      </c>
      <c r="C1438" s="514" t="s">
        <v>3147</v>
      </c>
      <c r="D1438" s="495" t="s">
        <v>1952</v>
      </c>
      <c r="E1438" s="457"/>
      <c r="F1438" s="457">
        <v>43189</v>
      </c>
      <c r="G1438" s="511">
        <v>25299.89</v>
      </c>
      <c r="H1438" s="512" t="s">
        <v>1227</v>
      </c>
      <c r="I1438" s="461" t="s">
        <v>685</v>
      </c>
      <c r="J1438" s="461" t="s">
        <v>1228</v>
      </c>
      <c r="K1438" s="513" t="s">
        <v>1953</v>
      </c>
    </row>
    <row r="1439" spans="2:11" ht="18" customHeight="1" x14ac:dyDescent="0.15">
      <c r="B1439" s="471" t="s">
        <v>3230</v>
      </c>
      <c r="C1439" s="514" t="s">
        <v>3147</v>
      </c>
      <c r="D1439" s="495" t="s">
        <v>1959</v>
      </c>
      <c r="E1439" s="457"/>
      <c r="F1439" s="457">
        <v>43189</v>
      </c>
      <c r="G1439" s="511">
        <v>25645.72</v>
      </c>
      <c r="H1439" s="512" t="s">
        <v>1227</v>
      </c>
      <c r="I1439" s="461" t="s">
        <v>685</v>
      </c>
      <c r="J1439" s="461" t="s">
        <v>1228</v>
      </c>
      <c r="K1439" s="513" t="s">
        <v>1960</v>
      </c>
    </row>
    <row r="1440" spans="2:11" ht="18" customHeight="1" x14ac:dyDescent="0.15">
      <c r="B1440" s="471" t="s">
        <v>3231</v>
      </c>
      <c r="C1440" s="514" t="s">
        <v>3147</v>
      </c>
      <c r="D1440" s="495" t="s">
        <v>1965</v>
      </c>
      <c r="E1440" s="457"/>
      <c r="F1440" s="457">
        <v>42458</v>
      </c>
      <c r="G1440" s="511">
        <v>40982.480000000003</v>
      </c>
      <c r="H1440" s="512" t="s">
        <v>1227</v>
      </c>
      <c r="I1440" s="461" t="s">
        <v>685</v>
      </c>
      <c r="J1440" s="461" t="s">
        <v>1228</v>
      </c>
      <c r="K1440" s="513" t="s">
        <v>1966</v>
      </c>
    </row>
    <row r="1441" spans="2:11" ht="18" customHeight="1" x14ac:dyDescent="0.15">
      <c r="B1441" s="471" t="s">
        <v>3232</v>
      </c>
      <c r="C1441" s="514" t="s">
        <v>3147</v>
      </c>
      <c r="D1441" s="495" t="s">
        <v>1970</v>
      </c>
      <c r="E1441" s="457"/>
      <c r="F1441" s="457">
        <v>42458</v>
      </c>
      <c r="G1441" s="511">
        <v>9373.5</v>
      </c>
      <c r="H1441" s="512" t="s">
        <v>1227</v>
      </c>
      <c r="I1441" s="461" t="s">
        <v>685</v>
      </c>
      <c r="J1441" s="461" t="s">
        <v>1228</v>
      </c>
      <c r="K1441" s="513" t="s">
        <v>1971</v>
      </c>
    </row>
    <row r="1442" spans="2:11" ht="18" customHeight="1" x14ac:dyDescent="0.15">
      <c r="B1442" s="471" t="s">
        <v>3233</v>
      </c>
      <c r="C1442" s="514" t="s">
        <v>3147</v>
      </c>
      <c r="D1442" s="495" t="s">
        <v>1973</v>
      </c>
      <c r="E1442" s="457"/>
      <c r="F1442" s="457">
        <v>42458</v>
      </c>
      <c r="G1442" s="511">
        <v>17967.71</v>
      </c>
      <c r="H1442" s="512" t="s">
        <v>1227</v>
      </c>
      <c r="I1442" s="461" t="s">
        <v>685</v>
      </c>
      <c r="J1442" s="461" t="s">
        <v>1228</v>
      </c>
      <c r="K1442" s="513" t="s">
        <v>1974</v>
      </c>
    </row>
    <row r="1443" spans="2:11" ht="18" customHeight="1" x14ac:dyDescent="0.15">
      <c r="B1443" s="471" t="s">
        <v>3234</v>
      </c>
      <c r="C1443" s="514" t="s">
        <v>3147</v>
      </c>
      <c r="D1443" s="495" t="s">
        <v>1976</v>
      </c>
      <c r="E1443" s="457"/>
      <c r="F1443" s="457">
        <v>42458</v>
      </c>
      <c r="G1443" s="511">
        <v>37897.69</v>
      </c>
      <c r="H1443" s="512" t="s">
        <v>1227</v>
      </c>
      <c r="I1443" s="461" t="s">
        <v>685</v>
      </c>
      <c r="J1443" s="461" t="s">
        <v>1228</v>
      </c>
      <c r="K1443" s="513" t="s">
        <v>1977</v>
      </c>
    </row>
    <row r="1444" spans="2:11" ht="18" customHeight="1" x14ac:dyDescent="0.15">
      <c r="B1444" s="471" t="s">
        <v>3235</v>
      </c>
      <c r="C1444" s="514" t="s">
        <v>3147</v>
      </c>
      <c r="D1444" s="495" t="s">
        <v>1979</v>
      </c>
      <c r="E1444" s="457"/>
      <c r="F1444" s="457">
        <v>42458</v>
      </c>
      <c r="G1444" s="511">
        <v>27466.35</v>
      </c>
      <c r="H1444" s="512" t="s">
        <v>1227</v>
      </c>
      <c r="I1444" s="461" t="s">
        <v>685</v>
      </c>
      <c r="J1444" s="461" t="s">
        <v>1228</v>
      </c>
      <c r="K1444" s="513" t="s">
        <v>1980</v>
      </c>
    </row>
    <row r="1445" spans="2:11" ht="18" customHeight="1" thickBot="1" x14ac:dyDescent="0.2">
      <c r="B1445" s="515" t="s">
        <v>3236</v>
      </c>
      <c r="C1445" s="1228" t="s">
        <v>3147</v>
      </c>
      <c r="D1445" s="517" t="s">
        <v>1983</v>
      </c>
      <c r="E1445" s="518"/>
      <c r="F1445" s="518">
        <v>40939</v>
      </c>
      <c r="G1445" s="519">
        <v>26602.83</v>
      </c>
      <c r="H1445" s="1146" t="s">
        <v>1227</v>
      </c>
      <c r="I1445" s="444" t="s">
        <v>685</v>
      </c>
      <c r="J1445" s="444" t="s">
        <v>1228</v>
      </c>
      <c r="K1445" s="521" t="s">
        <v>1984</v>
      </c>
    </row>
    <row r="1446" spans="2:11" ht="18" customHeight="1" x14ac:dyDescent="0.15">
      <c r="B1446" s="1223" t="s">
        <v>3237</v>
      </c>
      <c r="C1446" s="1227" t="s">
        <v>3147</v>
      </c>
      <c r="D1446" s="1215" t="s">
        <v>1099</v>
      </c>
      <c r="E1446" s="1159"/>
      <c r="F1446" s="1159">
        <v>40939</v>
      </c>
      <c r="G1446" s="1224">
        <v>23379.02</v>
      </c>
      <c r="H1446" s="1225" t="s">
        <v>1227</v>
      </c>
      <c r="I1446" s="1139" t="s">
        <v>685</v>
      </c>
      <c r="J1446" s="1139" t="s">
        <v>1228</v>
      </c>
      <c r="K1446" s="1226" t="s">
        <v>6483</v>
      </c>
    </row>
    <row r="1447" spans="2:11" ht="18" customHeight="1" x14ac:dyDescent="0.15">
      <c r="B1447" s="471" t="s">
        <v>3238</v>
      </c>
      <c r="C1447" s="514" t="s">
        <v>3147</v>
      </c>
      <c r="D1447" s="495" t="s">
        <v>1096</v>
      </c>
      <c r="E1447" s="457"/>
      <c r="F1447" s="457">
        <v>40939</v>
      </c>
      <c r="G1447" s="511">
        <v>36230.839999999997</v>
      </c>
      <c r="H1447" s="512" t="s">
        <v>1227</v>
      </c>
      <c r="I1447" s="461" t="s">
        <v>685</v>
      </c>
      <c r="J1447" s="461" t="s">
        <v>1228</v>
      </c>
      <c r="K1447" s="513" t="s">
        <v>1990</v>
      </c>
    </row>
    <row r="1448" spans="2:11" ht="18" customHeight="1" x14ac:dyDescent="0.15">
      <c r="B1448" s="471" t="s">
        <v>3239</v>
      </c>
      <c r="C1448" s="514" t="s">
        <v>3147</v>
      </c>
      <c r="D1448" s="495" t="s">
        <v>1993</v>
      </c>
      <c r="E1448" s="457"/>
      <c r="F1448" s="457">
        <v>40939</v>
      </c>
      <c r="G1448" s="511">
        <v>13622.86</v>
      </c>
      <c r="H1448" s="512" t="s">
        <v>1227</v>
      </c>
      <c r="I1448" s="461" t="s">
        <v>685</v>
      </c>
      <c r="J1448" s="461" t="s">
        <v>1228</v>
      </c>
      <c r="K1448" s="513" t="s">
        <v>1994</v>
      </c>
    </row>
    <row r="1449" spans="2:11" ht="18" customHeight="1" x14ac:dyDescent="0.15">
      <c r="B1449" s="471" t="s">
        <v>3240</v>
      </c>
      <c r="C1449" s="514" t="s">
        <v>3147</v>
      </c>
      <c r="D1449" s="495" t="s">
        <v>1993</v>
      </c>
      <c r="E1449" s="457"/>
      <c r="F1449" s="457">
        <v>40939</v>
      </c>
      <c r="G1449" s="511">
        <v>61533.72</v>
      </c>
      <c r="H1449" s="512" t="s">
        <v>1227</v>
      </c>
      <c r="I1449" s="461" t="s">
        <v>685</v>
      </c>
      <c r="J1449" s="461" t="s">
        <v>1228</v>
      </c>
      <c r="K1449" s="513" t="s">
        <v>1994</v>
      </c>
    </row>
    <row r="1450" spans="2:11" ht="18" customHeight="1" x14ac:dyDescent="0.15">
      <c r="B1450" s="471" t="s">
        <v>3241</v>
      </c>
      <c r="C1450" s="514" t="s">
        <v>3147</v>
      </c>
      <c r="D1450" s="495" t="s">
        <v>1999</v>
      </c>
      <c r="E1450" s="457"/>
      <c r="F1450" s="457">
        <v>40939</v>
      </c>
      <c r="G1450" s="511">
        <v>101856.93</v>
      </c>
      <c r="H1450" s="512" t="s">
        <v>1227</v>
      </c>
      <c r="I1450" s="461" t="s">
        <v>685</v>
      </c>
      <c r="J1450" s="461" t="s">
        <v>1228</v>
      </c>
      <c r="K1450" s="513" t="s">
        <v>2000</v>
      </c>
    </row>
    <row r="1451" spans="2:11" ht="18" customHeight="1" x14ac:dyDescent="0.15">
      <c r="B1451" s="471" t="s">
        <v>3242</v>
      </c>
      <c r="C1451" s="514" t="s">
        <v>3147</v>
      </c>
      <c r="D1451" s="495" t="s">
        <v>1999</v>
      </c>
      <c r="E1451" s="457"/>
      <c r="F1451" s="457">
        <v>40939</v>
      </c>
      <c r="G1451" s="511">
        <v>35317.31</v>
      </c>
      <c r="H1451" s="512" t="s">
        <v>1227</v>
      </c>
      <c r="I1451" s="461" t="s">
        <v>685</v>
      </c>
      <c r="J1451" s="461" t="s">
        <v>1228</v>
      </c>
      <c r="K1451" s="513" t="s">
        <v>2000</v>
      </c>
    </row>
    <row r="1452" spans="2:11" ht="18" customHeight="1" x14ac:dyDescent="0.15">
      <c r="B1452" s="471" t="s">
        <v>3243</v>
      </c>
      <c r="C1452" s="514" t="s">
        <v>3147</v>
      </c>
      <c r="D1452" s="495" t="s">
        <v>2005</v>
      </c>
      <c r="E1452" s="457"/>
      <c r="F1452" s="457">
        <v>40939</v>
      </c>
      <c r="G1452" s="511">
        <v>12098.54</v>
      </c>
      <c r="H1452" s="512" t="s">
        <v>1227</v>
      </c>
      <c r="I1452" s="461" t="s">
        <v>685</v>
      </c>
      <c r="J1452" s="461" t="s">
        <v>1228</v>
      </c>
      <c r="K1452" s="513" t="s">
        <v>2006</v>
      </c>
    </row>
    <row r="1453" spans="2:11" ht="18" customHeight="1" x14ac:dyDescent="0.15">
      <c r="B1453" s="471" t="s">
        <v>3244</v>
      </c>
      <c r="C1453" s="514" t="s">
        <v>3147</v>
      </c>
      <c r="D1453" s="495" t="s">
        <v>2005</v>
      </c>
      <c r="E1453" s="457"/>
      <c r="F1453" s="457">
        <v>40939</v>
      </c>
      <c r="G1453" s="511">
        <v>2794.2</v>
      </c>
      <c r="H1453" s="512" t="s">
        <v>1227</v>
      </c>
      <c r="I1453" s="461" t="s">
        <v>685</v>
      </c>
      <c r="J1453" s="461" t="s">
        <v>1228</v>
      </c>
      <c r="K1453" s="513" t="s">
        <v>2006</v>
      </c>
    </row>
    <row r="1454" spans="2:11" ht="18" customHeight="1" x14ac:dyDescent="0.15">
      <c r="B1454" s="471" t="s">
        <v>3245</v>
      </c>
      <c r="C1454" s="514" t="s">
        <v>3147</v>
      </c>
      <c r="D1454" s="495" t="s">
        <v>2005</v>
      </c>
      <c r="E1454" s="457"/>
      <c r="F1454" s="457">
        <v>40939</v>
      </c>
      <c r="G1454" s="511">
        <v>1774.49</v>
      </c>
      <c r="H1454" s="512" t="s">
        <v>1227</v>
      </c>
      <c r="I1454" s="461" t="s">
        <v>685</v>
      </c>
      <c r="J1454" s="461" t="s">
        <v>1228</v>
      </c>
      <c r="K1454" s="513" t="s">
        <v>2006</v>
      </c>
    </row>
    <row r="1455" spans="2:11" ht="18" customHeight="1" x14ac:dyDescent="0.15">
      <c r="B1455" s="471" t="s">
        <v>3246</v>
      </c>
      <c r="C1455" s="514" t="s">
        <v>3147</v>
      </c>
      <c r="D1455" s="495" t="s">
        <v>2012</v>
      </c>
      <c r="E1455" s="457"/>
      <c r="F1455" s="457">
        <v>40627</v>
      </c>
      <c r="G1455" s="511">
        <v>2498.23</v>
      </c>
      <c r="H1455" s="512" t="s">
        <v>1227</v>
      </c>
      <c r="I1455" s="461" t="s">
        <v>685</v>
      </c>
      <c r="J1455" s="461" t="s">
        <v>1228</v>
      </c>
      <c r="K1455" s="513" t="s">
        <v>2013</v>
      </c>
    </row>
    <row r="1456" spans="2:11" ht="18" customHeight="1" x14ac:dyDescent="0.15">
      <c r="B1456" s="471" t="s">
        <v>3247</v>
      </c>
      <c r="C1456" s="514" t="s">
        <v>3147</v>
      </c>
      <c r="D1456" s="495" t="s">
        <v>2012</v>
      </c>
      <c r="E1456" s="457"/>
      <c r="F1456" s="457">
        <v>40627</v>
      </c>
      <c r="G1456" s="511">
        <v>37834.339999999997</v>
      </c>
      <c r="H1456" s="512" t="s">
        <v>1227</v>
      </c>
      <c r="I1456" s="461" t="s">
        <v>685</v>
      </c>
      <c r="J1456" s="461" t="s">
        <v>1228</v>
      </c>
      <c r="K1456" s="513" t="s">
        <v>2013</v>
      </c>
    </row>
    <row r="1457" spans="2:11" ht="18" customHeight="1" x14ac:dyDescent="0.15">
      <c r="B1457" s="471" t="s">
        <v>3248</v>
      </c>
      <c r="C1457" s="514" t="s">
        <v>3147</v>
      </c>
      <c r="D1457" s="495" t="s">
        <v>2012</v>
      </c>
      <c r="E1457" s="457"/>
      <c r="F1457" s="457">
        <v>40627</v>
      </c>
      <c r="G1457" s="511">
        <v>14582.1</v>
      </c>
      <c r="H1457" s="512" t="s">
        <v>1227</v>
      </c>
      <c r="I1457" s="461" t="s">
        <v>685</v>
      </c>
      <c r="J1457" s="461" t="s">
        <v>1228</v>
      </c>
      <c r="K1457" s="513" t="s">
        <v>2013</v>
      </c>
    </row>
    <row r="1458" spans="2:11" ht="18" customHeight="1" x14ac:dyDescent="0.15">
      <c r="B1458" s="471" t="s">
        <v>3249</v>
      </c>
      <c r="C1458" s="514" t="s">
        <v>3147</v>
      </c>
      <c r="D1458" s="495" t="s">
        <v>1135</v>
      </c>
      <c r="E1458" s="457"/>
      <c r="F1458" s="457">
        <v>40627</v>
      </c>
      <c r="G1458" s="511">
        <v>29971.16</v>
      </c>
      <c r="H1458" s="512" t="s">
        <v>1227</v>
      </c>
      <c r="I1458" s="461" t="s">
        <v>685</v>
      </c>
      <c r="J1458" s="461" t="s">
        <v>1228</v>
      </c>
      <c r="K1458" s="513" t="s">
        <v>2020</v>
      </c>
    </row>
    <row r="1459" spans="2:11" ht="18" customHeight="1" x14ac:dyDescent="0.15">
      <c r="B1459" s="471" t="s">
        <v>3250</v>
      </c>
      <c r="C1459" s="514" t="s">
        <v>3147</v>
      </c>
      <c r="D1459" s="495" t="s">
        <v>2023</v>
      </c>
      <c r="E1459" s="457"/>
      <c r="F1459" s="457">
        <v>40939</v>
      </c>
      <c r="G1459" s="511">
        <v>5958.82</v>
      </c>
      <c r="H1459" s="512" t="s">
        <v>1227</v>
      </c>
      <c r="I1459" s="461" t="s">
        <v>685</v>
      </c>
      <c r="J1459" s="461" t="s">
        <v>1228</v>
      </c>
      <c r="K1459" s="513" t="s">
        <v>2024</v>
      </c>
    </row>
    <row r="1460" spans="2:11" ht="18" customHeight="1" x14ac:dyDescent="0.15">
      <c r="B1460" s="471" t="s">
        <v>3251</v>
      </c>
      <c r="C1460" s="514" t="s">
        <v>3147</v>
      </c>
      <c r="D1460" s="495" t="s">
        <v>2023</v>
      </c>
      <c r="E1460" s="457"/>
      <c r="F1460" s="457">
        <v>40939</v>
      </c>
      <c r="G1460" s="511">
        <v>4501.84</v>
      </c>
      <c r="H1460" s="512" t="s">
        <v>1227</v>
      </c>
      <c r="I1460" s="461" t="s">
        <v>685</v>
      </c>
      <c r="J1460" s="461" t="s">
        <v>1228</v>
      </c>
      <c r="K1460" s="513" t="s">
        <v>2024</v>
      </c>
    </row>
    <row r="1461" spans="2:11" ht="18" customHeight="1" x14ac:dyDescent="0.15">
      <c r="B1461" s="471" t="s">
        <v>3252</v>
      </c>
      <c r="C1461" s="514" t="s">
        <v>3147</v>
      </c>
      <c r="D1461" s="495" t="s">
        <v>2023</v>
      </c>
      <c r="E1461" s="457"/>
      <c r="F1461" s="457">
        <v>40939</v>
      </c>
      <c r="G1461" s="511">
        <v>21069.4</v>
      </c>
      <c r="H1461" s="512" t="s">
        <v>1227</v>
      </c>
      <c r="I1461" s="461" t="s">
        <v>685</v>
      </c>
      <c r="J1461" s="461" t="s">
        <v>1228</v>
      </c>
      <c r="K1461" s="513" t="s">
        <v>2024</v>
      </c>
    </row>
    <row r="1462" spans="2:11" ht="18" customHeight="1" x14ac:dyDescent="0.15">
      <c r="B1462" s="471" t="s">
        <v>3253</v>
      </c>
      <c r="C1462" s="514" t="s">
        <v>3147</v>
      </c>
      <c r="D1462" s="495" t="s">
        <v>2023</v>
      </c>
      <c r="E1462" s="457"/>
      <c r="F1462" s="457">
        <v>40939</v>
      </c>
      <c r="G1462" s="511">
        <v>20140.54</v>
      </c>
      <c r="H1462" s="512" t="s">
        <v>1227</v>
      </c>
      <c r="I1462" s="461" t="s">
        <v>685</v>
      </c>
      <c r="J1462" s="461" t="s">
        <v>1228</v>
      </c>
      <c r="K1462" s="513" t="s">
        <v>2024</v>
      </c>
    </row>
    <row r="1463" spans="2:11" ht="18" customHeight="1" x14ac:dyDescent="0.15">
      <c r="B1463" s="471" t="s">
        <v>3254</v>
      </c>
      <c r="C1463" s="514" t="s">
        <v>3147</v>
      </c>
      <c r="D1463" s="495" t="s">
        <v>2023</v>
      </c>
      <c r="E1463" s="457"/>
      <c r="F1463" s="457">
        <v>40939</v>
      </c>
      <c r="G1463" s="511">
        <v>28697.59</v>
      </c>
      <c r="H1463" s="512" t="s">
        <v>1227</v>
      </c>
      <c r="I1463" s="461" t="s">
        <v>685</v>
      </c>
      <c r="J1463" s="461" t="s">
        <v>1228</v>
      </c>
      <c r="K1463" s="513" t="s">
        <v>2024</v>
      </c>
    </row>
    <row r="1464" spans="2:11" ht="18" customHeight="1" x14ac:dyDescent="0.15">
      <c r="B1464" s="471" t="s">
        <v>3255</v>
      </c>
      <c r="C1464" s="514" t="s">
        <v>3147</v>
      </c>
      <c r="D1464" s="495" t="s">
        <v>1191</v>
      </c>
      <c r="E1464" s="457"/>
      <c r="F1464" s="457">
        <v>40939</v>
      </c>
      <c r="G1464" s="511">
        <v>11058.87</v>
      </c>
      <c r="H1464" s="512" t="s">
        <v>1227</v>
      </c>
      <c r="I1464" s="461" t="s">
        <v>685</v>
      </c>
      <c r="J1464" s="461" t="s">
        <v>1228</v>
      </c>
      <c r="K1464" s="513" t="s">
        <v>2032</v>
      </c>
    </row>
    <row r="1465" spans="2:11" ht="18" customHeight="1" x14ac:dyDescent="0.15">
      <c r="B1465" s="471" t="s">
        <v>3256</v>
      </c>
      <c r="C1465" s="514" t="s">
        <v>3147</v>
      </c>
      <c r="D1465" s="495" t="s">
        <v>1191</v>
      </c>
      <c r="E1465" s="457"/>
      <c r="F1465" s="457">
        <v>40939</v>
      </c>
      <c r="G1465" s="511">
        <v>27517.05</v>
      </c>
      <c r="H1465" s="512" t="s">
        <v>1227</v>
      </c>
      <c r="I1465" s="461" t="s">
        <v>685</v>
      </c>
      <c r="J1465" s="461" t="s">
        <v>1228</v>
      </c>
      <c r="K1465" s="513" t="s">
        <v>2032</v>
      </c>
    </row>
    <row r="1466" spans="2:11" ht="18" customHeight="1" x14ac:dyDescent="0.15">
      <c r="B1466" s="471" t="s">
        <v>3257</v>
      </c>
      <c r="C1466" s="514" t="s">
        <v>3147</v>
      </c>
      <c r="D1466" s="495" t="s">
        <v>2037</v>
      </c>
      <c r="E1466" s="457"/>
      <c r="F1466" s="457">
        <v>40631</v>
      </c>
      <c r="G1466" s="511">
        <v>12654.79</v>
      </c>
      <c r="H1466" s="512" t="s">
        <v>1227</v>
      </c>
      <c r="I1466" s="461" t="s">
        <v>685</v>
      </c>
      <c r="J1466" s="461" t="s">
        <v>1228</v>
      </c>
      <c r="K1466" s="513" t="s">
        <v>2038</v>
      </c>
    </row>
    <row r="1467" spans="2:11" ht="18" customHeight="1" x14ac:dyDescent="0.15">
      <c r="B1467" s="471" t="s">
        <v>3258</v>
      </c>
      <c r="C1467" s="514" t="s">
        <v>3147</v>
      </c>
      <c r="D1467" s="495" t="s">
        <v>2040</v>
      </c>
      <c r="E1467" s="457"/>
      <c r="F1467" s="457">
        <v>40631</v>
      </c>
      <c r="G1467" s="511">
        <v>17495.23</v>
      </c>
      <c r="H1467" s="512" t="s">
        <v>1227</v>
      </c>
      <c r="I1467" s="461" t="s">
        <v>685</v>
      </c>
      <c r="J1467" s="461" t="s">
        <v>1228</v>
      </c>
      <c r="K1467" s="513" t="s">
        <v>2041</v>
      </c>
    </row>
    <row r="1468" spans="2:11" ht="18" customHeight="1" x14ac:dyDescent="0.15">
      <c r="B1468" s="471" t="s">
        <v>3259</v>
      </c>
      <c r="C1468" s="514" t="s">
        <v>3147</v>
      </c>
      <c r="D1468" s="495" t="s">
        <v>2040</v>
      </c>
      <c r="E1468" s="457"/>
      <c r="F1468" s="457">
        <v>40631</v>
      </c>
      <c r="G1468" s="511">
        <v>7948.62</v>
      </c>
      <c r="H1468" s="512" t="s">
        <v>1227</v>
      </c>
      <c r="I1468" s="461" t="s">
        <v>685</v>
      </c>
      <c r="J1468" s="461" t="s">
        <v>1228</v>
      </c>
      <c r="K1468" s="513" t="s">
        <v>2041</v>
      </c>
    </row>
    <row r="1469" spans="2:11" ht="18" customHeight="1" x14ac:dyDescent="0.15">
      <c r="B1469" s="471" t="s">
        <v>3260</v>
      </c>
      <c r="C1469" s="514" t="s">
        <v>3147</v>
      </c>
      <c r="D1469" s="495" t="s">
        <v>2045</v>
      </c>
      <c r="E1469" s="457"/>
      <c r="F1469" s="457">
        <v>42458</v>
      </c>
      <c r="G1469" s="511">
        <v>7027.68</v>
      </c>
      <c r="H1469" s="512" t="s">
        <v>1227</v>
      </c>
      <c r="I1469" s="461" t="s">
        <v>685</v>
      </c>
      <c r="J1469" s="461" t="s">
        <v>1228</v>
      </c>
      <c r="K1469" s="513" t="s">
        <v>2046</v>
      </c>
    </row>
    <row r="1470" spans="2:11" ht="18" customHeight="1" x14ac:dyDescent="0.15">
      <c r="B1470" s="471" t="s">
        <v>3261</v>
      </c>
      <c r="C1470" s="514" t="s">
        <v>3147</v>
      </c>
      <c r="D1470" s="495" t="s">
        <v>2045</v>
      </c>
      <c r="E1470" s="457"/>
      <c r="F1470" s="457">
        <v>42458</v>
      </c>
      <c r="G1470" s="511">
        <v>16417.419999999998</v>
      </c>
      <c r="H1470" s="512" t="s">
        <v>1227</v>
      </c>
      <c r="I1470" s="461" t="s">
        <v>685</v>
      </c>
      <c r="J1470" s="461" t="s">
        <v>1228</v>
      </c>
      <c r="K1470" s="513" t="s">
        <v>2046</v>
      </c>
    </row>
    <row r="1471" spans="2:11" ht="18" customHeight="1" x14ac:dyDescent="0.15">
      <c r="B1471" s="471" t="s">
        <v>3262</v>
      </c>
      <c r="C1471" s="514" t="s">
        <v>3147</v>
      </c>
      <c r="D1471" s="495" t="s">
        <v>2050</v>
      </c>
      <c r="E1471" s="457"/>
      <c r="F1471" s="457">
        <v>42458</v>
      </c>
      <c r="G1471" s="511">
        <v>30593.84</v>
      </c>
      <c r="H1471" s="512" t="s">
        <v>1227</v>
      </c>
      <c r="I1471" s="461" t="s">
        <v>685</v>
      </c>
      <c r="J1471" s="461" t="s">
        <v>1228</v>
      </c>
      <c r="K1471" s="513" t="s">
        <v>2051</v>
      </c>
    </row>
    <row r="1472" spans="2:11" ht="18" customHeight="1" x14ac:dyDescent="0.15">
      <c r="B1472" s="471" t="s">
        <v>3263</v>
      </c>
      <c r="C1472" s="514" t="s">
        <v>3147</v>
      </c>
      <c r="D1472" s="495" t="s">
        <v>2053</v>
      </c>
      <c r="E1472" s="457"/>
      <c r="F1472" s="457">
        <v>42458</v>
      </c>
      <c r="G1472" s="511">
        <v>4579.1899999999996</v>
      </c>
      <c r="H1472" s="512" t="s">
        <v>1227</v>
      </c>
      <c r="I1472" s="461" t="s">
        <v>685</v>
      </c>
      <c r="J1472" s="461" t="s">
        <v>1228</v>
      </c>
      <c r="K1472" s="513" t="s">
        <v>2054</v>
      </c>
    </row>
    <row r="1473" spans="2:11" ht="18" customHeight="1" thickBot="1" x14ac:dyDescent="0.2">
      <c r="B1473" s="515" t="s">
        <v>3264</v>
      </c>
      <c r="C1473" s="1228" t="s">
        <v>3147</v>
      </c>
      <c r="D1473" s="517" t="s">
        <v>2056</v>
      </c>
      <c r="E1473" s="518"/>
      <c r="F1473" s="518">
        <v>42458</v>
      </c>
      <c r="G1473" s="519">
        <v>1860.31</v>
      </c>
      <c r="H1473" s="1146" t="s">
        <v>1227</v>
      </c>
      <c r="I1473" s="444" t="s">
        <v>685</v>
      </c>
      <c r="J1473" s="444" t="s">
        <v>1228</v>
      </c>
      <c r="K1473" s="521" t="s">
        <v>2057</v>
      </c>
    </row>
    <row r="1474" spans="2:11" ht="18" customHeight="1" x14ac:dyDescent="0.15">
      <c r="B1474" s="1223" t="s">
        <v>3265</v>
      </c>
      <c r="C1474" s="1227" t="s">
        <v>3147</v>
      </c>
      <c r="D1474" s="1215" t="s">
        <v>2056</v>
      </c>
      <c r="E1474" s="1159"/>
      <c r="F1474" s="1159">
        <v>42458</v>
      </c>
      <c r="G1474" s="1224">
        <v>2860.42</v>
      </c>
      <c r="H1474" s="1225" t="s">
        <v>1227</v>
      </c>
      <c r="I1474" s="1139" t="s">
        <v>685</v>
      </c>
      <c r="J1474" s="1139" t="s">
        <v>1228</v>
      </c>
      <c r="K1474" s="1226" t="s">
        <v>6484</v>
      </c>
    </row>
    <row r="1475" spans="2:11" ht="18" customHeight="1" x14ac:dyDescent="0.15">
      <c r="B1475" s="471" t="s">
        <v>3266</v>
      </c>
      <c r="C1475" s="514" t="s">
        <v>3147</v>
      </c>
      <c r="D1475" s="495" t="s">
        <v>2060</v>
      </c>
      <c r="E1475" s="457"/>
      <c r="F1475" s="457">
        <v>42458</v>
      </c>
      <c r="G1475" s="511">
        <v>1676.46</v>
      </c>
      <c r="H1475" s="512" t="s">
        <v>1227</v>
      </c>
      <c r="I1475" s="461" t="s">
        <v>685</v>
      </c>
      <c r="J1475" s="461" t="s">
        <v>1228</v>
      </c>
      <c r="K1475" s="513" t="s">
        <v>2061</v>
      </c>
    </row>
    <row r="1476" spans="2:11" ht="18" customHeight="1" x14ac:dyDescent="0.15">
      <c r="B1476" s="471" t="s">
        <v>3267</v>
      </c>
      <c r="C1476" s="514" t="s">
        <v>3147</v>
      </c>
      <c r="D1476" s="495" t="s">
        <v>2060</v>
      </c>
      <c r="E1476" s="457"/>
      <c r="F1476" s="457">
        <v>42458</v>
      </c>
      <c r="G1476" s="511">
        <v>21130.66</v>
      </c>
      <c r="H1476" s="512" t="s">
        <v>1227</v>
      </c>
      <c r="I1476" s="461" t="s">
        <v>685</v>
      </c>
      <c r="J1476" s="461" t="s">
        <v>1228</v>
      </c>
      <c r="K1476" s="513" t="s">
        <v>2061</v>
      </c>
    </row>
    <row r="1477" spans="2:11" ht="18" customHeight="1" x14ac:dyDescent="0.15">
      <c r="B1477" s="471" t="s">
        <v>3268</v>
      </c>
      <c r="C1477" s="514" t="s">
        <v>3147</v>
      </c>
      <c r="D1477" s="495" t="s">
        <v>2060</v>
      </c>
      <c r="E1477" s="457"/>
      <c r="F1477" s="457">
        <v>42458</v>
      </c>
      <c r="G1477" s="511">
        <v>12443.46</v>
      </c>
      <c r="H1477" s="512" t="s">
        <v>1227</v>
      </c>
      <c r="I1477" s="461" t="s">
        <v>685</v>
      </c>
      <c r="J1477" s="461" t="s">
        <v>1228</v>
      </c>
      <c r="K1477" s="513" t="s">
        <v>2061</v>
      </c>
    </row>
    <row r="1478" spans="2:11" ht="18" customHeight="1" x14ac:dyDescent="0.15">
      <c r="B1478" s="471" t="s">
        <v>3269</v>
      </c>
      <c r="C1478" s="514" t="s">
        <v>3147</v>
      </c>
      <c r="D1478" s="495" t="s">
        <v>2060</v>
      </c>
      <c r="E1478" s="457"/>
      <c r="F1478" s="457">
        <v>42458</v>
      </c>
      <c r="G1478" s="511">
        <v>5937.33</v>
      </c>
      <c r="H1478" s="512" t="s">
        <v>1227</v>
      </c>
      <c r="I1478" s="461" t="s">
        <v>685</v>
      </c>
      <c r="J1478" s="461" t="s">
        <v>1228</v>
      </c>
      <c r="K1478" s="513" t="s">
        <v>2061</v>
      </c>
    </row>
    <row r="1479" spans="2:11" ht="18" customHeight="1" x14ac:dyDescent="0.15">
      <c r="B1479" s="471" t="s">
        <v>3270</v>
      </c>
      <c r="C1479" s="514" t="s">
        <v>3147</v>
      </c>
      <c r="D1479" s="495" t="s">
        <v>2066</v>
      </c>
      <c r="E1479" s="457"/>
      <c r="F1479" s="457">
        <v>42458</v>
      </c>
      <c r="G1479" s="511">
        <v>2289.62</v>
      </c>
      <c r="H1479" s="512" t="s">
        <v>1227</v>
      </c>
      <c r="I1479" s="461" t="s">
        <v>685</v>
      </c>
      <c r="J1479" s="461" t="s">
        <v>1228</v>
      </c>
      <c r="K1479" s="513" t="s">
        <v>2067</v>
      </c>
    </row>
    <row r="1480" spans="2:11" ht="18" customHeight="1" x14ac:dyDescent="0.15">
      <c r="B1480" s="471" t="s">
        <v>3271</v>
      </c>
      <c r="C1480" s="514" t="s">
        <v>3147</v>
      </c>
      <c r="D1480" s="495" t="s">
        <v>2066</v>
      </c>
      <c r="E1480" s="457"/>
      <c r="F1480" s="457">
        <v>42458</v>
      </c>
      <c r="G1480" s="511">
        <v>8455.19</v>
      </c>
      <c r="H1480" s="512" t="s">
        <v>1227</v>
      </c>
      <c r="I1480" s="461" t="s">
        <v>685</v>
      </c>
      <c r="J1480" s="461" t="s">
        <v>1228</v>
      </c>
      <c r="K1480" s="513" t="s">
        <v>2067</v>
      </c>
    </row>
    <row r="1481" spans="2:11" ht="18" customHeight="1" x14ac:dyDescent="0.15">
      <c r="B1481" s="471" t="s">
        <v>3272</v>
      </c>
      <c r="C1481" s="514" t="s">
        <v>3147</v>
      </c>
      <c r="D1481" s="495" t="s">
        <v>2072</v>
      </c>
      <c r="E1481" s="457"/>
      <c r="F1481" s="457">
        <v>41306</v>
      </c>
      <c r="G1481" s="511">
        <v>34782.400000000001</v>
      </c>
      <c r="H1481" s="512" t="s">
        <v>1227</v>
      </c>
      <c r="I1481" s="461" t="s">
        <v>685</v>
      </c>
      <c r="J1481" s="461" t="s">
        <v>1228</v>
      </c>
      <c r="K1481" s="513" t="s">
        <v>2073</v>
      </c>
    </row>
    <row r="1482" spans="2:11" ht="18" customHeight="1" x14ac:dyDescent="0.15">
      <c r="B1482" s="471" t="s">
        <v>3273</v>
      </c>
      <c r="C1482" s="514" t="s">
        <v>3147</v>
      </c>
      <c r="D1482" s="495" t="s">
        <v>3274</v>
      </c>
      <c r="E1482" s="457"/>
      <c r="F1482" s="457">
        <v>41306</v>
      </c>
      <c r="G1482" s="511">
        <v>37156.92</v>
      </c>
      <c r="H1482" s="512" t="s">
        <v>1227</v>
      </c>
      <c r="I1482" s="461" t="s">
        <v>685</v>
      </c>
      <c r="J1482" s="461" t="s">
        <v>1228</v>
      </c>
      <c r="K1482" s="513" t="s">
        <v>3275</v>
      </c>
    </row>
    <row r="1483" spans="2:11" ht="18" customHeight="1" x14ac:dyDescent="0.15">
      <c r="B1483" s="471" t="s">
        <v>3276</v>
      </c>
      <c r="C1483" s="514" t="s">
        <v>3147</v>
      </c>
      <c r="D1483" s="495" t="s">
        <v>2077</v>
      </c>
      <c r="E1483" s="457"/>
      <c r="F1483" s="457">
        <v>41306</v>
      </c>
      <c r="G1483" s="511">
        <v>22010.52</v>
      </c>
      <c r="H1483" s="512" t="s">
        <v>1227</v>
      </c>
      <c r="I1483" s="461" t="s">
        <v>685</v>
      </c>
      <c r="J1483" s="461" t="s">
        <v>1228</v>
      </c>
      <c r="K1483" s="513" t="s">
        <v>2078</v>
      </c>
    </row>
    <row r="1484" spans="2:11" ht="18" customHeight="1" x14ac:dyDescent="0.15">
      <c r="B1484" s="471" t="s">
        <v>3277</v>
      </c>
      <c r="C1484" s="514" t="s">
        <v>3147</v>
      </c>
      <c r="D1484" s="495" t="s">
        <v>2077</v>
      </c>
      <c r="E1484" s="457"/>
      <c r="F1484" s="457">
        <v>41306</v>
      </c>
      <c r="G1484" s="511">
        <v>1324.28</v>
      </c>
      <c r="H1484" s="512" t="s">
        <v>1227</v>
      </c>
      <c r="I1484" s="461" t="s">
        <v>685</v>
      </c>
      <c r="J1484" s="461" t="s">
        <v>1228</v>
      </c>
      <c r="K1484" s="513" t="s">
        <v>2078</v>
      </c>
    </row>
    <row r="1485" spans="2:11" ht="18" customHeight="1" x14ac:dyDescent="0.15">
      <c r="B1485" s="471" t="s">
        <v>3278</v>
      </c>
      <c r="C1485" s="514" t="s">
        <v>3147</v>
      </c>
      <c r="D1485" s="495" t="s">
        <v>2082</v>
      </c>
      <c r="E1485" s="457"/>
      <c r="F1485" s="457">
        <v>40939</v>
      </c>
      <c r="G1485" s="511">
        <v>42003.42</v>
      </c>
      <c r="H1485" s="512" t="s">
        <v>1227</v>
      </c>
      <c r="I1485" s="461" t="s">
        <v>685</v>
      </c>
      <c r="J1485" s="461" t="s">
        <v>1228</v>
      </c>
      <c r="K1485" s="513" t="s">
        <v>2083</v>
      </c>
    </row>
    <row r="1486" spans="2:11" ht="18" customHeight="1" x14ac:dyDescent="0.15">
      <c r="B1486" s="471" t="s">
        <v>3279</v>
      </c>
      <c r="C1486" s="514" t="s">
        <v>3147</v>
      </c>
      <c r="D1486" s="495" t="s">
        <v>2088</v>
      </c>
      <c r="E1486" s="457"/>
      <c r="F1486" s="457">
        <v>41306</v>
      </c>
      <c r="G1486" s="511">
        <v>11544.55</v>
      </c>
      <c r="H1486" s="512" t="s">
        <v>1227</v>
      </c>
      <c r="I1486" s="461" t="s">
        <v>685</v>
      </c>
      <c r="J1486" s="461" t="s">
        <v>1228</v>
      </c>
      <c r="K1486" s="513" t="s">
        <v>2089</v>
      </c>
    </row>
    <row r="1487" spans="2:11" ht="18" customHeight="1" x14ac:dyDescent="0.15">
      <c r="B1487" s="471" t="s">
        <v>3280</v>
      </c>
      <c r="C1487" s="514" t="s">
        <v>3147</v>
      </c>
      <c r="D1487" s="495" t="s">
        <v>2091</v>
      </c>
      <c r="E1487" s="457"/>
      <c r="F1487" s="457">
        <v>43189</v>
      </c>
      <c r="G1487" s="511">
        <v>3648.02</v>
      </c>
      <c r="H1487" s="512" t="s">
        <v>1227</v>
      </c>
      <c r="I1487" s="461" t="s">
        <v>685</v>
      </c>
      <c r="J1487" s="461" t="s">
        <v>1228</v>
      </c>
      <c r="K1487" s="513" t="s">
        <v>2092</v>
      </c>
    </row>
    <row r="1488" spans="2:11" ht="18" customHeight="1" x14ac:dyDescent="0.15">
      <c r="B1488" s="471" t="s">
        <v>3281</v>
      </c>
      <c r="C1488" s="514" t="s">
        <v>3147</v>
      </c>
      <c r="D1488" s="495" t="s">
        <v>2091</v>
      </c>
      <c r="E1488" s="457"/>
      <c r="F1488" s="457">
        <v>43189</v>
      </c>
      <c r="G1488" s="511">
        <v>21723.74</v>
      </c>
      <c r="H1488" s="512" t="s">
        <v>1227</v>
      </c>
      <c r="I1488" s="461" t="s">
        <v>685</v>
      </c>
      <c r="J1488" s="461" t="s">
        <v>1228</v>
      </c>
      <c r="K1488" s="513" t="s">
        <v>2092</v>
      </c>
    </row>
    <row r="1489" spans="2:11" ht="18" customHeight="1" x14ac:dyDescent="0.15">
      <c r="B1489" s="471" t="s">
        <v>3282</v>
      </c>
      <c r="C1489" s="514" t="s">
        <v>3147</v>
      </c>
      <c r="D1489" s="495" t="s">
        <v>2095</v>
      </c>
      <c r="E1489" s="457"/>
      <c r="F1489" s="457">
        <v>41306</v>
      </c>
      <c r="G1489" s="511">
        <v>30662.5</v>
      </c>
      <c r="H1489" s="512" t="s">
        <v>1227</v>
      </c>
      <c r="I1489" s="461" t="s">
        <v>685</v>
      </c>
      <c r="J1489" s="461" t="s">
        <v>1228</v>
      </c>
      <c r="K1489" s="513" t="s">
        <v>2096</v>
      </c>
    </row>
    <row r="1490" spans="2:11" ht="18" customHeight="1" x14ac:dyDescent="0.15">
      <c r="B1490" s="471" t="s">
        <v>3283</v>
      </c>
      <c r="C1490" s="514" t="s">
        <v>3147</v>
      </c>
      <c r="D1490" s="495" t="s">
        <v>2099</v>
      </c>
      <c r="E1490" s="457"/>
      <c r="F1490" s="457">
        <v>43189</v>
      </c>
      <c r="G1490" s="511">
        <v>10675.99</v>
      </c>
      <c r="H1490" s="512" t="s">
        <v>1227</v>
      </c>
      <c r="I1490" s="461" t="s">
        <v>685</v>
      </c>
      <c r="J1490" s="461" t="s">
        <v>1228</v>
      </c>
      <c r="K1490" s="513" t="s">
        <v>2100</v>
      </c>
    </row>
    <row r="1491" spans="2:11" ht="18" customHeight="1" x14ac:dyDescent="0.15">
      <c r="B1491" s="471" t="s">
        <v>3284</v>
      </c>
      <c r="C1491" s="514" t="s">
        <v>3147</v>
      </c>
      <c r="D1491" s="495" t="s">
        <v>1121</v>
      </c>
      <c r="E1491" s="457"/>
      <c r="F1491" s="457">
        <v>41306</v>
      </c>
      <c r="G1491" s="511">
        <v>2714.06</v>
      </c>
      <c r="H1491" s="512" t="s">
        <v>1227</v>
      </c>
      <c r="I1491" s="461" t="s">
        <v>685</v>
      </c>
      <c r="J1491" s="461" t="s">
        <v>1228</v>
      </c>
      <c r="K1491" s="513" t="s">
        <v>2103</v>
      </c>
    </row>
    <row r="1492" spans="2:11" ht="18" customHeight="1" x14ac:dyDescent="0.15">
      <c r="B1492" s="471" t="s">
        <v>3285</v>
      </c>
      <c r="C1492" s="514" t="s">
        <v>3147</v>
      </c>
      <c r="D1492" s="495" t="s">
        <v>1121</v>
      </c>
      <c r="E1492" s="457"/>
      <c r="F1492" s="457">
        <v>41306</v>
      </c>
      <c r="G1492" s="511">
        <v>32673.1</v>
      </c>
      <c r="H1492" s="512" t="s">
        <v>1227</v>
      </c>
      <c r="I1492" s="461" t="s">
        <v>685</v>
      </c>
      <c r="J1492" s="461" t="s">
        <v>1228</v>
      </c>
      <c r="K1492" s="513" t="s">
        <v>2103</v>
      </c>
    </row>
    <row r="1493" spans="2:11" ht="18" customHeight="1" x14ac:dyDescent="0.15">
      <c r="B1493" s="471" t="s">
        <v>3286</v>
      </c>
      <c r="C1493" s="514" t="s">
        <v>3147</v>
      </c>
      <c r="D1493" s="495" t="s">
        <v>1121</v>
      </c>
      <c r="E1493" s="457"/>
      <c r="F1493" s="457">
        <v>41306</v>
      </c>
      <c r="G1493" s="511">
        <v>21611.34</v>
      </c>
      <c r="H1493" s="512" t="s">
        <v>1227</v>
      </c>
      <c r="I1493" s="461" t="s">
        <v>685</v>
      </c>
      <c r="J1493" s="461" t="s">
        <v>1228</v>
      </c>
      <c r="K1493" s="513" t="s">
        <v>2103</v>
      </c>
    </row>
    <row r="1494" spans="2:11" ht="18" customHeight="1" x14ac:dyDescent="0.15">
      <c r="B1494" s="471" t="s">
        <v>3287</v>
      </c>
      <c r="C1494" s="514" t="s">
        <v>3147</v>
      </c>
      <c r="D1494" s="495" t="s">
        <v>2110</v>
      </c>
      <c r="E1494" s="457"/>
      <c r="F1494" s="457">
        <v>41306</v>
      </c>
      <c r="G1494" s="511">
        <v>11166.03</v>
      </c>
      <c r="H1494" s="512" t="s">
        <v>1227</v>
      </c>
      <c r="I1494" s="461" t="s">
        <v>685</v>
      </c>
      <c r="J1494" s="461" t="s">
        <v>1228</v>
      </c>
      <c r="K1494" s="513" t="s">
        <v>2111</v>
      </c>
    </row>
    <row r="1495" spans="2:11" ht="18" customHeight="1" x14ac:dyDescent="0.15">
      <c r="B1495" s="471" t="s">
        <v>3288</v>
      </c>
      <c r="C1495" s="514" t="s">
        <v>3147</v>
      </c>
      <c r="D1495" s="495" t="s">
        <v>1119</v>
      </c>
      <c r="E1495" s="457"/>
      <c r="F1495" s="457">
        <v>41306</v>
      </c>
      <c r="G1495" s="511">
        <v>24491.89</v>
      </c>
      <c r="H1495" s="512" t="s">
        <v>1227</v>
      </c>
      <c r="I1495" s="461" t="s">
        <v>685</v>
      </c>
      <c r="J1495" s="461" t="s">
        <v>1228</v>
      </c>
      <c r="K1495" s="513" t="s">
        <v>3289</v>
      </c>
    </row>
    <row r="1496" spans="2:11" ht="18" customHeight="1" x14ac:dyDescent="0.15">
      <c r="B1496" s="471" t="s">
        <v>3290</v>
      </c>
      <c r="C1496" s="514" t="s">
        <v>3147</v>
      </c>
      <c r="D1496" s="495" t="s">
        <v>2113</v>
      </c>
      <c r="E1496" s="457"/>
      <c r="F1496" s="457">
        <v>41649</v>
      </c>
      <c r="G1496" s="511">
        <v>130932.3</v>
      </c>
      <c r="H1496" s="512" t="s">
        <v>1227</v>
      </c>
      <c r="I1496" s="461" t="s">
        <v>685</v>
      </c>
      <c r="J1496" s="461" t="s">
        <v>1228</v>
      </c>
      <c r="K1496" s="513" t="s">
        <v>2114</v>
      </c>
    </row>
    <row r="1497" spans="2:11" ht="18" customHeight="1" x14ac:dyDescent="0.15">
      <c r="B1497" s="471" t="s">
        <v>3291</v>
      </c>
      <c r="C1497" s="514" t="s">
        <v>3147</v>
      </c>
      <c r="D1497" s="495" t="s">
        <v>2119</v>
      </c>
      <c r="E1497" s="457"/>
      <c r="F1497" s="457">
        <v>41649</v>
      </c>
      <c r="G1497" s="511">
        <v>21349.22</v>
      </c>
      <c r="H1497" s="512" t="s">
        <v>1227</v>
      </c>
      <c r="I1497" s="461" t="s">
        <v>685</v>
      </c>
      <c r="J1497" s="461" t="s">
        <v>1228</v>
      </c>
      <c r="K1497" s="513" t="s">
        <v>2120</v>
      </c>
    </row>
    <row r="1498" spans="2:11" ht="18" customHeight="1" x14ac:dyDescent="0.15">
      <c r="B1498" s="471" t="s">
        <v>3292</v>
      </c>
      <c r="C1498" s="514" t="s">
        <v>3147</v>
      </c>
      <c r="D1498" s="495" t="s">
        <v>2123</v>
      </c>
      <c r="E1498" s="457"/>
      <c r="F1498" s="457">
        <v>41649</v>
      </c>
      <c r="G1498" s="511">
        <v>40000.97</v>
      </c>
      <c r="H1498" s="512" t="s">
        <v>1227</v>
      </c>
      <c r="I1498" s="461" t="s">
        <v>685</v>
      </c>
      <c r="J1498" s="461" t="s">
        <v>1228</v>
      </c>
      <c r="K1498" s="513" t="s">
        <v>2124</v>
      </c>
    </row>
    <row r="1499" spans="2:11" ht="18" customHeight="1" x14ac:dyDescent="0.15">
      <c r="B1499" s="471" t="s">
        <v>3293</v>
      </c>
      <c r="C1499" s="514" t="s">
        <v>3147</v>
      </c>
      <c r="D1499" s="495" t="s">
        <v>2126</v>
      </c>
      <c r="E1499" s="457"/>
      <c r="F1499" s="457">
        <v>42094</v>
      </c>
      <c r="G1499" s="511">
        <v>27506.87</v>
      </c>
      <c r="H1499" s="512" t="s">
        <v>1227</v>
      </c>
      <c r="I1499" s="461" t="s">
        <v>685</v>
      </c>
      <c r="J1499" s="461" t="s">
        <v>1228</v>
      </c>
      <c r="K1499" s="513" t="s">
        <v>6460</v>
      </c>
    </row>
    <row r="1500" spans="2:11" ht="18" customHeight="1" x14ac:dyDescent="0.15">
      <c r="B1500" s="471" t="s">
        <v>3294</v>
      </c>
      <c r="C1500" s="514" t="s">
        <v>3147</v>
      </c>
      <c r="D1500" s="495" t="s">
        <v>2129</v>
      </c>
      <c r="E1500" s="457"/>
      <c r="F1500" s="457">
        <v>42094</v>
      </c>
      <c r="G1500" s="511">
        <v>5347.16</v>
      </c>
      <c r="H1500" s="512" t="s">
        <v>1227</v>
      </c>
      <c r="I1500" s="461" t="s">
        <v>685</v>
      </c>
      <c r="J1500" s="461" t="s">
        <v>1228</v>
      </c>
      <c r="K1500" s="513" t="s">
        <v>6461</v>
      </c>
    </row>
    <row r="1501" spans="2:11" ht="18" customHeight="1" thickBot="1" x14ac:dyDescent="0.2">
      <c r="B1501" s="515" t="s">
        <v>3295</v>
      </c>
      <c r="C1501" s="1228" t="s">
        <v>3147</v>
      </c>
      <c r="D1501" s="517" t="s">
        <v>2129</v>
      </c>
      <c r="E1501" s="518"/>
      <c r="F1501" s="518">
        <v>42094</v>
      </c>
      <c r="G1501" s="519">
        <v>21666.79</v>
      </c>
      <c r="H1501" s="1146" t="s">
        <v>1227</v>
      </c>
      <c r="I1501" s="444" t="s">
        <v>685</v>
      </c>
      <c r="J1501" s="444" t="s">
        <v>1228</v>
      </c>
      <c r="K1501" s="521" t="s">
        <v>6461</v>
      </c>
    </row>
    <row r="1502" spans="2:11" ht="18" customHeight="1" x14ac:dyDescent="0.15">
      <c r="B1502" s="1223" t="s">
        <v>3296</v>
      </c>
      <c r="C1502" s="1227" t="s">
        <v>3147</v>
      </c>
      <c r="D1502" s="1215" t="s">
        <v>3297</v>
      </c>
      <c r="E1502" s="1159"/>
      <c r="F1502" s="1159">
        <v>42094</v>
      </c>
      <c r="G1502" s="1224">
        <v>20028.09</v>
      </c>
      <c r="H1502" s="1225" t="s">
        <v>1227</v>
      </c>
      <c r="I1502" s="1139" t="s">
        <v>685</v>
      </c>
      <c r="J1502" s="1139" t="s">
        <v>1228</v>
      </c>
      <c r="K1502" s="1226" t="s">
        <v>6485</v>
      </c>
    </row>
    <row r="1503" spans="2:11" ht="18" customHeight="1" x14ac:dyDescent="0.15">
      <c r="B1503" s="471" t="s">
        <v>3298</v>
      </c>
      <c r="C1503" s="514" t="s">
        <v>3147</v>
      </c>
      <c r="D1503" s="495" t="s">
        <v>2133</v>
      </c>
      <c r="E1503" s="457"/>
      <c r="F1503" s="457">
        <v>40158</v>
      </c>
      <c r="G1503" s="511">
        <v>22962.26</v>
      </c>
      <c r="H1503" s="512" t="s">
        <v>1227</v>
      </c>
      <c r="I1503" s="461" t="s">
        <v>685</v>
      </c>
      <c r="J1503" s="461" t="s">
        <v>1228</v>
      </c>
      <c r="K1503" s="513" t="s">
        <v>2134</v>
      </c>
    </row>
    <row r="1504" spans="2:11" ht="18" customHeight="1" x14ac:dyDescent="0.15">
      <c r="B1504" s="471" t="s">
        <v>3299</v>
      </c>
      <c r="C1504" s="514" t="s">
        <v>3147</v>
      </c>
      <c r="D1504" s="495" t="s">
        <v>2137</v>
      </c>
      <c r="E1504" s="457"/>
      <c r="F1504" s="457">
        <v>39535</v>
      </c>
      <c r="G1504" s="511">
        <v>4702.4399999999996</v>
      </c>
      <c r="H1504" s="512" t="s">
        <v>1227</v>
      </c>
      <c r="I1504" s="461" t="s">
        <v>685</v>
      </c>
      <c r="J1504" s="461" t="s">
        <v>1228</v>
      </c>
      <c r="K1504" s="513" t="s">
        <v>2138</v>
      </c>
    </row>
    <row r="1505" spans="2:11" ht="18" customHeight="1" x14ac:dyDescent="0.15">
      <c r="B1505" s="471" t="s">
        <v>3300</v>
      </c>
      <c r="C1505" s="514" t="s">
        <v>3147</v>
      </c>
      <c r="D1505" s="495" t="s">
        <v>2141</v>
      </c>
      <c r="E1505" s="457"/>
      <c r="F1505" s="457">
        <v>40939</v>
      </c>
      <c r="G1505" s="511">
        <v>65757.09</v>
      </c>
      <c r="H1505" s="512" t="s">
        <v>1227</v>
      </c>
      <c r="I1505" s="461" t="s">
        <v>685</v>
      </c>
      <c r="J1505" s="461" t="s">
        <v>1228</v>
      </c>
      <c r="K1505" s="513" t="s">
        <v>2142</v>
      </c>
    </row>
    <row r="1506" spans="2:11" ht="18" customHeight="1" x14ac:dyDescent="0.15">
      <c r="B1506" s="471" t="s">
        <v>3301</v>
      </c>
      <c r="C1506" s="514" t="s">
        <v>3147</v>
      </c>
      <c r="D1506" s="495" t="s">
        <v>2146</v>
      </c>
      <c r="E1506" s="457"/>
      <c r="F1506" s="457">
        <v>40631</v>
      </c>
      <c r="G1506" s="511">
        <v>11075.97</v>
      </c>
      <c r="H1506" s="512" t="s">
        <v>1227</v>
      </c>
      <c r="I1506" s="461" t="s">
        <v>685</v>
      </c>
      <c r="J1506" s="461" t="s">
        <v>1228</v>
      </c>
      <c r="K1506" s="513" t="s">
        <v>2147</v>
      </c>
    </row>
    <row r="1507" spans="2:11" ht="18" customHeight="1" x14ac:dyDescent="0.15">
      <c r="B1507" s="471" t="s">
        <v>3302</v>
      </c>
      <c r="C1507" s="514" t="s">
        <v>3147</v>
      </c>
      <c r="D1507" s="495" t="s">
        <v>2146</v>
      </c>
      <c r="E1507" s="457"/>
      <c r="F1507" s="457">
        <v>40631</v>
      </c>
      <c r="G1507" s="511">
        <v>2418.17</v>
      </c>
      <c r="H1507" s="512" t="s">
        <v>1227</v>
      </c>
      <c r="I1507" s="461" t="s">
        <v>685</v>
      </c>
      <c r="J1507" s="461" t="s">
        <v>1228</v>
      </c>
      <c r="K1507" s="513" t="s">
        <v>2147</v>
      </c>
    </row>
    <row r="1508" spans="2:11" ht="18" customHeight="1" x14ac:dyDescent="0.15">
      <c r="B1508" s="471" t="s">
        <v>3303</v>
      </c>
      <c r="C1508" s="514" t="s">
        <v>3147</v>
      </c>
      <c r="D1508" s="495" t="s">
        <v>2146</v>
      </c>
      <c r="E1508" s="457"/>
      <c r="F1508" s="457">
        <v>40631</v>
      </c>
      <c r="G1508" s="511">
        <v>2196.34</v>
      </c>
      <c r="H1508" s="512" t="s">
        <v>1227</v>
      </c>
      <c r="I1508" s="461" t="s">
        <v>685</v>
      </c>
      <c r="J1508" s="461" t="s">
        <v>1228</v>
      </c>
      <c r="K1508" s="513" t="s">
        <v>2147</v>
      </c>
    </row>
    <row r="1509" spans="2:11" ht="18" customHeight="1" x14ac:dyDescent="0.15">
      <c r="B1509" s="471" t="s">
        <v>3304</v>
      </c>
      <c r="C1509" s="514" t="s">
        <v>3147</v>
      </c>
      <c r="D1509" s="495" t="s">
        <v>2146</v>
      </c>
      <c r="E1509" s="457"/>
      <c r="F1509" s="457">
        <v>40631</v>
      </c>
      <c r="G1509" s="511">
        <v>3639.52</v>
      </c>
      <c r="H1509" s="512" t="s">
        <v>1227</v>
      </c>
      <c r="I1509" s="461" t="s">
        <v>685</v>
      </c>
      <c r="J1509" s="461" t="s">
        <v>1228</v>
      </c>
      <c r="K1509" s="513" t="s">
        <v>2147</v>
      </c>
    </row>
    <row r="1510" spans="2:11" ht="18" customHeight="1" x14ac:dyDescent="0.15">
      <c r="B1510" s="471" t="s">
        <v>3305</v>
      </c>
      <c r="C1510" s="514" t="s">
        <v>3147</v>
      </c>
      <c r="D1510" s="495" t="s">
        <v>2152</v>
      </c>
      <c r="E1510" s="457"/>
      <c r="F1510" s="457">
        <v>39168</v>
      </c>
      <c r="G1510" s="511">
        <v>1754.6</v>
      </c>
      <c r="H1510" s="512" t="s">
        <v>1227</v>
      </c>
      <c r="I1510" s="461" t="s">
        <v>685</v>
      </c>
      <c r="J1510" s="461" t="s">
        <v>1228</v>
      </c>
      <c r="K1510" s="513" t="s">
        <v>2153</v>
      </c>
    </row>
    <row r="1511" spans="2:11" ht="18" customHeight="1" x14ac:dyDescent="0.15">
      <c r="B1511" s="471" t="s">
        <v>3306</v>
      </c>
      <c r="C1511" s="514" t="s">
        <v>3147</v>
      </c>
      <c r="D1511" s="495" t="s">
        <v>2156</v>
      </c>
      <c r="E1511" s="457"/>
      <c r="F1511" s="457">
        <v>39168</v>
      </c>
      <c r="G1511" s="511">
        <v>13868.4</v>
      </c>
      <c r="H1511" s="512" t="s">
        <v>1227</v>
      </c>
      <c r="I1511" s="461" t="s">
        <v>685</v>
      </c>
      <c r="J1511" s="461" t="s">
        <v>1228</v>
      </c>
      <c r="K1511" s="513" t="s">
        <v>2157</v>
      </c>
    </row>
    <row r="1512" spans="2:11" ht="18" customHeight="1" x14ac:dyDescent="0.15">
      <c r="B1512" s="471" t="s">
        <v>3307</v>
      </c>
      <c r="C1512" s="514" t="s">
        <v>3147</v>
      </c>
      <c r="D1512" s="495" t="s">
        <v>2159</v>
      </c>
      <c r="E1512" s="457"/>
      <c r="F1512" s="457">
        <v>39168</v>
      </c>
      <c r="G1512" s="511">
        <v>20416.650000000001</v>
      </c>
      <c r="H1512" s="512" t="s">
        <v>1227</v>
      </c>
      <c r="I1512" s="461" t="s">
        <v>685</v>
      </c>
      <c r="J1512" s="461" t="s">
        <v>1228</v>
      </c>
      <c r="K1512" s="513" t="s">
        <v>2160</v>
      </c>
    </row>
    <row r="1513" spans="2:11" ht="18" customHeight="1" x14ac:dyDescent="0.15">
      <c r="B1513" s="471" t="s">
        <v>3308</v>
      </c>
      <c r="C1513" s="514" t="s">
        <v>3147</v>
      </c>
      <c r="D1513" s="495" t="s">
        <v>2162</v>
      </c>
      <c r="E1513" s="457"/>
      <c r="F1513" s="457">
        <v>39168</v>
      </c>
      <c r="G1513" s="511">
        <v>1654.33</v>
      </c>
      <c r="H1513" s="512" t="s">
        <v>1227</v>
      </c>
      <c r="I1513" s="461" t="s">
        <v>685</v>
      </c>
      <c r="J1513" s="461" t="s">
        <v>1228</v>
      </c>
      <c r="K1513" s="513" t="s">
        <v>2163</v>
      </c>
    </row>
    <row r="1514" spans="2:11" ht="18" customHeight="1" x14ac:dyDescent="0.15">
      <c r="B1514" s="471" t="s">
        <v>3309</v>
      </c>
      <c r="C1514" s="514" t="s">
        <v>3147</v>
      </c>
      <c r="D1514" s="495" t="s">
        <v>2165</v>
      </c>
      <c r="E1514" s="457"/>
      <c r="F1514" s="457">
        <v>41649</v>
      </c>
      <c r="G1514" s="511">
        <v>5763.92</v>
      </c>
      <c r="H1514" s="512" t="s">
        <v>1227</v>
      </c>
      <c r="I1514" s="461" t="s">
        <v>685</v>
      </c>
      <c r="J1514" s="461" t="s">
        <v>1228</v>
      </c>
      <c r="K1514" s="513" t="s">
        <v>2166</v>
      </c>
    </row>
    <row r="1515" spans="2:11" ht="18" customHeight="1" x14ac:dyDescent="0.15">
      <c r="B1515" s="471" t="s">
        <v>3310</v>
      </c>
      <c r="C1515" s="514" t="s">
        <v>3147</v>
      </c>
      <c r="D1515" s="495" t="s">
        <v>2168</v>
      </c>
      <c r="E1515" s="457"/>
      <c r="F1515" s="457">
        <v>41306</v>
      </c>
      <c r="G1515" s="511">
        <v>13372.51</v>
      </c>
      <c r="H1515" s="512" t="s">
        <v>1227</v>
      </c>
      <c r="I1515" s="461" t="s">
        <v>685</v>
      </c>
      <c r="J1515" s="461" t="s">
        <v>1228</v>
      </c>
      <c r="K1515" s="513" t="s">
        <v>2169</v>
      </c>
    </row>
    <row r="1516" spans="2:11" ht="18" customHeight="1" x14ac:dyDescent="0.15">
      <c r="B1516" s="471" t="s">
        <v>3311</v>
      </c>
      <c r="C1516" s="514" t="s">
        <v>3147</v>
      </c>
      <c r="D1516" s="495" t="s">
        <v>2168</v>
      </c>
      <c r="E1516" s="457"/>
      <c r="F1516" s="457">
        <v>41306</v>
      </c>
      <c r="G1516" s="511">
        <v>2826.1</v>
      </c>
      <c r="H1516" s="512" t="s">
        <v>1227</v>
      </c>
      <c r="I1516" s="461" t="s">
        <v>685</v>
      </c>
      <c r="J1516" s="461" t="s">
        <v>1228</v>
      </c>
      <c r="K1516" s="513" t="s">
        <v>2169</v>
      </c>
    </row>
    <row r="1517" spans="2:11" ht="18" customHeight="1" x14ac:dyDescent="0.15">
      <c r="B1517" s="471" t="s">
        <v>3312</v>
      </c>
      <c r="C1517" s="514" t="s">
        <v>3147</v>
      </c>
      <c r="D1517" s="495" t="s">
        <v>2168</v>
      </c>
      <c r="E1517" s="457"/>
      <c r="F1517" s="457">
        <v>41306</v>
      </c>
      <c r="G1517" s="511">
        <v>1836.79</v>
      </c>
      <c r="H1517" s="512" t="s">
        <v>1227</v>
      </c>
      <c r="I1517" s="461" t="s">
        <v>685</v>
      </c>
      <c r="J1517" s="461" t="s">
        <v>1228</v>
      </c>
      <c r="K1517" s="513" t="s">
        <v>2169</v>
      </c>
    </row>
    <row r="1518" spans="2:11" ht="18" customHeight="1" x14ac:dyDescent="0.15">
      <c r="B1518" s="471" t="s">
        <v>3313</v>
      </c>
      <c r="C1518" s="514" t="s">
        <v>3147</v>
      </c>
      <c r="D1518" s="495" t="s">
        <v>2173</v>
      </c>
      <c r="E1518" s="457"/>
      <c r="F1518" s="457">
        <v>41306</v>
      </c>
      <c r="G1518" s="511">
        <v>8419.8799999999992</v>
      </c>
      <c r="H1518" s="512" t="s">
        <v>1227</v>
      </c>
      <c r="I1518" s="461" t="s">
        <v>685</v>
      </c>
      <c r="J1518" s="461" t="s">
        <v>1228</v>
      </c>
      <c r="K1518" s="513" t="s">
        <v>2174</v>
      </c>
    </row>
    <row r="1519" spans="2:11" ht="18" customHeight="1" x14ac:dyDescent="0.15">
      <c r="B1519" s="471" t="s">
        <v>3314</v>
      </c>
      <c r="C1519" s="514" t="s">
        <v>3147</v>
      </c>
      <c r="D1519" s="495" t="s">
        <v>2176</v>
      </c>
      <c r="E1519" s="457"/>
      <c r="F1519" s="457">
        <v>41306</v>
      </c>
      <c r="G1519" s="511">
        <v>26601.24</v>
      </c>
      <c r="H1519" s="512" t="s">
        <v>1227</v>
      </c>
      <c r="I1519" s="461" t="s">
        <v>685</v>
      </c>
      <c r="J1519" s="461" t="s">
        <v>1228</v>
      </c>
      <c r="K1519" s="513" t="s">
        <v>2177</v>
      </c>
    </row>
    <row r="1520" spans="2:11" ht="18" customHeight="1" x14ac:dyDescent="0.15">
      <c r="B1520" s="471" t="s">
        <v>3315</v>
      </c>
      <c r="C1520" s="514" t="s">
        <v>3147</v>
      </c>
      <c r="D1520" s="495" t="s">
        <v>2179</v>
      </c>
      <c r="E1520" s="457"/>
      <c r="F1520" s="457">
        <v>41306</v>
      </c>
      <c r="G1520" s="511">
        <v>759.34</v>
      </c>
      <c r="H1520" s="512" t="s">
        <v>1227</v>
      </c>
      <c r="I1520" s="461" t="s">
        <v>685</v>
      </c>
      <c r="J1520" s="461" t="s">
        <v>1228</v>
      </c>
      <c r="K1520" s="513" t="s">
        <v>2180</v>
      </c>
    </row>
    <row r="1521" spans="2:11" ht="18" customHeight="1" x14ac:dyDescent="0.15">
      <c r="B1521" s="471" t="s">
        <v>3316</v>
      </c>
      <c r="C1521" s="514" t="s">
        <v>3147</v>
      </c>
      <c r="D1521" s="495" t="s">
        <v>2179</v>
      </c>
      <c r="E1521" s="457"/>
      <c r="F1521" s="457">
        <v>41306</v>
      </c>
      <c r="G1521" s="511">
        <v>4425.34</v>
      </c>
      <c r="H1521" s="512" t="s">
        <v>1227</v>
      </c>
      <c r="I1521" s="461" t="s">
        <v>685</v>
      </c>
      <c r="J1521" s="461" t="s">
        <v>1228</v>
      </c>
      <c r="K1521" s="513" t="s">
        <v>2180</v>
      </c>
    </row>
    <row r="1522" spans="2:11" ht="18" customHeight="1" x14ac:dyDescent="0.15">
      <c r="B1522" s="471" t="s">
        <v>3317</v>
      </c>
      <c r="C1522" s="514" t="s">
        <v>3147</v>
      </c>
      <c r="D1522" s="495" t="s">
        <v>2184</v>
      </c>
      <c r="E1522" s="457"/>
      <c r="F1522" s="457">
        <v>41306</v>
      </c>
      <c r="G1522" s="511">
        <v>5580.64</v>
      </c>
      <c r="H1522" s="512" t="s">
        <v>1227</v>
      </c>
      <c r="I1522" s="461" t="s">
        <v>685</v>
      </c>
      <c r="J1522" s="461" t="s">
        <v>1228</v>
      </c>
      <c r="K1522" s="513" t="s">
        <v>2185</v>
      </c>
    </row>
    <row r="1523" spans="2:11" ht="18" customHeight="1" x14ac:dyDescent="0.15">
      <c r="B1523" s="471" t="s">
        <v>3318</v>
      </c>
      <c r="C1523" s="514" t="s">
        <v>3147</v>
      </c>
      <c r="D1523" s="495" t="s">
        <v>2187</v>
      </c>
      <c r="E1523" s="457"/>
      <c r="F1523" s="457">
        <v>41306</v>
      </c>
      <c r="G1523" s="511">
        <v>4860.16</v>
      </c>
      <c r="H1523" s="512" t="s">
        <v>1227</v>
      </c>
      <c r="I1523" s="461" t="s">
        <v>685</v>
      </c>
      <c r="J1523" s="461" t="s">
        <v>1228</v>
      </c>
      <c r="K1523" s="513" t="s">
        <v>2188</v>
      </c>
    </row>
    <row r="1524" spans="2:11" ht="18" customHeight="1" x14ac:dyDescent="0.15">
      <c r="B1524" s="471" t="s">
        <v>3319</v>
      </c>
      <c r="C1524" s="514" t="s">
        <v>3147</v>
      </c>
      <c r="D1524" s="495" t="s">
        <v>2190</v>
      </c>
      <c r="E1524" s="457"/>
      <c r="F1524" s="457">
        <v>41306</v>
      </c>
      <c r="G1524" s="511">
        <v>9248.59</v>
      </c>
      <c r="H1524" s="512" t="s">
        <v>1227</v>
      </c>
      <c r="I1524" s="461" t="s">
        <v>685</v>
      </c>
      <c r="J1524" s="461" t="s">
        <v>1228</v>
      </c>
      <c r="K1524" s="513" t="s">
        <v>2191</v>
      </c>
    </row>
    <row r="1525" spans="2:11" ht="18" customHeight="1" x14ac:dyDescent="0.15">
      <c r="B1525" s="471" t="s">
        <v>3320</v>
      </c>
      <c r="C1525" s="514" t="s">
        <v>3147</v>
      </c>
      <c r="D1525" s="495" t="s">
        <v>2193</v>
      </c>
      <c r="E1525" s="457"/>
      <c r="F1525" s="457">
        <v>42458</v>
      </c>
      <c r="G1525" s="511">
        <v>12074.83</v>
      </c>
      <c r="H1525" s="512" t="s">
        <v>1227</v>
      </c>
      <c r="I1525" s="461" t="s">
        <v>685</v>
      </c>
      <c r="J1525" s="461" t="s">
        <v>1228</v>
      </c>
      <c r="K1525" s="513" t="s">
        <v>2194</v>
      </c>
    </row>
    <row r="1526" spans="2:11" ht="18" customHeight="1" x14ac:dyDescent="0.15">
      <c r="B1526" s="471" t="s">
        <v>3321</v>
      </c>
      <c r="C1526" s="514" t="s">
        <v>3147</v>
      </c>
      <c r="D1526" s="495" t="s">
        <v>2197</v>
      </c>
      <c r="E1526" s="457"/>
      <c r="F1526" s="457">
        <v>42458</v>
      </c>
      <c r="G1526" s="511">
        <v>13438.76</v>
      </c>
      <c r="H1526" s="512" t="s">
        <v>1227</v>
      </c>
      <c r="I1526" s="461" t="s">
        <v>685</v>
      </c>
      <c r="J1526" s="461" t="s">
        <v>1228</v>
      </c>
      <c r="K1526" s="513" t="s">
        <v>2198</v>
      </c>
    </row>
    <row r="1527" spans="2:11" ht="18" customHeight="1" x14ac:dyDescent="0.15">
      <c r="B1527" s="471" t="s">
        <v>3322</v>
      </c>
      <c r="C1527" s="514" t="s">
        <v>3147</v>
      </c>
      <c r="D1527" s="495" t="s">
        <v>2200</v>
      </c>
      <c r="E1527" s="457"/>
      <c r="F1527" s="457">
        <v>40158</v>
      </c>
      <c r="G1527" s="511">
        <v>96732.54</v>
      </c>
      <c r="H1527" s="512" t="s">
        <v>1227</v>
      </c>
      <c r="I1527" s="461" t="s">
        <v>685</v>
      </c>
      <c r="J1527" s="461" t="s">
        <v>1228</v>
      </c>
      <c r="K1527" s="513" t="s">
        <v>2201</v>
      </c>
    </row>
    <row r="1528" spans="2:11" ht="18" customHeight="1" x14ac:dyDescent="0.15">
      <c r="B1528" s="471" t="s">
        <v>3323</v>
      </c>
      <c r="C1528" s="514" t="s">
        <v>3147</v>
      </c>
      <c r="D1528" s="495" t="s">
        <v>2204</v>
      </c>
      <c r="E1528" s="457"/>
      <c r="F1528" s="457">
        <v>40158</v>
      </c>
      <c r="G1528" s="511">
        <v>36895.230000000003</v>
      </c>
      <c r="H1528" s="512" t="s">
        <v>1227</v>
      </c>
      <c r="I1528" s="461" t="s">
        <v>685</v>
      </c>
      <c r="J1528" s="461" t="s">
        <v>1228</v>
      </c>
      <c r="K1528" s="513" t="s">
        <v>2205</v>
      </c>
    </row>
    <row r="1529" spans="2:11" ht="18" customHeight="1" thickBot="1" x14ac:dyDescent="0.2">
      <c r="B1529" s="515" t="s">
        <v>3324</v>
      </c>
      <c r="C1529" s="1228" t="s">
        <v>3147</v>
      </c>
      <c r="D1529" s="517" t="s">
        <v>2207</v>
      </c>
      <c r="E1529" s="518"/>
      <c r="F1529" s="518">
        <v>40158</v>
      </c>
      <c r="G1529" s="519">
        <v>47212.480000000003</v>
      </c>
      <c r="H1529" s="1146" t="s">
        <v>1227</v>
      </c>
      <c r="I1529" s="444" t="s">
        <v>685</v>
      </c>
      <c r="J1529" s="444" t="s">
        <v>1228</v>
      </c>
      <c r="K1529" s="521" t="s">
        <v>2208</v>
      </c>
    </row>
    <row r="1530" spans="2:11" ht="18" customHeight="1" x14ac:dyDescent="0.15">
      <c r="B1530" s="1223" t="s">
        <v>3325</v>
      </c>
      <c r="C1530" s="1227" t="s">
        <v>3147</v>
      </c>
      <c r="D1530" s="1215" t="s">
        <v>2210</v>
      </c>
      <c r="E1530" s="1159"/>
      <c r="F1530" s="1159">
        <v>40158</v>
      </c>
      <c r="G1530" s="1224">
        <v>17621.990000000002</v>
      </c>
      <c r="H1530" s="1225" t="s">
        <v>1227</v>
      </c>
      <c r="I1530" s="1139" t="s">
        <v>685</v>
      </c>
      <c r="J1530" s="1139" t="s">
        <v>1228</v>
      </c>
      <c r="K1530" s="1226" t="s">
        <v>6486</v>
      </c>
    </row>
    <row r="1531" spans="2:11" ht="18" customHeight="1" x14ac:dyDescent="0.15">
      <c r="B1531" s="471" t="s">
        <v>3326</v>
      </c>
      <c r="C1531" s="514" t="s">
        <v>3147</v>
      </c>
      <c r="D1531" s="495" t="s">
        <v>2213</v>
      </c>
      <c r="E1531" s="457"/>
      <c r="F1531" s="457">
        <v>39535</v>
      </c>
      <c r="G1531" s="511">
        <v>7108.46</v>
      </c>
      <c r="H1531" s="512" t="s">
        <v>1227</v>
      </c>
      <c r="I1531" s="461" t="s">
        <v>685</v>
      </c>
      <c r="J1531" s="461" t="s">
        <v>1228</v>
      </c>
      <c r="K1531" s="513" t="s">
        <v>2214</v>
      </c>
    </row>
    <row r="1532" spans="2:11" ht="18" customHeight="1" x14ac:dyDescent="0.15">
      <c r="B1532" s="471" t="s">
        <v>3327</v>
      </c>
      <c r="C1532" s="514" t="s">
        <v>3147</v>
      </c>
      <c r="D1532" s="495" t="s">
        <v>2217</v>
      </c>
      <c r="E1532" s="457"/>
      <c r="F1532" s="457">
        <v>42458</v>
      </c>
      <c r="G1532" s="511">
        <v>30104.9</v>
      </c>
      <c r="H1532" s="512" t="s">
        <v>1227</v>
      </c>
      <c r="I1532" s="461" t="s">
        <v>685</v>
      </c>
      <c r="J1532" s="461" t="s">
        <v>1228</v>
      </c>
      <c r="K1532" s="513" t="s">
        <v>2218</v>
      </c>
    </row>
    <row r="1533" spans="2:11" ht="18" customHeight="1" x14ac:dyDescent="0.15">
      <c r="B1533" s="471" t="s">
        <v>3328</v>
      </c>
      <c r="C1533" s="514" t="s">
        <v>3147</v>
      </c>
      <c r="D1533" s="495" t="s">
        <v>2220</v>
      </c>
      <c r="E1533" s="457"/>
      <c r="F1533" s="457">
        <v>42458</v>
      </c>
      <c r="G1533" s="511">
        <v>40166.33</v>
      </c>
      <c r="H1533" s="512" t="s">
        <v>1227</v>
      </c>
      <c r="I1533" s="461" t="s">
        <v>685</v>
      </c>
      <c r="J1533" s="461" t="s">
        <v>1228</v>
      </c>
      <c r="K1533" s="513" t="s">
        <v>2221</v>
      </c>
    </row>
    <row r="1534" spans="2:11" ht="18" customHeight="1" x14ac:dyDescent="0.15">
      <c r="B1534" s="471" t="s">
        <v>3329</v>
      </c>
      <c r="C1534" s="514" t="s">
        <v>3147</v>
      </c>
      <c r="D1534" s="495" t="s">
        <v>2223</v>
      </c>
      <c r="E1534" s="457"/>
      <c r="F1534" s="457">
        <v>42458</v>
      </c>
      <c r="G1534" s="511">
        <v>27505.06</v>
      </c>
      <c r="H1534" s="512" t="s">
        <v>1227</v>
      </c>
      <c r="I1534" s="461" t="s">
        <v>685</v>
      </c>
      <c r="J1534" s="461" t="s">
        <v>1228</v>
      </c>
      <c r="K1534" s="513" t="s">
        <v>2224</v>
      </c>
    </row>
    <row r="1535" spans="2:11" ht="18" customHeight="1" x14ac:dyDescent="0.15">
      <c r="B1535" s="471" t="s">
        <v>3330</v>
      </c>
      <c r="C1535" s="514" t="s">
        <v>3147</v>
      </c>
      <c r="D1535" s="495" t="s">
        <v>2226</v>
      </c>
      <c r="E1535" s="457"/>
      <c r="F1535" s="457">
        <v>42458</v>
      </c>
      <c r="G1535" s="511">
        <v>15037.08</v>
      </c>
      <c r="H1535" s="512" t="s">
        <v>1227</v>
      </c>
      <c r="I1535" s="461" t="s">
        <v>685</v>
      </c>
      <c r="J1535" s="461" t="s">
        <v>1228</v>
      </c>
      <c r="K1535" s="513" t="s">
        <v>2227</v>
      </c>
    </row>
    <row r="1536" spans="2:11" ht="18" customHeight="1" x14ac:dyDescent="0.15">
      <c r="B1536" s="471" t="s">
        <v>3331</v>
      </c>
      <c r="C1536" s="514" t="s">
        <v>3147</v>
      </c>
      <c r="D1536" s="495" t="s">
        <v>2229</v>
      </c>
      <c r="E1536" s="457"/>
      <c r="F1536" s="457">
        <v>42458</v>
      </c>
      <c r="G1536" s="511">
        <v>2507.0500000000002</v>
      </c>
      <c r="H1536" s="512" t="s">
        <v>1227</v>
      </c>
      <c r="I1536" s="461" t="s">
        <v>685</v>
      </c>
      <c r="J1536" s="461" t="s">
        <v>1228</v>
      </c>
      <c r="K1536" s="513" t="s">
        <v>2230</v>
      </c>
    </row>
    <row r="1537" spans="2:11" ht="18" customHeight="1" x14ac:dyDescent="0.15">
      <c r="B1537" s="471" t="s">
        <v>3332</v>
      </c>
      <c r="C1537" s="514" t="s">
        <v>3147</v>
      </c>
      <c r="D1537" s="495" t="s">
        <v>2232</v>
      </c>
      <c r="E1537" s="457"/>
      <c r="F1537" s="457">
        <v>43189</v>
      </c>
      <c r="G1537" s="511">
        <v>15440.06</v>
      </c>
      <c r="H1537" s="512" t="s">
        <v>1227</v>
      </c>
      <c r="I1537" s="461" t="s">
        <v>685</v>
      </c>
      <c r="J1537" s="461" t="s">
        <v>1228</v>
      </c>
      <c r="K1537" s="513" t="s">
        <v>2233</v>
      </c>
    </row>
    <row r="1538" spans="2:11" ht="18" customHeight="1" x14ac:dyDescent="0.15">
      <c r="B1538" s="471" t="s">
        <v>3333</v>
      </c>
      <c r="C1538" s="514" t="s">
        <v>3147</v>
      </c>
      <c r="D1538" s="495" t="s">
        <v>2236</v>
      </c>
      <c r="E1538" s="457"/>
      <c r="F1538" s="457">
        <v>39007</v>
      </c>
      <c r="G1538" s="511">
        <v>39534.769999999997</v>
      </c>
      <c r="H1538" s="512" t="s">
        <v>1227</v>
      </c>
      <c r="I1538" s="461" t="s">
        <v>685</v>
      </c>
      <c r="J1538" s="461" t="s">
        <v>1228</v>
      </c>
      <c r="K1538" s="513" t="s">
        <v>2237</v>
      </c>
    </row>
    <row r="1539" spans="2:11" ht="18" customHeight="1" x14ac:dyDescent="0.15">
      <c r="B1539" s="471" t="s">
        <v>3334</v>
      </c>
      <c r="C1539" s="514" t="s">
        <v>3147</v>
      </c>
      <c r="D1539" s="495" t="s">
        <v>2239</v>
      </c>
      <c r="E1539" s="457"/>
      <c r="F1539" s="457">
        <v>39007</v>
      </c>
      <c r="G1539" s="511">
        <v>15744.12</v>
      </c>
      <c r="H1539" s="512" t="s">
        <v>1227</v>
      </c>
      <c r="I1539" s="461" t="s">
        <v>685</v>
      </c>
      <c r="J1539" s="461" t="s">
        <v>1228</v>
      </c>
      <c r="K1539" s="513" t="s">
        <v>2240</v>
      </c>
    </row>
    <row r="1540" spans="2:11" ht="18" customHeight="1" x14ac:dyDescent="0.15">
      <c r="B1540" s="471" t="s">
        <v>3335</v>
      </c>
      <c r="C1540" s="514" t="s">
        <v>3147</v>
      </c>
      <c r="D1540" s="495" t="s">
        <v>2242</v>
      </c>
      <c r="E1540" s="457"/>
      <c r="F1540" s="457">
        <v>39007</v>
      </c>
      <c r="G1540" s="511">
        <v>8078.22</v>
      </c>
      <c r="H1540" s="512" t="s">
        <v>1227</v>
      </c>
      <c r="I1540" s="461" t="s">
        <v>685</v>
      </c>
      <c r="J1540" s="461" t="s">
        <v>1228</v>
      </c>
      <c r="K1540" s="513" t="s">
        <v>2243</v>
      </c>
    </row>
    <row r="1541" spans="2:11" ht="18" customHeight="1" x14ac:dyDescent="0.15">
      <c r="B1541" s="471" t="s">
        <v>3336</v>
      </c>
      <c r="C1541" s="514" t="s">
        <v>3147</v>
      </c>
      <c r="D1541" s="495" t="s">
        <v>3337</v>
      </c>
      <c r="E1541" s="457"/>
      <c r="F1541" s="457">
        <v>40578</v>
      </c>
      <c r="G1541" s="511">
        <v>57904.52</v>
      </c>
      <c r="H1541" s="512" t="s">
        <v>1227</v>
      </c>
      <c r="I1541" s="461" t="s">
        <v>685</v>
      </c>
      <c r="J1541" s="461" t="s">
        <v>1228</v>
      </c>
      <c r="K1541" s="513" t="s">
        <v>3338</v>
      </c>
    </row>
    <row r="1542" spans="2:11" ht="18" customHeight="1" x14ac:dyDescent="0.15">
      <c r="B1542" s="471" t="s">
        <v>3339</v>
      </c>
      <c r="C1542" s="514" t="s">
        <v>3147</v>
      </c>
      <c r="D1542" s="495" t="s">
        <v>1164</v>
      </c>
      <c r="E1542" s="457"/>
      <c r="F1542" s="457">
        <v>41649</v>
      </c>
      <c r="G1542" s="511">
        <v>23580.26</v>
      </c>
      <c r="H1542" s="512" t="s">
        <v>1227</v>
      </c>
      <c r="I1542" s="461" t="s">
        <v>685</v>
      </c>
      <c r="J1542" s="461" t="s">
        <v>1228</v>
      </c>
      <c r="K1542" s="513" t="s">
        <v>2245</v>
      </c>
    </row>
    <row r="1543" spans="2:11" ht="18" customHeight="1" x14ac:dyDescent="0.15">
      <c r="B1543" s="471" t="s">
        <v>3340</v>
      </c>
      <c r="C1543" s="514" t="s">
        <v>3147</v>
      </c>
      <c r="D1543" s="495" t="s">
        <v>2248</v>
      </c>
      <c r="E1543" s="457"/>
      <c r="F1543" s="457">
        <v>39168</v>
      </c>
      <c r="G1543" s="511">
        <v>13152.14</v>
      </c>
      <c r="H1543" s="512" t="s">
        <v>1227</v>
      </c>
      <c r="I1543" s="461" t="s">
        <v>685</v>
      </c>
      <c r="J1543" s="461" t="s">
        <v>1228</v>
      </c>
      <c r="K1543" s="513" t="s">
        <v>2249</v>
      </c>
    </row>
    <row r="1544" spans="2:11" ht="18" customHeight="1" x14ac:dyDescent="0.15">
      <c r="B1544" s="471" t="s">
        <v>3341</v>
      </c>
      <c r="C1544" s="514" t="s">
        <v>3147</v>
      </c>
      <c r="D1544" s="495" t="s">
        <v>2251</v>
      </c>
      <c r="E1544" s="457"/>
      <c r="F1544" s="457">
        <v>39535</v>
      </c>
      <c r="G1544" s="511">
        <v>8972.23</v>
      </c>
      <c r="H1544" s="512" t="s">
        <v>1227</v>
      </c>
      <c r="I1544" s="461" t="s">
        <v>685</v>
      </c>
      <c r="J1544" s="461" t="s">
        <v>1228</v>
      </c>
      <c r="K1544" s="513" t="s">
        <v>2252</v>
      </c>
    </row>
    <row r="1545" spans="2:11" ht="18" customHeight="1" x14ac:dyDescent="0.15">
      <c r="B1545" s="471" t="s">
        <v>3342</v>
      </c>
      <c r="C1545" s="514" t="s">
        <v>3147</v>
      </c>
      <c r="D1545" s="495" t="s">
        <v>2254</v>
      </c>
      <c r="E1545" s="457"/>
      <c r="F1545" s="457">
        <v>39168</v>
      </c>
      <c r="G1545" s="511">
        <v>2635.04</v>
      </c>
      <c r="H1545" s="512" t="s">
        <v>1227</v>
      </c>
      <c r="I1545" s="461" t="s">
        <v>685</v>
      </c>
      <c r="J1545" s="461" t="s">
        <v>1228</v>
      </c>
      <c r="K1545" s="513" t="s">
        <v>2255</v>
      </c>
    </row>
    <row r="1546" spans="2:11" ht="18" customHeight="1" x14ac:dyDescent="0.15">
      <c r="B1546" s="471" t="s">
        <v>3343</v>
      </c>
      <c r="C1546" s="514" t="s">
        <v>3147</v>
      </c>
      <c r="D1546" s="495" t="s">
        <v>2257</v>
      </c>
      <c r="E1546" s="457"/>
      <c r="F1546" s="457">
        <v>39007</v>
      </c>
      <c r="G1546" s="511">
        <v>19985.77</v>
      </c>
      <c r="H1546" s="512" t="s">
        <v>1227</v>
      </c>
      <c r="I1546" s="461" t="s">
        <v>685</v>
      </c>
      <c r="J1546" s="461" t="s">
        <v>1228</v>
      </c>
      <c r="K1546" s="513" t="s">
        <v>2258</v>
      </c>
    </row>
    <row r="1547" spans="2:11" ht="18" customHeight="1" x14ac:dyDescent="0.15">
      <c r="B1547" s="471" t="s">
        <v>3344</v>
      </c>
      <c r="C1547" s="514" t="s">
        <v>3147</v>
      </c>
      <c r="D1547" s="495" t="s">
        <v>2261</v>
      </c>
      <c r="E1547" s="457"/>
      <c r="F1547" s="457">
        <v>39168</v>
      </c>
      <c r="G1547" s="511">
        <v>22525.51</v>
      </c>
      <c r="H1547" s="512" t="s">
        <v>1227</v>
      </c>
      <c r="I1547" s="461" t="s">
        <v>685</v>
      </c>
      <c r="J1547" s="461" t="s">
        <v>1228</v>
      </c>
      <c r="K1547" s="513" t="s">
        <v>2262</v>
      </c>
    </row>
    <row r="1548" spans="2:11" ht="18" customHeight="1" x14ac:dyDescent="0.15">
      <c r="B1548" s="471" t="s">
        <v>3345</v>
      </c>
      <c r="C1548" s="514" t="s">
        <v>3147</v>
      </c>
      <c r="D1548" s="495" t="s">
        <v>2264</v>
      </c>
      <c r="E1548" s="457"/>
      <c r="F1548" s="457">
        <v>39168</v>
      </c>
      <c r="G1548" s="511">
        <v>7045.46</v>
      </c>
      <c r="H1548" s="512" t="s">
        <v>1227</v>
      </c>
      <c r="I1548" s="461" t="s">
        <v>685</v>
      </c>
      <c r="J1548" s="461" t="s">
        <v>1228</v>
      </c>
      <c r="K1548" s="513" t="s">
        <v>2265</v>
      </c>
    </row>
    <row r="1549" spans="2:11" ht="18" customHeight="1" x14ac:dyDescent="0.15">
      <c r="B1549" s="471" t="s">
        <v>3346</v>
      </c>
      <c r="C1549" s="514" t="s">
        <v>3147</v>
      </c>
      <c r="D1549" s="495" t="s">
        <v>2267</v>
      </c>
      <c r="E1549" s="457"/>
      <c r="F1549" s="457">
        <v>39168</v>
      </c>
      <c r="G1549" s="511">
        <v>8575.09</v>
      </c>
      <c r="H1549" s="512" t="s">
        <v>1227</v>
      </c>
      <c r="I1549" s="461" t="s">
        <v>685</v>
      </c>
      <c r="J1549" s="461" t="s">
        <v>1228</v>
      </c>
      <c r="K1549" s="513" t="s">
        <v>2268</v>
      </c>
    </row>
    <row r="1550" spans="2:11" ht="18" customHeight="1" x14ac:dyDescent="0.15">
      <c r="B1550" s="471" t="s">
        <v>3347</v>
      </c>
      <c r="C1550" s="514" t="s">
        <v>3147</v>
      </c>
      <c r="D1550" s="495" t="s">
        <v>2270</v>
      </c>
      <c r="E1550" s="457"/>
      <c r="F1550" s="457">
        <v>39535</v>
      </c>
      <c r="G1550" s="511">
        <v>26783.64</v>
      </c>
      <c r="H1550" s="512" t="s">
        <v>1227</v>
      </c>
      <c r="I1550" s="461" t="s">
        <v>685</v>
      </c>
      <c r="J1550" s="461" t="s">
        <v>1228</v>
      </c>
      <c r="K1550" s="513" t="s">
        <v>2271</v>
      </c>
    </row>
    <row r="1551" spans="2:11" ht="18" customHeight="1" x14ac:dyDescent="0.15">
      <c r="B1551" s="471" t="s">
        <v>3348</v>
      </c>
      <c r="C1551" s="514" t="s">
        <v>3147</v>
      </c>
      <c r="D1551" s="495" t="s">
        <v>2273</v>
      </c>
      <c r="E1551" s="457"/>
      <c r="F1551" s="457">
        <v>39535</v>
      </c>
      <c r="G1551" s="511">
        <v>15203.77</v>
      </c>
      <c r="H1551" s="512" t="s">
        <v>1227</v>
      </c>
      <c r="I1551" s="461" t="s">
        <v>685</v>
      </c>
      <c r="J1551" s="461" t="s">
        <v>1228</v>
      </c>
      <c r="K1551" s="513" t="s">
        <v>2274</v>
      </c>
    </row>
    <row r="1552" spans="2:11" ht="18" customHeight="1" x14ac:dyDescent="0.15">
      <c r="B1552" s="471" t="s">
        <v>3349</v>
      </c>
      <c r="C1552" s="514" t="s">
        <v>3147</v>
      </c>
      <c r="D1552" s="495" t="s">
        <v>2277</v>
      </c>
      <c r="E1552" s="457"/>
      <c r="F1552" s="457">
        <v>39535</v>
      </c>
      <c r="G1552" s="511">
        <v>6198.79</v>
      </c>
      <c r="H1552" s="512" t="s">
        <v>1227</v>
      </c>
      <c r="I1552" s="461" t="s">
        <v>685</v>
      </c>
      <c r="J1552" s="461" t="s">
        <v>1228</v>
      </c>
      <c r="K1552" s="513" t="s">
        <v>2278</v>
      </c>
    </row>
    <row r="1553" spans="2:11" ht="18" customHeight="1" x14ac:dyDescent="0.15">
      <c r="B1553" s="471" t="s">
        <v>3350</v>
      </c>
      <c r="C1553" s="514" t="s">
        <v>3147</v>
      </c>
      <c r="D1553" s="495" t="s">
        <v>2280</v>
      </c>
      <c r="E1553" s="457"/>
      <c r="F1553" s="457">
        <v>39535</v>
      </c>
      <c r="G1553" s="511">
        <v>14586.58</v>
      </c>
      <c r="H1553" s="512" t="s">
        <v>1227</v>
      </c>
      <c r="I1553" s="461" t="s">
        <v>685</v>
      </c>
      <c r="J1553" s="461" t="s">
        <v>1228</v>
      </c>
      <c r="K1553" s="513" t="s">
        <v>2281</v>
      </c>
    </row>
    <row r="1554" spans="2:11" ht="18" customHeight="1" x14ac:dyDescent="0.15">
      <c r="B1554" s="471" t="s">
        <v>3351</v>
      </c>
      <c r="C1554" s="514" t="s">
        <v>3147</v>
      </c>
      <c r="D1554" s="495" t="s">
        <v>2283</v>
      </c>
      <c r="E1554" s="457"/>
      <c r="F1554" s="457">
        <v>39535</v>
      </c>
      <c r="G1554" s="511">
        <v>6156.82</v>
      </c>
      <c r="H1554" s="512" t="s">
        <v>1227</v>
      </c>
      <c r="I1554" s="461" t="s">
        <v>685</v>
      </c>
      <c r="J1554" s="461" t="s">
        <v>1228</v>
      </c>
      <c r="K1554" s="513" t="s">
        <v>2284</v>
      </c>
    </row>
    <row r="1555" spans="2:11" ht="18" customHeight="1" x14ac:dyDescent="0.15">
      <c r="B1555" s="471" t="s">
        <v>3352</v>
      </c>
      <c r="C1555" s="514" t="s">
        <v>3147</v>
      </c>
      <c r="D1555" s="495" t="s">
        <v>2287</v>
      </c>
      <c r="E1555" s="457"/>
      <c r="F1555" s="457">
        <v>39535</v>
      </c>
      <c r="G1555" s="511">
        <v>10782.83</v>
      </c>
      <c r="H1555" s="512" t="s">
        <v>1227</v>
      </c>
      <c r="I1555" s="461" t="s">
        <v>685</v>
      </c>
      <c r="J1555" s="461" t="s">
        <v>1228</v>
      </c>
      <c r="K1555" s="513" t="s">
        <v>2288</v>
      </c>
    </row>
    <row r="1556" spans="2:11" ht="18" customHeight="1" x14ac:dyDescent="0.15">
      <c r="B1556" s="471" t="s">
        <v>3353</v>
      </c>
      <c r="C1556" s="514" t="s">
        <v>3147</v>
      </c>
      <c r="D1556" s="495" t="s">
        <v>2290</v>
      </c>
      <c r="E1556" s="457"/>
      <c r="F1556" s="457">
        <v>39535</v>
      </c>
      <c r="G1556" s="511">
        <v>5834.86</v>
      </c>
      <c r="H1556" s="512" t="s">
        <v>1227</v>
      </c>
      <c r="I1556" s="461" t="s">
        <v>685</v>
      </c>
      <c r="J1556" s="461" t="s">
        <v>1228</v>
      </c>
      <c r="K1556" s="513" t="s">
        <v>2291</v>
      </c>
    </row>
    <row r="1557" spans="2:11" ht="18" customHeight="1" thickBot="1" x14ac:dyDescent="0.2">
      <c r="B1557" s="515" t="s">
        <v>3354</v>
      </c>
      <c r="C1557" s="1228" t="s">
        <v>3147</v>
      </c>
      <c r="D1557" s="517" t="s">
        <v>2293</v>
      </c>
      <c r="E1557" s="518"/>
      <c r="F1557" s="518">
        <v>39535</v>
      </c>
      <c r="G1557" s="519">
        <v>3725.85</v>
      </c>
      <c r="H1557" s="1146" t="s">
        <v>1227</v>
      </c>
      <c r="I1557" s="444" t="s">
        <v>685</v>
      </c>
      <c r="J1557" s="444" t="s">
        <v>1228</v>
      </c>
      <c r="K1557" s="521" t="s">
        <v>2294</v>
      </c>
    </row>
    <row r="1558" spans="2:11" ht="18" customHeight="1" x14ac:dyDescent="0.15">
      <c r="B1558" s="1223" t="s">
        <v>3355</v>
      </c>
      <c r="C1558" s="1227" t="s">
        <v>3147</v>
      </c>
      <c r="D1558" s="1215" t="s">
        <v>2296</v>
      </c>
      <c r="E1558" s="1159"/>
      <c r="F1558" s="1159">
        <v>39535</v>
      </c>
      <c r="G1558" s="1224">
        <v>9591.2099999999991</v>
      </c>
      <c r="H1558" s="1225" t="s">
        <v>1227</v>
      </c>
      <c r="I1558" s="1139" t="s">
        <v>685</v>
      </c>
      <c r="J1558" s="1139" t="s">
        <v>1228</v>
      </c>
      <c r="K1558" s="1226" t="s">
        <v>6487</v>
      </c>
    </row>
    <row r="1559" spans="2:11" ht="18" customHeight="1" x14ac:dyDescent="0.15">
      <c r="B1559" s="471" t="s">
        <v>3356</v>
      </c>
      <c r="C1559" s="514" t="s">
        <v>3147</v>
      </c>
      <c r="D1559" s="495" t="s">
        <v>2299</v>
      </c>
      <c r="E1559" s="457"/>
      <c r="F1559" s="457">
        <v>39535</v>
      </c>
      <c r="G1559" s="511">
        <v>16971.23</v>
      </c>
      <c r="H1559" s="512" t="s">
        <v>1227</v>
      </c>
      <c r="I1559" s="461" t="s">
        <v>685</v>
      </c>
      <c r="J1559" s="461" t="s">
        <v>1228</v>
      </c>
      <c r="K1559" s="513" t="s">
        <v>2300</v>
      </c>
    </row>
    <row r="1560" spans="2:11" ht="18" customHeight="1" x14ac:dyDescent="0.15">
      <c r="B1560" s="471" t="s">
        <v>3357</v>
      </c>
      <c r="C1560" s="514" t="s">
        <v>3147</v>
      </c>
      <c r="D1560" s="495" t="s">
        <v>2302</v>
      </c>
      <c r="E1560" s="457"/>
      <c r="F1560" s="457">
        <v>39535</v>
      </c>
      <c r="G1560" s="511">
        <v>6151.84</v>
      </c>
      <c r="H1560" s="512" t="s">
        <v>1227</v>
      </c>
      <c r="I1560" s="461" t="s">
        <v>685</v>
      </c>
      <c r="J1560" s="461" t="s">
        <v>1228</v>
      </c>
      <c r="K1560" s="513" t="s">
        <v>2303</v>
      </c>
    </row>
    <row r="1561" spans="2:11" ht="18" customHeight="1" x14ac:dyDescent="0.15">
      <c r="B1561" s="471" t="s">
        <v>3358</v>
      </c>
      <c r="C1561" s="514" t="s">
        <v>3147</v>
      </c>
      <c r="D1561" s="495" t="s">
        <v>2305</v>
      </c>
      <c r="E1561" s="457"/>
      <c r="F1561" s="457">
        <v>39535</v>
      </c>
      <c r="G1561" s="511">
        <v>2736.62</v>
      </c>
      <c r="H1561" s="512" t="s">
        <v>1227</v>
      </c>
      <c r="I1561" s="461" t="s">
        <v>685</v>
      </c>
      <c r="J1561" s="461" t="s">
        <v>1228</v>
      </c>
      <c r="K1561" s="513" t="s">
        <v>2306</v>
      </c>
    </row>
    <row r="1562" spans="2:11" ht="18" customHeight="1" x14ac:dyDescent="0.15">
      <c r="B1562" s="471" t="s">
        <v>3359</v>
      </c>
      <c r="C1562" s="514" t="s">
        <v>3147</v>
      </c>
      <c r="D1562" s="495" t="s">
        <v>2308</v>
      </c>
      <c r="E1562" s="457"/>
      <c r="F1562" s="457">
        <v>39535</v>
      </c>
      <c r="G1562" s="511">
        <v>10189.700000000001</v>
      </c>
      <c r="H1562" s="512" t="s">
        <v>1227</v>
      </c>
      <c r="I1562" s="461" t="s">
        <v>685</v>
      </c>
      <c r="J1562" s="461" t="s">
        <v>1228</v>
      </c>
      <c r="K1562" s="513" t="s">
        <v>2309</v>
      </c>
    </row>
    <row r="1563" spans="2:11" ht="18" customHeight="1" x14ac:dyDescent="0.15">
      <c r="B1563" s="471" t="s">
        <v>3360</v>
      </c>
      <c r="C1563" s="514" t="s">
        <v>3147</v>
      </c>
      <c r="D1563" s="495" t="s">
        <v>2311</v>
      </c>
      <c r="E1563" s="457"/>
      <c r="F1563" s="457">
        <v>39535</v>
      </c>
      <c r="G1563" s="511">
        <v>5012.53</v>
      </c>
      <c r="H1563" s="512" t="s">
        <v>1227</v>
      </c>
      <c r="I1563" s="461" t="s">
        <v>685</v>
      </c>
      <c r="J1563" s="461" t="s">
        <v>1228</v>
      </c>
      <c r="K1563" s="513" t="s">
        <v>2312</v>
      </c>
    </row>
    <row r="1564" spans="2:11" ht="18" customHeight="1" x14ac:dyDescent="0.15">
      <c r="B1564" s="471" t="s">
        <v>3361</v>
      </c>
      <c r="C1564" s="514" t="s">
        <v>3147</v>
      </c>
      <c r="D1564" s="495" t="s">
        <v>2314</v>
      </c>
      <c r="E1564" s="457"/>
      <c r="F1564" s="457">
        <v>39535</v>
      </c>
      <c r="G1564" s="511">
        <v>6708.32</v>
      </c>
      <c r="H1564" s="512" t="s">
        <v>1227</v>
      </c>
      <c r="I1564" s="461" t="s">
        <v>685</v>
      </c>
      <c r="J1564" s="461" t="s">
        <v>1228</v>
      </c>
      <c r="K1564" s="513" t="s">
        <v>2315</v>
      </c>
    </row>
    <row r="1565" spans="2:11" ht="18" customHeight="1" x14ac:dyDescent="0.15">
      <c r="B1565" s="471" t="s">
        <v>3362</v>
      </c>
      <c r="C1565" s="514" t="s">
        <v>3147</v>
      </c>
      <c r="D1565" s="495" t="s">
        <v>2317</v>
      </c>
      <c r="E1565" s="457"/>
      <c r="F1565" s="457">
        <v>39535</v>
      </c>
      <c r="G1565" s="511">
        <v>7519.61</v>
      </c>
      <c r="H1565" s="512" t="s">
        <v>1227</v>
      </c>
      <c r="I1565" s="461" t="s">
        <v>685</v>
      </c>
      <c r="J1565" s="461" t="s">
        <v>1228</v>
      </c>
      <c r="K1565" s="513" t="s">
        <v>2318</v>
      </c>
    </row>
    <row r="1566" spans="2:11" ht="18" customHeight="1" x14ac:dyDescent="0.15">
      <c r="B1566" s="471" t="s">
        <v>3363</v>
      </c>
      <c r="C1566" s="514" t="s">
        <v>3147</v>
      </c>
      <c r="D1566" s="495" t="s">
        <v>2321</v>
      </c>
      <c r="E1566" s="457"/>
      <c r="F1566" s="457">
        <v>39535</v>
      </c>
      <c r="G1566" s="511">
        <v>10352.719999999999</v>
      </c>
      <c r="H1566" s="512" t="s">
        <v>1227</v>
      </c>
      <c r="I1566" s="461" t="s">
        <v>685</v>
      </c>
      <c r="J1566" s="461" t="s">
        <v>1228</v>
      </c>
      <c r="K1566" s="513" t="s">
        <v>2322</v>
      </c>
    </row>
    <row r="1567" spans="2:11" ht="18" customHeight="1" x14ac:dyDescent="0.15">
      <c r="B1567" s="471" t="s">
        <v>3364</v>
      </c>
      <c r="C1567" s="514" t="s">
        <v>3147</v>
      </c>
      <c r="D1567" s="495" t="s">
        <v>2325</v>
      </c>
      <c r="E1567" s="457"/>
      <c r="F1567" s="457">
        <v>39535</v>
      </c>
      <c r="G1567" s="511">
        <v>8963.98</v>
      </c>
      <c r="H1567" s="512" t="s">
        <v>1227</v>
      </c>
      <c r="I1567" s="461" t="s">
        <v>685</v>
      </c>
      <c r="J1567" s="461" t="s">
        <v>1228</v>
      </c>
      <c r="K1567" s="513" t="s">
        <v>2326</v>
      </c>
    </row>
    <row r="1568" spans="2:11" ht="18" customHeight="1" x14ac:dyDescent="0.15">
      <c r="B1568" s="471" t="s">
        <v>3365</v>
      </c>
      <c r="C1568" s="514" t="s">
        <v>3147</v>
      </c>
      <c r="D1568" s="495" t="s">
        <v>2328</v>
      </c>
      <c r="E1568" s="457"/>
      <c r="F1568" s="457">
        <v>40158</v>
      </c>
      <c r="G1568" s="511">
        <v>75395.649999999994</v>
      </c>
      <c r="H1568" s="512" t="s">
        <v>1227</v>
      </c>
      <c r="I1568" s="461" t="s">
        <v>685</v>
      </c>
      <c r="J1568" s="461" t="s">
        <v>1228</v>
      </c>
      <c r="K1568" s="513" t="s">
        <v>2329</v>
      </c>
    </row>
    <row r="1569" spans="2:11" ht="18" customHeight="1" x14ac:dyDescent="0.15">
      <c r="B1569" s="471" t="s">
        <v>3366</v>
      </c>
      <c r="C1569" s="514" t="s">
        <v>3147</v>
      </c>
      <c r="D1569" s="495" t="s">
        <v>2335</v>
      </c>
      <c r="E1569" s="457"/>
      <c r="F1569" s="457">
        <v>40158</v>
      </c>
      <c r="G1569" s="511">
        <v>5093.79</v>
      </c>
      <c r="H1569" s="512" t="s">
        <v>1227</v>
      </c>
      <c r="I1569" s="461" t="s">
        <v>685</v>
      </c>
      <c r="J1569" s="461" t="s">
        <v>1228</v>
      </c>
      <c r="K1569" s="513" t="s">
        <v>2336</v>
      </c>
    </row>
    <row r="1570" spans="2:11" ht="18" customHeight="1" x14ac:dyDescent="0.15">
      <c r="B1570" s="471" t="s">
        <v>3367</v>
      </c>
      <c r="C1570" s="514" t="s">
        <v>3147</v>
      </c>
      <c r="D1570" s="495" t="s">
        <v>2338</v>
      </c>
      <c r="E1570" s="457"/>
      <c r="F1570" s="457">
        <v>40158</v>
      </c>
      <c r="G1570" s="511">
        <v>1747.6</v>
      </c>
      <c r="H1570" s="512" t="s">
        <v>1227</v>
      </c>
      <c r="I1570" s="461" t="s">
        <v>685</v>
      </c>
      <c r="J1570" s="461" t="s">
        <v>1228</v>
      </c>
      <c r="K1570" s="513" t="s">
        <v>2339</v>
      </c>
    </row>
    <row r="1571" spans="2:11" ht="18" customHeight="1" x14ac:dyDescent="0.15">
      <c r="B1571" s="471" t="s">
        <v>3368</v>
      </c>
      <c r="C1571" s="514" t="s">
        <v>3147</v>
      </c>
      <c r="D1571" s="495" t="s">
        <v>2341</v>
      </c>
      <c r="E1571" s="457"/>
      <c r="F1571" s="457">
        <v>39535</v>
      </c>
      <c r="G1571" s="511">
        <v>13954.04</v>
      </c>
      <c r="H1571" s="512" t="s">
        <v>1227</v>
      </c>
      <c r="I1571" s="461" t="s">
        <v>685</v>
      </c>
      <c r="J1571" s="461" t="s">
        <v>1228</v>
      </c>
      <c r="K1571" s="513" t="s">
        <v>2342</v>
      </c>
    </row>
    <row r="1572" spans="2:11" ht="18" customHeight="1" x14ac:dyDescent="0.15">
      <c r="B1572" s="471" t="s">
        <v>3369</v>
      </c>
      <c r="C1572" s="514" t="s">
        <v>3147</v>
      </c>
      <c r="D1572" s="495" t="s">
        <v>2344</v>
      </c>
      <c r="E1572" s="457"/>
      <c r="F1572" s="457">
        <v>39535</v>
      </c>
      <c r="G1572" s="511">
        <v>3067.08</v>
      </c>
      <c r="H1572" s="512" t="s">
        <v>1227</v>
      </c>
      <c r="I1572" s="461" t="s">
        <v>685</v>
      </c>
      <c r="J1572" s="461" t="s">
        <v>1228</v>
      </c>
      <c r="K1572" s="513" t="s">
        <v>2345</v>
      </c>
    </row>
    <row r="1573" spans="2:11" ht="18" customHeight="1" x14ac:dyDescent="0.15">
      <c r="B1573" s="471" t="s">
        <v>3370</v>
      </c>
      <c r="C1573" s="514" t="s">
        <v>3147</v>
      </c>
      <c r="D1573" s="495" t="s">
        <v>2347</v>
      </c>
      <c r="E1573" s="457"/>
      <c r="F1573" s="457">
        <v>39535</v>
      </c>
      <c r="G1573" s="511">
        <v>1485.28</v>
      </c>
      <c r="H1573" s="512" t="s">
        <v>1227</v>
      </c>
      <c r="I1573" s="461" t="s">
        <v>685</v>
      </c>
      <c r="J1573" s="461" t="s">
        <v>1228</v>
      </c>
      <c r="K1573" s="513" t="s">
        <v>2348</v>
      </c>
    </row>
    <row r="1574" spans="2:11" ht="18" customHeight="1" x14ac:dyDescent="0.15">
      <c r="B1574" s="471" t="s">
        <v>3371</v>
      </c>
      <c r="C1574" s="514" t="s">
        <v>3147</v>
      </c>
      <c r="D1574" s="495" t="s">
        <v>2350</v>
      </c>
      <c r="E1574" s="457"/>
      <c r="F1574" s="457">
        <v>39535</v>
      </c>
      <c r="G1574" s="511">
        <v>9750.5400000000009</v>
      </c>
      <c r="H1574" s="512" t="s">
        <v>1227</v>
      </c>
      <c r="I1574" s="461" t="s">
        <v>685</v>
      </c>
      <c r="J1574" s="461" t="s">
        <v>1228</v>
      </c>
      <c r="K1574" s="513" t="s">
        <v>2351</v>
      </c>
    </row>
    <row r="1575" spans="2:11" ht="18" customHeight="1" x14ac:dyDescent="0.15">
      <c r="B1575" s="471" t="s">
        <v>3372</v>
      </c>
      <c r="C1575" s="514" t="s">
        <v>3147</v>
      </c>
      <c r="D1575" s="495" t="s">
        <v>2353</v>
      </c>
      <c r="E1575" s="457"/>
      <c r="F1575" s="457">
        <v>39535</v>
      </c>
      <c r="G1575" s="511">
        <v>2488.88</v>
      </c>
      <c r="H1575" s="512" t="s">
        <v>1227</v>
      </c>
      <c r="I1575" s="461" t="s">
        <v>685</v>
      </c>
      <c r="J1575" s="461" t="s">
        <v>1228</v>
      </c>
      <c r="K1575" s="513" t="s">
        <v>2354</v>
      </c>
    </row>
    <row r="1576" spans="2:11" ht="18" customHeight="1" x14ac:dyDescent="0.15">
      <c r="B1576" s="471" t="s">
        <v>3373</v>
      </c>
      <c r="C1576" s="514" t="s">
        <v>3147</v>
      </c>
      <c r="D1576" s="495" t="s">
        <v>2356</v>
      </c>
      <c r="E1576" s="457"/>
      <c r="F1576" s="457">
        <v>39535</v>
      </c>
      <c r="G1576" s="511">
        <v>21836.17</v>
      </c>
      <c r="H1576" s="512" t="s">
        <v>1227</v>
      </c>
      <c r="I1576" s="461" t="s">
        <v>685</v>
      </c>
      <c r="J1576" s="461" t="s">
        <v>1228</v>
      </c>
      <c r="K1576" s="513" t="s">
        <v>2357</v>
      </c>
    </row>
    <row r="1577" spans="2:11" ht="18" customHeight="1" x14ac:dyDescent="0.15">
      <c r="B1577" s="471" t="s">
        <v>3374</v>
      </c>
      <c r="C1577" s="514" t="s">
        <v>3147</v>
      </c>
      <c r="D1577" s="495" t="s">
        <v>2359</v>
      </c>
      <c r="E1577" s="457"/>
      <c r="F1577" s="457">
        <v>39535</v>
      </c>
      <c r="G1577" s="511">
        <v>5484.62</v>
      </c>
      <c r="H1577" s="512" t="s">
        <v>1227</v>
      </c>
      <c r="I1577" s="461" t="s">
        <v>685</v>
      </c>
      <c r="J1577" s="461" t="s">
        <v>1228</v>
      </c>
      <c r="K1577" s="513" t="s">
        <v>2360</v>
      </c>
    </row>
    <row r="1578" spans="2:11" ht="18" customHeight="1" x14ac:dyDescent="0.15">
      <c r="B1578" s="471" t="s">
        <v>3375</v>
      </c>
      <c r="C1578" s="514" t="s">
        <v>3147</v>
      </c>
      <c r="D1578" s="495" t="s">
        <v>2362</v>
      </c>
      <c r="E1578" s="457"/>
      <c r="F1578" s="457">
        <v>39535</v>
      </c>
      <c r="G1578" s="511">
        <v>11145.27</v>
      </c>
      <c r="H1578" s="512" t="s">
        <v>1227</v>
      </c>
      <c r="I1578" s="461" t="s">
        <v>685</v>
      </c>
      <c r="J1578" s="461" t="s">
        <v>1228</v>
      </c>
      <c r="K1578" s="513" t="s">
        <v>2363</v>
      </c>
    </row>
    <row r="1579" spans="2:11" ht="18" customHeight="1" x14ac:dyDescent="0.15">
      <c r="B1579" s="471" t="s">
        <v>3376</v>
      </c>
      <c r="C1579" s="514" t="s">
        <v>3147</v>
      </c>
      <c r="D1579" s="495" t="s">
        <v>2365</v>
      </c>
      <c r="E1579" s="457"/>
      <c r="F1579" s="457">
        <v>39535</v>
      </c>
      <c r="G1579" s="511">
        <v>7900.55</v>
      </c>
      <c r="H1579" s="512" t="s">
        <v>1227</v>
      </c>
      <c r="I1579" s="461" t="s">
        <v>685</v>
      </c>
      <c r="J1579" s="461" t="s">
        <v>1228</v>
      </c>
      <c r="K1579" s="513" t="s">
        <v>2366</v>
      </c>
    </row>
    <row r="1580" spans="2:11" ht="18" customHeight="1" x14ac:dyDescent="0.15">
      <c r="B1580" s="471" t="s">
        <v>3377</v>
      </c>
      <c r="C1580" s="514" t="s">
        <v>3147</v>
      </c>
      <c r="D1580" s="495" t="s">
        <v>2368</v>
      </c>
      <c r="E1580" s="457"/>
      <c r="F1580" s="457">
        <v>39535</v>
      </c>
      <c r="G1580" s="511">
        <v>8435.42</v>
      </c>
      <c r="H1580" s="512" t="s">
        <v>1227</v>
      </c>
      <c r="I1580" s="461" t="s">
        <v>685</v>
      </c>
      <c r="J1580" s="461" t="s">
        <v>1228</v>
      </c>
      <c r="K1580" s="513" t="s">
        <v>2369</v>
      </c>
    </row>
    <row r="1581" spans="2:11" ht="18" customHeight="1" x14ac:dyDescent="0.15">
      <c r="B1581" s="471" t="s">
        <v>3378</v>
      </c>
      <c r="C1581" s="514" t="s">
        <v>3147</v>
      </c>
      <c r="D1581" s="495" t="s">
        <v>2371</v>
      </c>
      <c r="E1581" s="457"/>
      <c r="F1581" s="457">
        <v>39535</v>
      </c>
      <c r="G1581" s="511">
        <v>2586.36</v>
      </c>
      <c r="H1581" s="512" t="s">
        <v>1227</v>
      </c>
      <c r="I1581" s="461" t="s">
        <v>685</v>
      </c>
      <c r="J1581" s="461" t="s">
        <v>1228</v>
      </c>
      <c r="K1581" s="513" t="s">
        <v>2372</v>
      </c>
    </row>
    <row r="1582" spans="2:11" ht="18" customHeight="1" x14ac:dyDescent="0.15">
      <c r="B1582" s="471" t="s">
        <v>3379</v>
      </c>
      <c r="C1582" s="514" t="s">
        <v>3147</v>
      </c>
      <c r="D1582" s="495" t="s">
        <v>2374</v>
      </c>
      <c r="E1582" s="457"/>
      <c r="F1582" s="457">
        <v>40939</v>
      </c>
      <c r="G1582" s="511">
        <v>7523.75</v>
      </c>
      <c r="H1582" s="512" t="s">
        <v>1227</v>
      </c>
      <c r="I1582" s="461" t="s">
        <v>685</v>
      </c>
      <c r="J1582" s="461" t="s">
        <v>1228</v>
      </c>
      <c r="K1582" s="513" t="s">
        <v>2375</v>
      </c>
    </row>
    <row r="1583" spans="2:11" ht="18" customHeight="1" x14ac:dyDescent="0.15">
      <c r="B1583" s="471" t="s">
        <v>3380</v>
      </c>
      <c r="C1583" s="514" t="s">
        <v>3147</v>
      </c>
      <c r="D1583" s="495" t="s">
        <v>2377</v>
      </c>
      <c r="E1583" s="457"/>
      <c r="F1583" s="457">
        <v>40939</v>
      </c>
      <c r="G1583" s="511">
        <v>29832.98</v>
      </c>
      <c r="H1583" s="512" t="s">
        <v>1227</v>
      </c>
      <c r="I1583" s="461" t="s">
        <v>685</v>
      </c>
      <c r="J1583" s="461" t="s">
        <v>1228</v>
      </c>
      <c r="K1583" s="513" t="s">
        <v>3381</v>
      </c>
    </row>
    <row r="1584" spans="2:11" ht="18" customHeight="1" x14ac:dyDescent="0.15">
      <c r="B1584" s="471" t="s">
        <v>3382</v>
      </c>
      <c r="C1584" s="514" t="s">
        <v>3147</v>
      </c>
      <c r="D1584" s="495" t="s">
        <v>2380</v>
      </c>
      <c r="E1584" s="457"/>
      <c r="F1584" s="457">
        <v>40939</v>
      </c>
      <c r="G1584" s="511">
        <v>24611.24</v>
      </c>
      <c r="H1584" s="512" t="s">
        <v>1227</v>
      </c>
      <c r="I1584" s="461" t="s">
        <v>685</v>
      </c>
      <c r="J1584" s="461" t="s">
        <v>1228</v>
      </c>
      <c r="K1584" s="513" t="s">
        <v>2381</v>
      </c>
    </row>
    <row r="1585" spans="2:11" ht="18" customHeight="1" thickBot="1" x14ac:dyDescent="0.2">
      <c r="B1585" s="515" t="s">
        <v>3383</v>
      </c>
      <c r="C1585" s="1228" t="s">
        <v>3147</v>
      </c>
      <c r="D1585" s="517" t="s">
        <v>2383</v>
      </c>
      <c r="E1585" s="518"/>
      <c r="F1585" s="518">
        <v>40939</v>
      </c>
      <c r="G1585" s="519">
        <v>85401.87</v>
      </c>
      <c r="H1585" s="1146" t="s">
        <v>1227</v>
      </c>
      <c r="I1585" s="444" t="s">
        <v>685</v>
      </c>
      <c r="J1585" s="444" t="s">
        <v>1228</v>
      </c>
      <c r="K1585" s="521" t="s">
        <v>2384</v>
      </c>
    </row>
    <row r="1586" spans="2:11" ht="18" customHeight="1" x14ac:dyDescent="0.15">
      <c r="B1586" s="1223" t="s">
        <v>3384</v>
      </c>
      <c r="C1586" s="1227" t="s">
        <v>3147</v>
      </c>
      <c r="D1586" s="1215" t="s">
        <v>2386</v>
      </c>
      <c r="E1586" s="1159"/>
      <c r="F1586" s="1159">
        <v>40939</v>
      </c>
      <c r="G1586" s="1224">
        <v>8692.58</v>
      </c>
      <c r="H1586" s="1225" t="s">
        <v>1227</v>
      </c>
      <c r="I1586" s="1139" t="s">
        <v>685</v>
      </c>
      <c r="J1586" s="1139" t="s">
        <v>1228</v>
      </c>
      <c r="K1586" s="1226" t="s">
        <v>6488</v>
      </c>
    </row>
    <row r="1587" spans="2:11" ht="18" customHeight="1" x14ac:dyDescent="0.15">
      <c r="B1587" s="471" t="s">
        <v>3385</v>
      </c>
      <c r="C1587" s="514" t="s">
        <v>3147</v>
      </c>
      <c r="D1587" s="495" t="s">
        <v>2386</v>
      </c>
      <c r="E1587" s="457"/>
      <c r="F1587" s="457">
        <v>40939</v>
      </c>
      <c r="G1587" s="511">
        <v>12975.17</v>
      </c>
      <c r="H1587" s="512" t="s">
        <v>1227</v>
      </c>
      <c r="I1587" s="461" t="s">
        <v>685</v>
      </c>
      <c r="J1587" s="461" t="s">
        <v>1228</v>
      </c>
      <c r="K1587" s="513" t="s">
        <v>2387</v>
      </c>
    </row>
    <row r="1588" spans="2:11" ht="18" customHeight="1" x14ac:dyDescent="0.15">
      <c r="B1588" s="471" t="s">
        <v>3386</v>
      </c>
      <c r="C1588" s="514" t="s">
        <v>3147</v>
      </c>
      <c r="D1588" s="495" t="s">
        <v>2390</v>
      </c>
      <c r="E1588" s="457"/>
      <c r="F1588" s="457">
        <v>40939</v>
      </c>
      <c r="G1588" s="511">
        <v>8134.76</v>
      </c>
      <c r="H1588" s="512" t="s">
        <v>1227</v>
      </c>
      <c r="I1588" s="461" t="s">
        <v>685</v>
      </c>
      <c r="J1588" s="461" t="s">
        <v>1228</v>
      </c>
      <c r="K1588" s="513" t="s">
        <v>2391</v>
      </c>
    </row>
    <row r="1589" spans="2:11" ht="18" customHeight="1" x14ac:dyDescent="0.15">
      <c r="B1589" s="471" t="s">
        <v>3387</v>
      </c>
      <c r="C1589" s="514" t="s">
        <v>3147</v>
      </c>
      <c r="D1589" s="495" t="s">
        <v>2393</v>
      </c>
      <c r="E1589" s="457"/>
      <c r="F1589" s="457">
        <v>40939</v>
      </c>
      <c r="G1589" s="511">
        <v>4483.7700000000004</v>
      </c>
      <c r="H1589" s="512" t="s">
        <v>1227</v>
      </c>
      <c r="I1589" s="461" t="s">
        <v>685</v>
      </c>
      <c r="J1589" s="461" t="s">
        <v>1228</v>
      </c>
      <c r="K1589" s="513" t="s">
        <v>2394</v>
      </c>
    </row>
    <row r="1590" spans="2:11" ht="18" customHeight="1" x14ac:dyDescent="0.15">
      <c r="B1590" s="471" t="s">
        <v>3388</v>
      </c>
      <c r="C1590" s="514" t="s">
        <v>3147</v>
      </c>
      <c r="D1590" s="495" t="s">
        <v>2393</v>
      </c>
      <c r="E1590" s="457"/>
      <c r="F1590" s="457">
        <v>40939</v>
      </c>
      <c r="G1590" s="511">
        <v>1737.08</v>
      </c>
      <c r="H1590" s="512" t="s">
        <v>1227</v>
      </c>
      <c r="I1590" s="461" t="s">
        <v>685</v>
      </c>
      <c r="J1590" s="461" t="s">
        <v>1228</v>
      </c>
      <c r="K1590" s="513" t="s">
        <v>2394</v>
      </c>
    </row>
    <row r="1591" spans="2:11" ht="18" customHeight="1" x14ac:dyDescent="0.15">
      <c r="B1591" s="471" t="s">
        <v>3389</v>
      </c>
      <c r="C1591" s="514" t="s">
        <v>3147</v>
      </c>
      <c r="D1591" s="495" t="s">
        <v>2393</v>
      </c>
      <c r="E1591" s="457"/>
      <c r="F1591" s="457">
        <v>40939</v>
      </c>
      <c r="G1591" s="511">
        <v>2131.64</v>
      </c>
      <c r="H1591" s="512" t="s">
        <v>1227</v>
      </c>
      <c r="I1591" s="461" t="s">
        <v>685</v>
      </c>
      <c r="J1591" s="461" t="s">
        <v>1228</v>
      </c>
      <c r="K1591" s="513" t="s">
        <v>2394</v>
      </c>
    </row>
    <row r="1592" spans="2:11" ht="18" customHeight="1" x14ac:dyDescent="0.15">
      <c r="B1592" s="471" t="s">
        <v>3390</v>
      </c>
      <c r="C1592" s="514" t="s">
        <v>3147</v>
      </c>
      <c r="D1592" s="495" t="s">
        <v>2399</v>
      </c>
      <c r="E1592" s="457"/>
      <c r="F1592" s="457">
        <v>39535</v>
      </c>
      <c r="G1592" s="511">
        <v>20415.080000000002</v>
      </c>
      <c r="H1592" s="512" t="s">
        <v>1227</v>
      </c>
      <c r="I1592" s="461" t="s">
        <v>685</v>
      </c>
      <c r="J1592" s="461" t="s">
        <v>1228</v>
      </c>
      <c r="K1592" s="513" t="s">
        <v>2400</v>
      </c>
    </row>
    <row r="1593" spans="2:11" ht="18" customHeight="1" x14ac:dyDescent="0.15">
      <c r="B1593" s="471" t="s">
        <v>3391</v>
      </c>
      <c r="C1593" s="514" t="s">
        <v>3147</v>
      </c>
      <c r="D1593" s="495" t="s">
        <v>2402</v>
      </c>
      <c r="E1593" s="457"/>
      <c r="F1593" s="457">
        <v>39535</v>
      </c>
      <c r="G1593" s="511">
        <v>11351.14</v>
      </c>
      <c r="H1593" s="512" t="s">
        <v>1227</v>
      </c>
      <c r="I1593" s="461" t="s">
        <v>685</v>
      </c>
      <c r="J1593" s="461" t="s">
        <v>1228</v>
      </c>
      <c r="K1593" s="513" t="s">
        <v>2403</v>
      </c>
    </row>
    <row r="1594" spans="2:11" ht="18" customHeight="1" x14ac:dyDescent="0.15">
      <c r="B1594" s="471" t="s">
        <v>3392</v>
      </c>
      <c r="C1594" s="514" t="s">
        <v>3147</v>
      </c>
      <c r="D1594" s="495" t="s">
        <v>2405</v>
      </c>
      <c r="E1594" s="457"/>
      <c r="F1594" s="457">
        <v>39535</v>
      </c>
      <c r="G1594" s="511">
        <v>19557.38</v>
      </c>
      <c r="H1594" s="512" t="s">
        <v>1227</v>
      </c>
      <c r="I1594" s="461" t="s">
        <v>685</v>
      </c>
      <c r="J1594" s="461" t="s">
        <v>1228</v>
      </c>
      <c r="K1594" s="513" t="s">
        <v>2406</v>
      </c>
    </row>
    <row r="1595" spans="2:11" ht="18" customHeight="1" x14ac:dyDescent="0.15">
      <c r="B1595" s="471" t="s">
        <v>3393</v>
      </c>
      <c r="C1595" s="514" t="s">
        <v>3147</v>
      </c>
      <c r="D1595" s="495" t="s">
        <v>2408</v>
      </c>
      <c r="E1595" s="457"/>
      <c r="F1595" s="457">
        <v>39535</v>
      </c>
      <c r="G1595" s="511">
        <v>5555.51</v>
      </c>
      <c r="H1595" s="512" t="s">
        <v>1227</v>
      </c>
      <c r="I1595" s="461" t="s">
        <v>685</v>
      </c>
      <c r="J1595" s="461" t="s">
        <v>1228</v>
      </c>
      <c r="K1595" s="513" t="s">
        <v>2409</v>
      </c>
    </row>
    <row r="1596" spans="2:11" ht="18" customHeight="1" x14ac:dyDescent="0.15">
      <c r="B1596" s="471" t="s">
        <v>3394</v>
      </c>
      <c r="C1596" s="514" t="s">
        <v>3147</v>
      </c>
      <c r="D1596" s="495" t="s">
        <v>2411</v>
      </c>
      <c r="E1596" s="457"/>
      <c r="F1596" s="457">
        <v>40158</v>
      </c>
      <c r="G1596" s="511">
        <v>10841.68</v>
      </c>
      <c r="H1596" s="512" t="s">
        <v>1227</v>
      </c>
      <c r="I1596" s="461" t="s">
        <v>685</v>
      </c>
      <c r="J1596" s="461" t="s">
        <v>1228</v>
      </c>
      <c r="K1596" s="513" t="s">
        <v>2412</v>
      </c>
    </row>
    <row r="1597" spans="2:11" ht="18" customHeight="1" x14ac:dyDescent="0.15">
      <c r="B1597" s="471" t="s">
        <v>3395</v>
      </c>
      <c r="C1597" s="514" t="s">
        <v>3147</v>
      </c>
      <c r="D1597" s="495" t="s">
        <v>2414</v>
      </c>
      <c r="E1597" s="457"/>
      <c r="F1597" s="457">
        <v>39535</v>
      </c>
      <c r="G1597" s="511">
        <v>12568.91</v>
      </c>
      <c r="H1597" s="512" t="s">
        <v>1227</v>
      </c>
      <c r="I1597" s="461" t="s">
        <v>685</v>
      </c>
      <c r="J1597" s="461" t="s">
        <v>1228</v>
      </c>
      <c r="K1597" s="513" t="s">
        <v>2415</v>
      </c>
    </row>
    <row r="1598" spans="2:11" ht="18" customHeight="1" x14ac:dyDescent="0.15">
      <c r="B1598" s="471" t="s">
        <v>3396</v>
      </c>
      <c r="C1598" s="514" t="s">
        <v>3147</v>
      </c>
      <c r="D1598" s="495" t="s">
        <v>2418</v>
      </c>
      <c r="E1598" s="457"/>
      <c r="F1598" s="457">
        <v>40939</v>
      </c>
      <c r="G1598" s="511">
        <v>46066.239999999998</v>
      </c>
      <c r="H1598" s="512" t="s">
        <v>1227</v>
      </c>
      <c r="I1598" s="461" t="s">
        <v>685</v>
      </c>
      <c r="J1598" s="461" t="s">
        <v>1228</v>
      </c>
      <c r="K1598" s="513" t="s">
        <v>2419</v>
      </c>
    </row>
    <row r="1599" spans="2:11" ht="18" customHeight="1" x14ac:dyDescent="0.15">
      <c r="B1599" s="471" t="s">
        <v>3397</v>
      </c>
      <c r="C1599" s="514" t="s">
        <v>3147</v>
      </c>
      <c r="D1599" s="495" t="s">
        <v>2422</v>
      </c>
      <c r="E1599" s="457"/>
      <c r="F1599" s="457">
        <v>40939</v>
      </c>
      <c r="G1599" s="511">
        <v>1762.9</v>
      </c>
      <c r="H1599" s="512" t="s">
        <v>1227</v>
      </c>
      <c r="I1599" s="461" t="s">
        <v>685</v>
      </c>
      <c r="J1599" s="461" t="s">
        <v>1228</v>
      </c>
      <c r="K1599" s="513" t="s">
        <v>2423</v>
      </c>
    </row>
    <row r="1600" spans="2:11" ht="18" customHeight="1" x14ac:dyDescent="0.15">
      <c r="B1600" s="471" t="s">
        <v>3398</v>
      </c>
      <c r="C1600" s="514" t="s">
        <v>3147</v>
      </c>
      <c r="D1600" s="495" t="s">
        <v>2422</v>
      </c>
      <c r="E1600" s="457"/>
      <c r="F1600" s="457">
        <v>40939</v>
      </c>
      <c r="G1600" s="511">
        <v>10305.200000000001</v>
      </c>
      <c r="H1600" s="512" t="s">
        <v>1227</v>
      </c>
      <c r="I1600" s="461" t="s">
        <v>685</v>
      </c>
      <c r="J1600" s="461" t="s">
        <v>1228</v>
      </c>
      <c r="K1600" s="513" t="s">
        <v>2423</v>
      </c>
    </row>
    <row r="1601" spans="2:11" ht="18" customHeight="1" x14ac:dyDescent="0.15">
      <c r="B1601" s="471" t="s">
        <v>3399</v>
      </c>
      <c r="C1601" s="514" t="s">
        <v>3147</v>
      </c>
      <c r="D1601" s="495" t="s">
        <v>2422</v>
      </c>
      <c r="E1601" s="457"/>
      <c r="F1601" s="457">
        <v>40939</v>
      </c>
      <c r="G1601" s="511">
        <v>550.29</v>
      </c>
      <c r="H1601" s="512" t="s">
        <v>1227</v>
      </c>
      <c r="I1601" s="461" t="s">
        <v>685</v>
      </c>
      <c r="J1601" s="461" t="s">
        <v>1228</v>
      </c>
      <c r="K1601" s="513" t="s">
        <v>2423</v>
      </c>
    </row>
    <row r="1602" spans="2:11" ht="18" customHeight="1" x14ac:dyDescent="0.15">
      <c r="B1602" s="471" t="s">
        <v>3400</v>
      </c>
      <c r="C1602" s="514" t="s">
        <v>3147</v>
      </c>
      <c r="D1602" s="495" t="s">
        <v>2428</v>
      </c>
      <c r="E1602" s="457"/>
      <c r="F1602" s="457">
        <v>40939</v>
      </c>
      <c r="G1602" s="511">
        <v>3595.88</v>
      </c>
      <c r="H1602" s="512" t="s">
        <v>1227</v>
      </c>
      <c r="I1602" s="461" t="s">
        <v>685</v>
      </c>
      <c r="J1602" s="461" t="s">
        <v>1228</v>
      </c>
      <c r="K1602" s="513" t="s">
        <v>2429</v>
      </c>
    </row>
    <row r="1603" spans="2:11" ht="18" customHeight="1" x14ac:dyDescent="0.15">
      <c r="B1603" s="471" t="s">
        <v>3401</v>
      </c>
      <c r="C1603" s="514" t="s">
        <v>3147</v>
      </c>
      <c r="D1603" s="495" t="s">
        <v>2428</v>
      </c>
      <c r="E1603" s="457"/>
      <c r="F1603" s="457">
        <v>40939</v>
      </c>
      <c r="G1603" s="511">
        <v>7640.03</v>
      </c>
      <c r="H1603" s="512" t="s">
        <v>1227</v>
      </c>
      <c r="I1603" s="461" t="s">
        <v>685</v>
      </c>
      <c r="J1603" s="461" t="s">
        <v>1228</v>
      </c>
      <c r="K1603" s="513" t="s">
        <v>2429</v>
      </c>
    </row>
    <row r="1604" spans="2:11" ht="18" customHeight="1" x14ac:dyDescent="0.15">
      <c r="B1604" s="471" t="s">
        <v>3402</v>
      </c>
      <c r="C1604" s="514" t="s">
        <v>3147</v>
      </c>
      <c r="D1604" s="495" t="s">
        <v>2428</v>
      </c>
      <c r="E1604" s="457"/>
      <c r="F1604" s="457">
        <v>40939</v>
      </c>
      <c r="G1604" s="511">
        <v>9236.6200000000008</v>
      </c>
      <c r="H1604" s="512" t="s">
        <v>1227</v>
      </c>
      <c r="I1604" s="461" t="s">
        <v>685</v>
      </c>
      <c r="J1604" s="461" t="s">
        <v>1228</v>
      </c>
      <c r="K1604" s="513" t="s">
        <v>2429</v>
      </c>
    </row>
    <row r="1605" spans="2:11" ht="18" customHeight="1" x14ac:dyDescent="0.15">
      <c r="B1605" s="471" t="s">
        <v>3403</v>
      </c>
      <c r="C1605" s="514" t="s">
        <v>3147</v>
      </c>
      <c r="D1605" s="495" t="s">
        <v>2428</v>
      </c>
      <c r="E1605" s="457"/>
      <c r="F1605" s="457">
        <v>40939</v>
      </c>
      <c r="G1605" s="511">
        <v>7512.25</v>
      </c>
      <c r="H1605" s="512" t="s">
        <v>1227</v>
      </c>
      <c r="I1605" s="461" t="s">
        <v>685</v>
      </c>
      <c r="J1605" s="461" t="s">
        <v>1228</v>
      </c>
      <c r="K1605" s="513" t="s">
        <v>2429</v>
      </c>
    </row>
    <row r="1606" spans="2:11" ht="18" customHeight="1" x14ac:dyDescent="0.15">
      <c r="B1606" s="471" t="s">
        <v>3404</v>
      </c>
      <c r="C1606" s="514" t="s">
        <v>3147</v>
      </c>
      <c r="D1606" s="495" t="s">
        <v>2428</v>
      </c>
      <c r="E1606" s="457"/>
      <c r="F1606" s="457">
        <v>40939</v>
      </c>
      <c r="G1606" s="511">
        <v>8991.2900000000009</v>
      </c>
      <c r="H1606" s="512" t="s">
        <v>1227</v>
      </c>
      <c r="I1606" s="461" t="s">
        <v>685</v>
      </c>
      <c r="J1606" s="461" t="s">
        <v>1228</v>
      </c>
      <c r="K1606" s="513" t="s">
        <v>2429</v>
      </c>
    </row>
    <row r="1607" spans="2:11" ht="18" customHeight="1" x14ac:dyDescent="0.15">
      <c r="B1607" s="471" t="s">
        <v>3405</v>
      </c>
      <c r="C1607" s="514" t="s">
        <v>3147</v>
      </c>
      <c r="D1607" s="495" t="s">
        <v>2428</v>
      </c>
      <c r="E1607" s="457"/>
      <c r="F1607" s="457">
        <v>40939</v>
      </c>
      <c r="G1607" s="511">
        <v>2283.1999999999998</v>
      </c>
      <c r="H1607" s="512" t="s">
        <v>1227</v>
      </c>
      <c r="I1607" s="461" t="s">
        <v>685</v>
      </c>
      <c r="J1607" s="461" t="s">
        <v>1228</v>
      </c>
      <c r="K1607" s="513" t="s">
        <v>2429</v>
      </c>
    </row>
    <row r="1608" spans="2:11" ht="18" customHeight="1" x14ac:dyDescent="0.15">
      <c r="B1608" s="471" t="s">
        <v>3406</v>
      </c>
      <c r="C1608" s="514" t="s">
        <v>3147</v>
      </c>
      <c r="D1608" s="495" t="s">
        <v>2437</v>
      </c>
      <c r="E1608" s="457"/>
      <c r="F1608" s="457">
        <v>40939</v>
      </c>
      <c r="G1608" s="511">
        <v>103675.89</v>
      </c>
      <c r="H1608" s="512" t="s">
        <v>1227</v>
      </c>
      <c r="I1608" s="461" t="s">
        <v>685</v>
      </c>
      <c r="J1608" s="461" t="s">
        <v>1228</v>
      </c>
      <c r="K1608" s="513" t="s">
        <v>2438</v>
      </c>
    </row>
    <row r="1609" spans="2:11" ht="18" customHeight="1" x14ac:dyDescent="0.15">
      <c r="B1609" s="471" t="s">
        <v>3407</v>
      </c>
      <c r="C1609" s="514" t="s">
        <v>3147</v>
      </c>
      <c r="D1609" s="495" t="s">
        <v>2437</v>
      </c>
      <c r="E1609" s="457"/>
      <c r="F1609" s="457">
        <v>40939</v>
      </c>
      <c r="G1609" s="511">
        <v>6764</v>
      </c>
      <c r="H1609" s="512" t="s">
        <v>1227</v>
      </c>
      <c r="I1609" s="461" t="s">
        <v>685</v>
      </c>
      <c r="J1609" s="461" t="s">
        <v>1228</v>
      </c>
      <c r="K1609" s="513" t="s">
        <v>2438</v>
      </c>
    </row>
    <row r="1610" spans="2:11" ht="18" customHeight="1" x14ac:dyDescent="0.15">
      <c r="B1610" s="471" t="s">
        <v>3408</v>
      </c>
      <c r="C1610" s="514" t="s">
        <v>3147</v>
      </c>
      <c r="D1610" s="495" t="s">
        <v>2443</v>
      </c>
      <c r="E1610" s="457"/>
      <c r="F1610" s="457">
        <v>40627</v>
      </c>
      <c r="G1610" s="511">
        <v>20231</v>
      </c>
      <c r="H1610" s="512" t="s">
        <v>1227</v>
      </c>
      <c r="I1610" s="461" t="s">
        <v>685</v>
      </c>
      <c r="J1610" s="461" t="s">
        <v>1228</v>
      </c>
      <c r="K1610" s="513" t="s">
        <v>2444</v>
      </c>
    </row>
    <row r="1611" spans="2:11" ht="18" customHeight="1" x14ac:dyDescent="0.15">
      <c r="B1611" s="471" t="s">
        <v>3409</v>
      </c>
      <c r="C1611" s="514" t="s">
        <v>3147</v>
      </c>
      <c r="D1611" s="495" t="s">
        <v>2443</v>
      </c>
      <c r="E1611" s="457"/>
      <c r="F1611" s="457">
        <v>40627</v>
      </c>
      <c r="G1611" s="511">
        <v>23855.98</v>
      </c>
      <c r="H1611" s="512" t="s">
        <v>1227</v>
      </c>
      <c r="I1611" s="461" t="s">
        <v>685</v>
      </c>
      <c r="J1611" s="461" t="s">
        <v>1228</v>
      </c>
      <c r="K1611" s="513" t="s">
        <v>2444</v>
      </c>
    </row>
    <row r="1612" spans="2:11" ht="18" customHeight="1" x14ac:dyDescent="0.15">
      <c r="B1612" s="471" t="s">
        <v>3410</v>
      </c>
      <c r="C1612" s="514" t="s">
        <v>3147</v>
      </c>
      <c r="D1612" s="495" t="s">
        <v>2451</v>
      </c>
      <c r="E1612" s="457"/>
      <c r="F1612" s="457">
        <v>40627</v>
      </c>
      <c r="G1612" s="511">
        <v>1743.23</v>
      </c>
      <c r="H1612" s="512" t="s">
        <v>1227</v>
      </c>
      <c r="I1612" s="461" t="s">
        <v>685</v>
      </c>
      <c r="J1612" s="461" t="s">
        <v>1228</v>
      </c>
      <c r="K1612" s="513" t="s">
        <v>2452</v>
      </c>
    </row>
    <row r="1613" spans="2:11" ht="18" customHeight="1" thickBot="1" x14ac:dyDescent="0.2">
      <c r="B1613" s="515" t="s">
        <v>3411</v>
      </c>
      <c r="C1613" s="1228" t="s">
        <v>3147</v>
      </c>
      <c r="D1613" s="517" t="s">
        <v>2451</v>
      </c>
      <c r="E1613" s="518"/>
      <c r="F1613" s="518">
        <v>40627</v>
      </c>
      <c r="G1613" s="519">
        <v>27916.02</v>
      </c>
      <c r="H1613" s="1146" t="s">
        <v>1227</v>
      </c>
      <c r="I1613" s="444" t="s">
        <v>685</v>
      </c>
      <c r="J1613" s="444" t="s">
        <v>1228</v>
      </c>
      <c r="K1613" s="521" t="s">
        <v>2452</v>
      </c>
    </row>
    <row r="1614" spans="2:11" ht="18" customHeight="1" x14ac:dyDescent="0.15">
      <c r="B1614" s="1223" t="s">
        <v>3412</v>
      </c>
      <c r="C1614" s="1227" t="s">
        <v>3147</v>
      </c>
      <c r="D1614" s="1215" t="s">
        <v>2458</v>
      </c>
      <c r="E1614" s="1159"/>
      <c r="F1614" s="1159">
        <v>40627</v>
      </c>
      <c r="G1614" s="1224">
        <v>48944.85</v>
      </c>
      <c r="H1614" s="1225" t="s">
        <v>1227</v>
      </c>
      <c r="I1614" s="1139" t="s">
        <v>685</v>
      </c>
      <c r="J1614" s="1139" t="s">
        <v>1228</v>
      </c>
      <c r="K1614" s="1226" t="s">
        <v>6489</v>
      </c>
    </row>
    <row r="1615" spans="2:11" ht="18" customHeight="1" x14ac:dyDescent="0.15">
      <c r="B1615" s="471" t="s">
        <v>3413</v>
      </c>
      <c r="C1615" s="514" t="s">
        <v>3147</v>
      </c>
      <c r="D1615" s="495" t="s">
        <v>2462</v>
      </c>
      <c r="E1615" s="457"/>
      <c r="F1615" s="457">
        <v>40627</v>
      </c>
      <c r="G1615" s="511">
        <v>20547.5</v>
      </c>
      <c r="H1615" s="512" t="s">
        <v>1227</v>
      </c>
      <c r="I1615" s="461" t="s">
        <v>685</v>
      </c>
      <c r="J1615" s="461" t="s">
        <v>1228</v>
      </c>
      <c r="K1615" s="513" t="s">
        <v>2463</v>
      </c>
    </row>
    <row r="1616" spans="2:11" ht="18" customHeight="1" x14ac:dyDescent="0.15">
      <c r="B1616" s="471" t="s">
        <v>3414</v>
      </c>
      <c r="C1616" s="514" t="s">
        <v>3147</v>
      </c>
      <c r="D1616" s="495" t="s">
        <v>2467</v>
      </c>
      <c r="E1616" s="457"/>
      <c r="F1616" s="457">
        <v>40627</v>
      </c>
      <c r="G1616" s="511">
        <v>11044.5</v>
      </c>
      <c r="H1616" s="512" t="s">
        <v>1227</v>
      </c>
      <c r="I1616" s="461" t="s">
        <v>685</v>
      </c>
      <c r="J1616" s="461" t="s">
        <v>1228</v>
      </c>
      <c r="K1616" s="513" t="s">
        <v>2468</v>
      </c>
    </row>
    <row r="1617" spans="2:11" ht="18" customHeight="1" x14ac:dyDescent="0.15">
      <c r="B1617" s="471" t="s">
        <v>3415</v>
      </c>
      <c r="C1617" s="514" t="s">
        <v>3147</v>
      </c>
      <c r="D1617" s="495" t="s">
        <v>2470</v>
      </c>
      <c r="E1617" s="457"/>
      <c r="F1617" s="457">
        <v>40627</v>
      </c>
      <c r="G1617" s="511">
        <v>107263.59</v>
      </c>
      <c r="H1617" s="512" t="s">
        <v>1227</v>
      </c>
      <c r="I1617" s="461" t="s">
        <v>685</v>
      </c>
      <c r="J1617" s="461" t="s">
        <v>1228</v>
      </c>
      <c r="K1617" s="513" t="s">
        <v>2471</v>
      </c>
    </row>
    <row r="1618" spans="2:11" ht="18" customHeight="1" x14ac:dyDescent="0.15">
      <c r="B1618" s="471" t="s">
        <v>3416</v>
      </c>
      <c r="C1618" s="514" t="s">
        <v>3147</v>
      </c>
      <c r="D1618" s="495" t="s">
        <v>2473</v>
      </c>
      <c r="E1618" s="457"/>
      <c r="F1618" s="457">
        <v>40627</v>
      </c>
      <c r="G1618" s="511">
        <v>73440.78</v>
      </c>
      <c r="H1618" s="512" t="s">
        <v>1227</v>
      </c>
      <c r="I1618" s="461" t="s">
        <v>685</v>
      </c>
      <c r="J1618" s="461" t="s">
        <v>1228</v>
      </c>
      <c r="K1618" s="513" t="s">
        <v>2474</v>
      </c>
    </row>
    <row r="1619" spans="2:11" ht="18" customHeight="1" x14ac:dyDescent="0.15">
      <c r="B1619" s="471" t="s">
        <v>3417</v>
      </c>
      <c r="C1619" s="514" t="s">
        <v>3147</v>
      </c>
      <c r="D1619" s="495" t="s">
        <v>2476</v>
      </c>
      <c r="E1619" s="457"/>
      <c r="F1619" s="457">
        <v>40627</v>
      </c>
      <c r="G1619" s="511">
        <v>21973.64</v>
      </c>
      <c r="H1619" s="512" t="s">
        <v>1227</v>
      </c>
      <c r="I1619" s="461" t="s">
        <v>685</v>
      </c>
      <c r="J1619" s="461" t="s">
        <v>1228</v>
      </c>
      <c r="K1619" s="513" t="s">
        <v>2477</v>
      </c>
    </row>
    <row r="1620" spans="2:11" ht="18" customHeight="1" x14ac:dyDescent="0.15">
      <c r="B1620" s="471" t="s">
        <v>3418</v>
      </c>
      <c r="C1620" s="514" t="s">
        <v>3147</v>
      </c>
      <c r="D1620" s="495" t="s">
        <v>2481</v>
      </c>
      <c r="E1620" s="457"/>
      <c r="F1620" s="457">
        <v>40627</v>
      </c>
      <c r="G1620" s="511">
        <v>8465.9599999999991</v>
      </c>
      <c r="H1620" s="512" t="s">
        <v>1227</v>
      </c>
      <c r="I1620" s="461" t="s">
        <v>685</v>
      </c>
      <c r="J1620" s="461" t="s">
        <v>1228</v>
      </c>
      <c r="K1620" s="513" t="s">
        <v>2482</v>
      </c>
    </row>
    <row r="1621" spans="2:11" ht="18" customHeight="1" x14ac:dyDescent="0.15">
      <c r="B1621" s="471" t="s">
        <v>3419</v>
      </c>
      <c r="C1621" s="514" t="s">
        <v>3147</v>
      </c>
      <c r="D1621" s="495" t="s">
        <v>2481</v>
      </c>
      <c r="E1621" s="457"/>
      <c r="F1621" s="457">
        <v>40627</v>
      </c>
      <c r="G1621" s="511">
        <v>13653.98</v>
      </c>
      <c r="H1621" s="512" t="s">
        <v>1227</v>
      </c>
      <c r="I1621" s="461" t="s">
        <v>685</v>
      </c>
      <c r="J1621" s="461" t="s">
        <v>1228</v>
      </c>
      <c r="K1621" s="513" t="s">
        <v>2482</v>
      </c>
    </row>
    <row r="1622" spans="2:11" ht="18" customHeight="1" x14ac:dyDescent="0.15">
      <c r="B1622" s="471" t="s">
        <v>3420</v>
      </c>
      <c r="C1622" s="514" t="s">
        <v>3147</v>
      </c>
      <c r="D1622" s="495" t="s">
        <v>2481</v>
      </c>
      <c r="E1622" s="457"/>
      <c r="F1622" s="457">
        <v>40627</v>
      </c>
      <c r="G1622" s="511">
        <v>4627.1099999999997</v>
      </c>
      <c r="H1622" s="512" t="s">
        <v>1227</v>
      </c>
      <c r="I1622" s="461" t="s">
        <v>685</v>
      </c>
      <c r="J1622" s="461" t="s">
        <v>1228</v>
      </c>
      <c r="K1622" s="513" t="s">
        <v>2482</v>
      </c>
    </row>
    <row r="1623" spans="2:11" ht="18" customHeight="1" x14ac:dyDescent="0.15">
      <c r="B1623" s="471" t="s">
        <v>3421</v>
      </c>
      <c r="C1623" s="514" t="s">
        <v>3147</v>
      </c>
      <c r="D1623" s="495" t="s">
        <v>2481</v>
      </c>
      <c r="E1623" s="457"/>
      <c r="F1623" s="457">
        <v>40627</v>
      </c>
      <c r="G1623" s="511">
        <v>16052.39</v>
      </c>
      <c r="H1623" s="512" t="s">
        <v>1227</v>
      </c>
      <c r="I1623" s="461" t="s">
        <v>685</v>
      </c>
      <c r="J1623" s="461" t="s">
        <v>1228</v>
      </c>
      <c r="K1623" s="513" t="s">
        <v>2482</v>
      </c>
    </row>
    <row r="1624" spans="2:11" ht="18" customHeight="1" x14ac:dyDescent="0.15">
      <c r="B1624" s="471" t="s">
        <v>3422</v>
      </c>
      <c r="C1624" s="514" t="s">
        <v>3147</v>
      </c>
      <c r="D1624" s="495" t="s">
        <v>1297</v>
      </c>
      <c r="E1624" s="457"/>
      <c r="F1624" s="457">
        <v>40627</v>
      </c>
      <c r="G1624" s="511">
        <v>38319.53</v>
      </c>
      <c r="H1624" s="512" t="s">
        <v>1227</v>
      </c>
      <c r="I1624" s="461" t="s">
        <v>685</v>
      </c>
      <c r="J1624" s="461" t="s">
        <v>1228</v>
      </c>
      <c r="K1624" s="513" t="s">
        <v>2488</v>
      </c>
    </row>
    <row r="1625" spans="2:11" ht="18" customHeight="1" x14ac:dyDescent="0.15">
      <c r="B1625" s="471" t="s">
        <v>3423</v>
      </c>
      <c r="C1625" s="514" t="s">
        <v>3147</v>
      </c>
      <c r="D1625" s="495" t="s">
        <v>2492</v>
      </c>
      <c r="E1625" s="457"/>
      <c r="F1625" s="457">
        <v>40939</v>
      </c>
      <c r="G1625" s="511">
        <v>10618.68</v>
      </c>
      <c r="H1625" s="512" t="s">
        <v>1227</v>
      </c>
      <c r="I1625" s="461" t="s">
        <v>685</v>
      </c>
      <c r="J1625" s="461" t="s">
        <v>1228</v>
      </c>
      <c r="K1625" s="513" t="s">
        <v>2493</v>
      </c>
    </row>
    <row r="1626" spans="2:11" ht="18" customHeight="1" x14ac:dyDescent="0.15">
      <c r="B1626" s="471" t="s">
        <v>3424</v>
      </c>
      <c r="C1626" s="514" t="s">
        <v>3147</v>
      </c>
      <c r="D1626" s="495" t="s">
        <v>2492</v>
      </c>
      <c r="E1626" s="457"/>
      <c r="F1626" s="457">
        <v>40939</v>
      </c>
      <c r="G1626" s="511">
        <v>2581.98</v>
      </c>
      <c r="H1626" s="512" t="s">
        <v>1227</v>
      </c>
      <c r="I1626" s="461" t="s">
        <v>685</v>
      </c>
      <c r="J1626" s="461" t="s">
        <v>1228</v>
      </c>
      <c r="K1626" s="513" t="s">
        <v>2493</v>
      </c>
    </row>
    <row r="1627" spans="2:11" ht="18" customHeight="1" x14ac:dyDescent="0.15">
      <c r="B1627" s="471" t="s">
        <v>3425</v>
      </c>
      <c r="C1627" s="514" t="s">
        <v>3147</v>
      </c>
      <c r="D1627" s="495" t="s">
        <v>2377</v>
      </c>
      <c r="E1627" s="457"/>
      <c r="F1627" s="457">
        <v>40939</v>
      </c>
      <c r="G1627" s="511">
        <v>29832.98</v>
      </c>
      <c r="H1627" s="512" t="s">
        <v>1227</v>
      </c>
      <c r="I1627" s="461" t="s">
        <v>685</v>
      </c>
      <c r="J1627" s="461" t="s">
        <v>1228</v>
      </c>
      <c r="K1627" s="513" t="s">
        <v>2378</v>
      </c>
    </row>
    <row r="1628" spans="2:11" ht="18" customHeight="1" x14ac:dyDescent="0.15">
      <c r="B1628" s="471" t="s">
        <v>3426</v>
      </c>
      <c r="C1628" s="514" t="s">
        <v>3147</v>
      </c>
      <c r="D1628" s="495" t="s">
        <v>2497</v>
      </c>
      <c r="E1628" s="457"/>
      <c r="F1628" s="457">
        <v>40939</v>
      </c>
      <c r="G1628" s="511">
        <v>101903.5</v>
      </c>
      <c r="H1628" s="512" t="s">
        <v>1227</v>
      </c>
      <c r="I1628" s="461" t="s">
        <v>685</v>
      </c>
      <c r="J1628" s="461" t="s">
        <v>1228</v>
      </c>
      <c r="K1628" s="513" t="s">
        <v>2498</v>
      </c>
    </row>
    <row r="1629" spans="2:11" ht="18" customHeight="1" x14ac:dyDescent="0.15">
      <c r="B1629" s="471" t="s">
        <v>3427</v>
      </c>
      <c r="C1629" s="514" t="s">
        <v>3147</v>
      </c>
      <c r="D1629" s="495" t="s">
        <v>2501</v>
      </c>
      <c r="E1629" s="457"/>
      <c r="F1629" s="457">
        <v>40939</v>
      </c>
      <c r="G1629" s="511">
        <v>48757.29</v>
      </c>
      <c r="H1629" s="512" t="s">
        <v>1227</v>
      </c>
      <c r="I1629" s="461" t="s">
        <v>685</v>
      </c>
      <c r="J1629" s="461" t="s">
        <v>1228</v>
      </c>
      <c r="K1629" s="513" t="s">
        <v>2502</v>
      </c>
    </row>
    <row r="1630" spans="2:11" ht="18" customHeight="1" x14ac:dyDescent="0.15">
      <c r="B1630" s="471" t="s">
        <v>3428</v>
      </c>
      <c r="C1630" s="514" t="s">
        <v>3147</v>
      </c>
      <c r="D1630" s="495" t="s">
        <v>2505</v>
      </c>
      <c r="E1630" s="457"/>
      <c r="F1630" s="457">
        <v>40939</v>
      </c>
      <c r="G1630" s="511">
        <v>8568.4599999999991</v>
      </c>
      <c r="H1630" s="512" t="s">
        <v>1227</v>
      </c>
      <c r="I1630" s="461" t="s">
        <v>685</v>
      </c>
      <c r="J1630" s="461" t="s">
        <v>1228</v>
      </c>
      <c r="K1630" s="513" t="s">
        <v>2506</v>
      </c>
    </row>
    <row r="1631" spans="2:11" ht="18" customHeight="1" x14ac:dyDescent="0.15">
      <c r="B1631" s="471" t="s">
        <v>3429</v>
      </c>
      <c r="C1631" s="514" t="s">
        <v>3147</v>
      </c>
      <c r="D1631" s="495" t="s">
        <v>2509</v>
      </c>
      <c r="E1631" s="457"/>
      <c r="F1631" s="457">
        <v>40939</v>
      </c>
      <c r="G1631" s="511">
        <v>30332.94</v>
      </c>
      <c r="H1631" s="512" t="s">
        <v>1227</v>
      </c>
      <c r="I1631" s="461" t="s">
        <v>685</v>
      </c>
      <c r="J1631" s="461" t="s">
        <v>1228</v>
      </c>
      <c r="K1631" s="513" t="s">
        <v>2510</v>
      </c>
    </row>
    <row r="1632" spans="2:11" ht="18" customHeight="1" x14ac:dyDescent="0.15">
      <c r="B1632" s="471" t="s">
        <v>3430</v>
      </c>
      <c r="C1632" s="514" t="s">
        <v>3147</v>
      </c>
      <c r="D1632" s="495" t="s">
        <v>2509</v>
      </c>
      <c r="E1632" s="457"/>
      <c r="F1632" s="457">
        <v>40939</v>
      </c>
      <c r="G1632" s="511">
        <v>922.01</v>
      </c>
      <c r="H1632" s="512" t="s">
        <v>1227</v>
      </c>
      <c r="I1632" s="461" t="s">
        <v>685</v>
      </c>
      <c r="J1632" s="461" t="s">
        <v>1228</v>
      </c>
      <c r="K1632" s="513" t="s">
        <v>2510</v>
      </c>
    </row>
    <row r="1633" spans="2:11" ht="18" customHeight="1" x14ac:dyDescent="0.15">
      <c r="B1633" s="471" t="s">
        <v>3431</v>
      </c>
      <c r="C1633" s="514" t="s">
        <v>3147</v>
      </c>
      <c r="D1633" s="495" t="s">
        <v>2513</v>
      </c>
      <c r="E1633" s="457"/>
      <c r="F1633" s="457">
        <v>40939</v>
      </c>
      <c r="G1633" s="511">
        <v>13520.7</v>
      </c>
      <c r="H1633" s="512" t="s">
        <v>1227</v>
      </c>
      <c r="I1633" s="461" t="s">
        <v>685</v>
      </c>
      <c r="J1633" s="461" t="s">
        <v>1228</v>
      </c>
      <c r="K1633" s="513" t="s">
        <v>2514</v>
      </c>
    </row>
    <row r="1634" spans="2:11" ht="18" customHeight="1" x14ac:dyDescent="0.15">
      <c r="B1634" s="471" t="s">
        <v>3432</v>
      </c>
      <c r="C1634" s="514" t="s">
        <v>3147</v>
      </c>
      <c r="D1634" s="495" t="s">
        <v>2516</v>
      </c>
      <c r="E1634" s="457"/>
      <c r="F1634" s="457">
        <v>40939</v>
      </c>
      <c r="G1634" s="511">
        <v>875.93</v>
      </c>
      <c r="H1634" s="512" t="s">
        <v>1227</v>
      </c>
      <c r="I1634" s="461" t="s">
        <v>685</v>
      </c>
      <c r="J1634" s="461" t="s">
        <v>1228</v>
      </c>
      <c r="K1634" s="513" t="s">
        <v>2517</v>
      </c>
    </row>
    <row r="1635" spans="2:11" ht="18" customHeight="1" x14ac:dyDescent="0.15">
      <c r="B1635" s="471" t="s">
        <v>3433</v>
      </c>
      <c r="C1635" s="514" t="s">
        <v>3147</v>
      </c>
      <c r="D1635" s="495" t="s">
        <v>2516</v>
      </c>
      <c r="E1635" s="457"/>
      <c r="F1635" s="457">
        <v>40939</v>
      </c>
      <c r="G1635" s="511">
        <v>35035.42</v>
      </c>
      <c r="H1635" s="512" t="s">
        <v>1227</v>
      </c>
      <c r="I1635" s="461" t="s">
        <v>685</v>
      </c>
      <c r="J1635" s="461" t="s">
        <v>1228</v>
      </c>
      <c r="K1635" s="513" t="s">
        <v>2517</v>
      </c>
    </row>
    <row r="1636" spans="2:11" ht="18" customHeight="1" x14ac:dyDescent="0.15">
      <c r="B1636" s="471" t="s">
        <v>3434</v>
      </c>
      <c r="C1636" s="514" t="s">
        <v>3147</v>
      </c>
      <c r="D1636" s="495" t="s">
        <v>2516</v>
      </c>
      <c r="E1636" s="457"/>
      <c r="F1636" s="457">
        <v>40939</v>
      </c>
      <c r="G1636" s="511">
        <v>2109.71</v>
      </c>
      <c r="H1636" s="512" t="s">
        <v>1227</v>
      </c>
      <c r="I1636" s="461" t="s">
        <v>685</v>
      </c>
      <c r="J1636" s="461" t="s">
        <v>1228</v>
      </c>
      <c r="K1636" s="513" t="s">
        <v>2517</v>
      </c>
    </row>
    <row r="1637" spans="2:11" ht="18" customHeight="1" x14ac:dyDescent="0.15">
      <c r="B1637" s="471" t="s">
        <v>3435</v>
      </c>
      <c r="C1637" s="514" t="s">
        <v>3147</v>
      </c>
      <c r="D1637" s="495" t="s">
        <v>2523</v>
      </c>
      <c r="E1637" s="457"/>
      <c r="F1637" s="457">
        <v>40939</v>
      </c>
      <c r="G1637" s="511">
        <v>12529.54</v>
      </c>
      <c r="H1637" s="512" t="s">
        <v>1227</v>
      </c>
      <c r="I1637" s="461" t="s">
        <v>685</v>
      </c>
      <c r="J1637" s="461" t="s">
        <v>1228</v>
      </c>
      <c r="K1637" s="513" t="s">
        <v>2524</v>
      </c>
    </row>
    <row r="1638" spans="2:11" ht="18" customHeight="1" x14ac:dyDescent="0.15">
      <c r="B1638" s="471" t="s">
        <v>3436</v>
      </c>
      <c r="C1638" s="514" t="s">
        <v>3147</v>
      </c>
      <c r="D1638" s="495" t="s">
        <v>2527</v>
      </c>
      <c r="E1638" s="457"/>
      <c r="F1638" s="457">
        <v>43189</v>
      </c>
      <c r="G1638" s="511">
        <v>7391.79</v>
      </c>
      <c r="H1638" s="512" t="s">
        <v>1227</v>
      </c>
      <c r="I1638" s="461" t="s">
        <v>685</v>
      </c>
      <c r="J1638" s="461" t="s">
        <v>1228</v>
      </c>
      <c r="K1638" s="513" t="s">
        <v>2528</v>
      </c>
    </row>
    <row r="1639" spans="2:11" ht="18" customHeight="1" x14ac:dyDescent="0.15">
      <c r="B1639" s="471" t="s">
        <v>3437</v>
      </c>
      <c r="C1639" s="514" t="s">
        <v>3147</v>
      </c>
      <c r="D1639" s="495" t="s">
        <v>2531</v>
      </c>
      <c r="E1639" s="457"/>
      <c r="F1639" s="457">
        <v>43189</v>
      </c>
      <c r="G1639" s="511">
        <v>1798.3</v>
      </c>
      <c r="H1639" s="512" t="s">
        <v>1227</v>
      </c>
      <c r="I1639" s="461" t="s">
        <v>685</v>
      </c>
      <c r="J1639" s="461" t="s">
        <v>1228</v>
      </c>
      <c r="K1639" s="513" t="s">
        <v>2532</v>
      </c>
    </row>
    <row r="1640" spans="2:11" ht="18" customHeight="1" x14ac:dyDescent="0.15">
      <c r="B1640" s="471" t="s">
        <v>3438</v>
      </c>
      <c r="C1640" s="514" t="s">
        <v>3147</v>
      </c>
      <c r="D1640" s="495" t="s">
        <v>2531</v>
      </c>
      <c r="E1640" s="457"/>
      <c r="F1640" s="457">
        <v>43189</v>
      </c>
      <c r="G1640" s="511">
        <v>1957.27</v>
      </c>
      <c r="H1640" s="512" t="s">
        <v>1227</v>
      </c>
      <c r="I1640" s="461" t="s">
        <v>685</v>
      </c>
      <c r="J1640" s="461" t="s">
        <v>1228</v>
      </c>
      <c r="K1640" s="513" t="s">
        <v>2532</v>
      </c>
    </row>
    <row r="1641" spans="2:11" ht="18" customHeight="1" thickBot="1" x14ac:dyDescent="0.2">
      <c r="B1641" s="515" t="s">
        <v>3439</v>
      </c>
      <c r="C1641" s="1228" t="s">
        <v>3147</v>
      </c>
      <c r="D1641" s="517" t="s">
        <v>2539</v>
      </c>
      <c r="E1641" s="518"/>
      <c r="F1641" s="518">
        <v>40939</v>
      </c>
      <c r="G1641" s="519">
        <v>6029.8</v>
      </c>
      <c r="H1641" s="1146" t="s">
        <v>1227</v>
      </c>
      <c r="I1641" s="444" t="s">
        <v>685</v>
      </c>
      <c r="J1641" s="444" t="s">
        <v>1228</v>
      </c>
      <c r="K1641" s="521" t="s">
        <v>2540</v>
      </c>
    </row>
    <row r="1642" spans="2:11" ht="18" customHeight="1" x14ac:dyDescent="0.15">
      <c r="B1642" s="1223" t="s">
        <v>3440</v>
      </c>
      <c r="C1642" s="1227" t="s">
        <v>3147</v>
      </c>
      <c r="D1642" s="1215" t="s">
        <v>2539</v>
      </c>
      <c r="E1642" s="1159"/>
      <c r="F1642" s="1159">
        <v>40939</v>
      </c>
      <c r="G1642" s="1224">
        <v>2548.87</v>
      </c>
      <c r="H1642" s="1225" t="s">
        <v>1227</v>
      </c>
      <c r="I1642" s="1139" t="s">
        <v>685</v>
      </c>
      <c r="J1642" s="1139" t="s">
        <v>1228</v>
      </c>
      <c r="K1642" s="1226" t="s">
        <v>6490</v>
      </c>
    </row>
    <row r="1643" spans="2:11" ht="18" customHeight="1" x14ac:dyDescent="0.15">
      <c r="B1643" s="471" t="s">
        <v>3441</v>
      </c>
      <c r="C1643" s="514" t="s">
        <v>3147</v>
      </c>
      <c r="D1643" s="495" t="s">
        <v>2543</v>
      </c>
      <c r="E1643" s="457"/>
      <c r="F1643" s="457">
        <v>40631</v>
      </c>
      <c r="G1643" s="511">
        <v>32370.240000000002</v>
      </c>
      <c r="H1643" s="512" t="s">
        <v>1227</v>
      </c>
      <c r="I1643" s="461" t="s">
        <v>685</v>
      </c>
      <c r="J1643" s="461" t="s">
        <v>1228</v>
      </c>
      <c r="K1643" s="513" t="s">
        <v>2544</v>
      </c>
    </row>
    <row r="1644" spans="2:11" ht="18" customHeight="1" x14ac:dyDescent="0.15">
      <c r="B1644" s="471" t="s">
        <v>3442</v>
      </c>
      <c r="C1644" s="514" t="s">
        <v>3147</v>
      </c>
      <c r="D1644" s="495" t="s">
        <v>2546</v>
      </c>
      <c r="E1644" s="457"/>
      <c r="F1644" s="457">
        <v>40631</v>
      </c>
      <c r="G1644" s="511">
        <v>12488.5</v>
      </c>
      <c r="H1644" s="512" t="s">
        <v>1227</v>
      </c>
      <c r="I1644" s="461" t="s">
        <v>685</v>
      </c>
      <c r="J1644" s="461" t="s">
        <v>1228</v>
      </c>
      <c r="K1644" s="513" t="s">
        <v>2547</v>
      </c>
    </row>
    <row r="1645" spans="2:11" ht="18" customHeight="1" x14ac:dyDescent="0.15">
      <c r="B1645" s="471" t="s">
        <v>3443</v>
      </c>
      <c r="C1645" s="514" t="s">
        <v>3147</v>
      </c>
      <c r="D1645" s="495" t="s">
        <v>2549</v>
      </c>
      <c r="E1645" s="457"/>
      <c r="F1645" s="457">
        <v>40631</v>
      </c>
      <c r="G1645" s="511">
        <v>20789.36</v>
      </c>
      <c r="H1645" s="512" t="s">
        <v>1227</v>
      </c>
      <c r="I1645" s="461" t="s">
        <v>685</v>
      </c>
      <c r="J1645" s="461" t="s">
        <v>1228</v>
      </c>
      <c r="K1645" s="513" t="s">
        <v>2550</v>
      </c>
    </row>
    <row r="1646" spans="2:11" ht="18" customHeight="1" x14ac:dyDescent="0.15">
      <c r="B1646" s="471" t="s">
        <v>3444</v>
      </c>
      <c r="C1646" s="514" t="s">
        <v>3147</v>
      </c>
      <c r="D1646" s="495" t="s">
        <v>2552</v>
      </c>
      <c r="E1646" s="457"/>
      <c r="F1646" s="457">
        <v>40631</v>
      </c>
      <c r="G1646" s="511">
        <v>29020.47</v>
      </c>
      <c r="H1646" s="512" t="s">
        <v>1227</v>
      </c>
      <c r="I1646" s="461" t="s">
        <v>685</v>
      </c>
      <c r="J1646" s="461" t="s">
        <v>1228</v>
      </c>
      <c r="K1646" s="513" t="s">
        <v>2553</v>
      </c>
    </row>
    <row r="1647" spans="2:11" ht="18" customHeight="1" x14ac:dyDescent="0.15">
      <c r="B1647" s="471" t="s">
        <v>3445</v>
      </c>
      <c r="C1647" s="514" t="s">
        <v>3147</v>
      </c>
      <c r="D1647" s="495" t="s">
        <v>2555</v>
      </c>
      <c r="E1647" s="457"/>
      <c r="F1647" s="457">
        <v>40631</v>
      </c>
      <c r="G1647" s="511">
        <v>5241.8100000000004</v>
      </c>
      <c r="H1647" s="512" t="s">
        <v>1227</v>
      </c>
      <c r="I1647" s="461" t="s">
        <v>685</v>
      </c>
      <c r="J1647" s="461" t="s">
        <v>1228</v>
      </c>
      <c r="K1647" s="513" t="s">
        <v>2556</v>
      </c>
    </row>
    <row r="1648" spans="2:11" ht="18" customHeight="1" x14ac:dyDescent="0.15">
      <c r="B1648" s="471" t="s">
        <v>3446</v>
      </c>
      <c r="C1648" s="514" t="s">
        <v>3147</v>
      </c>
      <c r="D1648" s="495" t="s">
        <v>2558</v>
      </c>
      <c r="E1648" s="457"/>
      <c r="F1648" s="457">
        <v>40631</v>
      </c>
      <c r="G1648" s="511">
        <v>6833.43</v>
      </c>
      <c r="H1648" s="512" t="s">
        <v>1227</v>
      </c>
      <c r="I1648" s="461" t="s">
        <v>685</v>
      </c>
      <c r="J1648" s="461" t="s">
        <v>1228</v>
      </c>
      <c r="K1648" s="513" t="s">
        <v>2559</v>
      </c>
    </row>
    <row r="1649" spans="2:11" ht="18" customHeight="1" x14ac:dyDescent="0.15">
      <c r="B1649" s="471" t="s">
        <v>3447</v>
      </c>
      <c r="C1649" s="514" t="s">
        <v>3147</v>
      </c>
      <c r="D1649" s="495" t="s">
        <v>2561</v>
      </c>
      <c r="E1649" s="457"/>
      <c r="F1649" s="457">
        <v>40631</v>
      </c>
      <c r="G1649" s="511">
        <v>7702.03</v>
      </c>
      <c r="H1649" s="512" t="s">
        <v>1227</v>
      </c>
      <c r="I1649" s="461" t="s">
        <v>685</v>
      </c>
      <c r="J1649" s="461" t="s">
        <v>1228</v>
      </c>
      <c r="K1649" s="513" t="s">
        <v>2562</v>
      </c>
    </row>
    <row r="1650" spans="2:11" ht="18" customHeight="1" x14ac:dyDescent="0.15">
      <c r="B1650" s="471" t="s">
        <v>3448</v>
      </c>
      <c r="C1650" s="514" t="s">
        <v>3147</v>
      </c>
      <c r="D1650" s="495" t="s">
        <v>2561</v>
      </c>
      <c r="E1650" s="457"/>
      <c r="F1650" s="457">
        <v>40631</v>
      </c>
      <c r="G1650" s="511">
        <v>4468.33</v>
      </c>
      <c r="H1650" s="512" t="s">
        <v>1227</v>
      </c>
      <c r="I1650" s="461" t="s">
        <v>685</v>
      </c>
      <c r="J1650" s="461" t="s">
        <v>1228</v>
      </c>
      <c r="K1650" s="513" t="s">
        <v>2562</v>
      </c>
    </row>
    <row r="1651" spans="2:11" ht="18" customHeight="1" x14ac:dyDescent="0.15">
      <c r="B1651" s="471" t="s">
        <v>3449</v>
      </c>
      <c r="C1651" s="514" t="s">
        <v>3147</v>
      </c>
      <c r="D1651" s="495" t="s">
        <v>2565</v>
      </c>
      <c r="E1651" s="457"/>
      <c r="F1651" s="457">
        <v>40631</v>
      </c>
      <c r="G1651" s="511">
        <v>10039.65</v>
      </c>
      <c r="H1651" s="512" t="s">
        <v>1227</v>
      </c>
      <c r="I1651" s="461" t="s">
        <v>685</v>
      </c>
      <c r="J1651" s="461" t="s">
        <v>1228</v>
      </c>
      <c r="K1651" s="513" t="s">
        <v>2566</v>
      </c>
    </row>
    <row r="1652" spans="2:11" ht="18" customHeight="1" x14ac:dyDescent="0.15">
      <c r="B1652" s="471" t="s">
        <v>3450</v>
      </c>
      <c r="C1652" s="514" t="s">
        <v>3147</v>
      </c>
      <c r="D1652" s="495" t="s">
        <v>2569</v>
      </c>
      <c r="E1652" s="457"/>
      <c r="F1652" s="457">
        <v>40631</v>
      </c>
      <c r="G1652" s="511">
        <v>2755.25</v>
      </c>
      <c r="H1652" s="512" t="s">
        <v>1227</v>
      </c>
      <c r="I1652" s="461" t="s">
        <v>685</v>
      </c>
      <c r="J1652" s="461" t="s">
        <v>1228</v>
      </c>
      <c r="K1652" s="513" t="s">
        <v>2570</v>
      </c>
    </row>
    <row r="1653" spans="2:11" ht="18" customHeight="1" x14ac:dyDescent="0.15">
      <c r="B1653" s="471" t="s">
        <v>3451</v>
      </c>
      <c r="C1653" s="514" t="s">
        <v>3147</v>
      </c>
      <c r="D1653" s="495" t="s">
        <v>2572</v>
      </c>
      <c r="E1653" s="457"/>
      <c r="F1653" s="457">
        <v>40631</v>
      </c>
      <c r="G1653" s="511">
        <v>5329.67</v>
      </c>
      <c r="H1653" s="512" t="s">
        <v>1227</v>
      </c>
      <c r="I1653" s="461" t="s">
        <v>685</v>
      </c>
      <c r="J1653" s="461" t="s">
        <v>1228</v>
      </c>
      <c r="K1653" s="513" t="s">
        <v>2573</v>
      </c>
    </row>
    <row r="1654" spans="2:11" ht="18" customHeight="1" x14ac:dyDescent="0.15">
      <c r="B1654" s="471" t="s">
        <v>3452</v>
      </c>
      <c r="C1654" s="514" t="s">
        <v>3147</v>
      </c>
      <c r="D1654" s="495" t="s">
        <v>2572</v>
      </c>
      <c r="E1654" s="457"/>
      <c r="F1654" s="457">
        <v>40631</v>
      </c>
      <c r="G1654" s="511">
        <v>7775.7</v>
      </c>
      <c r="H1654" s="512" t="s">
        <v>1227</v>
      </c>
      <c r="I1654" s="461" t="s">
        <v>685</v>
      </c>
      <c r="J1654" s="461" t="s">
        <v>1228</v>
      </c>
      <c r="K1654" s="513" t="s">
        <v>2573</v>
      </c>
    </row>
    <row r="1655" spans="2:11" ht="18" customHeight="1" x14ac:dyDescent="0.15">
      <c r="B1655" s="471" t="s">
        <v>3453</v>
      </c>
      <c r="C1655" s="514" t="s">
        <v>3147</v>
      </c>
      <c r="D1655" s="495" t="s">
        <v>2577</v>
      </c>
      <c r="E1655" s="457"/>
      <c r="F1655" s="457">
        <v>40631</v>
      </c>
      <c r="G1655" s="511">
        <v>31486.799999999999</v>
      </c>
      <c r="H1655" s="512" t="s">
        <v>1227</v>
      </c>
      <c r="I1655" s="461" t="s">
        <v>685</v>
      </c>
      <c r="J1655" s="461" t="s">
        <v>1228</v>
      </c>
      <c r="K1655" s="513" t="s">
        <v>2578</v>
      </c>
    </row>
    <row r="1656" spans="2:11" ht="18" customHeight="1" x14ac:dyDescent="0.15">
      <c r="B1656" s="471" t="s">
        <v>3454</v>
      </c>
      <c r="C1656" s="514" t="s">
        <v>3147</v>
      </c>
      <c r="D1656" s="495" t="s">
        <v>2581</v>
      </c>
      <c r="E1656" s="457"/>
      <c r="F1656" s="457">
        <v>40939</v>
      </c>
      <c r="G1656" s="511">
        <v>45060.11</v>
      </c>
      <c r="H1656" s="512" t="s">
        <v>1227</v>
      </c>
      <c r="I1656" s="461" t="s">
        <v>685</v>
      </c>
      <c r="J1656" s="461" t="s">
        <v>1228</v>
      </c>
      <c r="K1656" s="513" t="s">
        <v>2582</v>
      </c>
    </row>
    <row r="1657" spans="2:11" ht="18" customHeight="1" x14ac:dyDescent="0.15">
      <c r="B1657" s="471" t="s">
        <v>3455</v>
      </c>
      <c r="C1657" s="514" t="s">
        <v>3147</v>
      </c>
      <c r="D1657" s="495" t="s">
        <v>2584</v>
      </c>
      <c r="E1657" s="457"/>
      <c r="F1657" s="457">
        <v>42458</v>
      </c>
      <c r="G1657" s="511">
        <v>5499.66</v>
      </c>
      <c r="H1657" s="512" t="s">
        <v>1227</v>
      </c>
      <c r="I1657" s="461" t="s">
        <v>685</v>
      </c>
      <c r="J1657" s="461" t="s">
        <v>1228</v>
      </c>
      <c r="K1657" s="513" t="s">
        <v>2585</v>
      </c>
    </row>
    <row r="1658" spans="2:11" ht="18" customHeight="1" x14ac:dyDescent="0.15">
      <c r="B1658" s="471" t="s">
        <v>3456</v>
      </c>
      <c r="C1658" s="514" t="s">
        <v>3147</v>
      </c>
      <c r="D1658" s="495" t="s">
        <v>2587</v>
      </c>
      <c r="E1658" s="457"/>
      <c r="F1658" s="457">
        <v>42458</v>
      </c>
      <c r="G1658" s="511">
        <v>12323.69</v>
      </c>
      <c r="H1658" s="512" t="s">
        <v>1227</v>
      </c>
      <c r="I1658" s="461" t="s">
        <v>685</v>
      </c>
      <c r="J1658" s="461" t="s">
        <v>1228</v>
      </c>
      <c r="K1658" s="513" t="s">
        <v>2588</v>
      </c>
    </row>
    <row r="1659" spans="2:11" ht="18" customHeight="1" x14ac:dyDescent="0.15">
      <c r="B1659" s="471" t="s">
        <v>3457</v>
      </c>
      <c r="C1659" s="514" t="s">
        <v>3147</v>
      </c>
      <c r="D1659" s="495" t="s">
        <v>2590</v>
      </c>
      <c r="E1659" s="457"/>
      <c r="F1659" s="457">
        <v>42458</v>
      </c>
      <c r="G1659" s="511">
        <v>7529.68</v>
      </c>
      <c r="H1659" s="512" t="s">
        <v>1227</v>
      </c>
      <c r="I1659" s="461" t="s">
        <v>685</v>
      </c>
      <c r="J1659" s="461" t="s">
        <v>1228</v>
      </c>
      <c r="K1659" s="513" t="s">
        <v>2591</v>
      </c>
    </row>
    <row r="1660" spans="2:11" ht="18" customHeight="1" x14ac:dyDescent="0.15">
      <c r="B1660" s="471" t="s">
        <v>3458</v>
      </c>
      <c r="C1660" s="514" t="s">
        <v>3147</v>
      </c>
      <c r="D1660" s="495" t="s">
        <v>2593</v>
      </c>
      <c r="E1660" s="457"/>
      <c r="F1660" s="457">
        <v>42458</v>
      </c>
      <c r="G1660" s="511">
        <v>10546.17</v>
      </c>
      <c r="H1660" s="512" t="s">
        <v>1227</v>
      </c>
      <c r="I1660" s="461" t="s">
        <v>685</v>
      </c>
      <c r="J1660" s="461" t="s">
        <v>1228</v>
      </c>
      <c r="K1660" s="513" t="s">
        <v>2594</v>
      </c>
    </row>
    <row r="1661" spans="2:11" ht="18" customHeight="1" x14ac:dyDescent="0.15">
      <c r="B1661" s="471" t="s">
        <v>3459</v>
      </c>
      <c r="C1661" s="514" t="s">
        <v>3147</v>
      </c>
      <c r="D1661" s="495" t="s">
        <v>2596</v>
      </c>
      <c r="E1661" s="457"/>
      <c r="F1661" s="457">
        <v>42458</v>
      </c>
      <c r="G1661" s="511">
        <v>4714.7700000000004</v>
      </c>
      <c r="H1661" s="512" t="s">
        <v>1227</v>
      </c>
      <c r="I1661" s="461" t="s">
        <v>685</v>
      </c>
      <c r="J1661" s="461" t="s">
        <v>1228</v>
      </c>
      <c r="K1661" s="513" t="s">
        <v>2597</v>
      </c>
    </row>
    <row r="1662" spans="2:11" ht="18" customHeight="1" x14ac:dyDescent="0.15">
      <c r="B1662" s="471" t="s">
        <v>3460</v>
      </c>
      <c r="C1662" s="514" t="s">
        <v>3147</v>
      </c>
      <c r="D1662" s="495" t="s">
        <v>2599</v>
      </c>
      <c r="E1662" s="457"/>
      <c r="F1662" s="457">
        <v>42458</v>
      </c>
      <c r="G1662" s="511">
        <v>13185.72</v>
      </c>
      <c r="H1662" s="512" t="s">
        <v>1227</v>
      </c>
      <c r="I1662" s="461" t="s">
        <v>685</v>
      </c>
      <c r="J1662" s="461" t="s">
        <v>1228</v>
      </c>
      <c r="K1662" s="513" t="s">
        <v>2600</v>
      </c>
    </row>
    <row r="1663" spans="2:11" ht="18" customHeight="1" x14ac:dyDescent="0.15">
      <c r="B1663" s="471" t="s">
        <v>3461</v>
      </c>
      <c r="C1663" s="514" t="s">
        <v>3147</v>
      </c>
      <c r="D1663" s="495" t="s">
        <v>2602</v>
      </c>
      <c r="E1663" s="457"/>
      <c r="F1663" s="457">
        <v>42458</v>
      </c>
      <c r="G1663" s="511">
        <v>35462.660000000003</v>
      </c>
      <c r="H1663" s="512" t="s">
        <v>1227</v>
      </c>
      <c r="I1663" s="461" t="s">
        <v>685</v>
      </c>
      <c r="J1663" s="461" t="s">
        <v>1228</v>
      </c>
      <c r="K1663" s="513" t="s">
        <v>2603</v>
      </c>
    </row>
    <row r="1664" spans="2:11" ht="18" customHeight="1" x14ac:dyDescent="0.15">
      <c r="B1664" s="471" t="s">
        <v>3462</v>
      </c>
      <c r="C1664" s="514" t="s">
        <v>3147</v>
      </c>
      <c r="D1664" s="495" t="s">
        <v>2605</v>
      </c>
      <c r="E1664" s="457"/>
      <c r="F1664" s="457">
        <v>39535</v>
      </c>
      <c r="G1664" s="511">
        <v>10681.72</v>
      </c>
      <c r="H1664" s="512" t="s">
        <v>1227</v>
      </c>
      <c r="I1664" s="461" t="s">
        <v>685</v>
      </c>
      <c r="J1664" s="461" t="s">
        <v>1228</v>
      </c>
      <c r="K1664" s="513" t="s">
        <v>2606</v>
      </c>
    </row>
    <row r="1665" spans="2:11" ht="18" customHeight="1" x14ac:dyDescent="0.15">
      <c r="B1665" s="471" t="s">
        <v>3463</v>
      </c>
      <c r="C1665" s="514" t="s">
        <v>3147</v>
      </c>
      <c r="D1665" s="495" t="s">
        <v>2608</v>
      </c>
      <c r="E1665" s="457"/>
      <c r="F1665" s="457">
        <v>39535</v>
      </c>
      <c r="G1665" s="511">
        <v>4318.78</v>
      </c>
      <c r="H1665" s="512" t="s">
        <v>1227</v>
      </c>
      <c r="I1665" s="461" t="s">
        <v>685</v>
      </c>
      <c r="J1665" s="461" t="s">
        <v>1228</v>
      </c>
      <c r="K1665" s="513" t="s">
        <v>2609</v>
      </c>
    </row>
    <row r="1666" spans="2:11" ht="18" customHeight="1" x14ac:dyDescent="0.15">
      <c r="B1666" s="471" t="s">
        <v>3464</v>
      </c>
      <c r="C1666" s="514" t="s">
        <v>3147</v>
      </c>
      <c r="D1666" s="495" t="s">
        <v>2611</v>
      </c>
      <c r="E1666" s="457"/>
      <c r="F1666" s="457">
        <v>39535</v>
      </c>
      <c r="G1666" s="511">
        <v>10833.13</v>
      </c>
      <c r="H1666" s="512" t="s">
        <v>1227</v>
      </c>
      <c r="I1666" s="461" t="s">
        <v>685</v>
      </c>
      <c r="J1666" s="461" t="s">
        <v>1228</v>
      </c>
      <c r="K1666" s="513" t="s">
        <v>2612</v>
      </c>
    </row>
    <row r="1667" spans="2:11" ht="18" customHeight="1" x14ac:dyDescent="0.15">
      <c r="B1667" s="471" t="s">
        <v>3465</v>
      </c>
      <c r="C1667" s="514" t="s">
        <v>3147</v>
      </c>
      <c r="D1667" s="495" t="s">
        <v>2614</v>
      </c>
      <c r="E1667" s="457"/>
      <c r="F1667" s="457">
        <v>39535</v>
      </c>
      <c r="G1667" s="511">
        <v>24879.74</v>
      </c>
      <c r="H1667" s="512" t="s">
        <v>1227</v>
      </c>
      <c r="I1667" s="461" t="s">
        <v>685</v>
      </c>
      <c r="J1667" s="461" t="s">
        <v>1228</v>
      </c>
      <c r="K1667" s="513" t="s">
        <v>2615</v>
      </c>
    </row>
    <row r="1668" spans="2:11" ht="18" customHeight="1" x14ac:dyDescent="0.15">
      <c r="B1668" s="471" t="s">
        <v>3466</v>
      </c>
      <c r="C1668" s="514" t="s">
        <v>3147</v>
      </c>
      <c r="D1668" s="495" t="s">
        <v>2617</v>
      </c>
      <c r="E1668" s="457"/>
      <c r="F1668" s="457">
        <v>42458</v>
      </c>
      <c r="G1668" s="511">
        <v>12548.46</v>
      </c>
      <c r="H1668" s="512" t="s">
        <v>1227</v>
      </c>
      <c r="I1668" s="461" t="s">
        <v>685</v>
      </c>
      <c r="J1668" s="461" t="s">
        <v>1228</v>
      </c>
      <c r="K1668" s="513" t="s">
        <v>2618</v>
      </c>
    </row>
    <row r="1669" spans="2:11" ht="18" customHeight="1" thickBot="1" x14ac:dyDescent="0.2">
      <c r="B1669" s="515" t="s">
        <v>3467</v>
      </c>
      <c r="C1669" s="1228" t="s">
        <v>3147</v>
      </c>
      <c r="D1669" s="517" t="s">
        <v>2620</v>
      </c>
      <c r="E1669" s="518"/>
      <c r="F1669" s="518">
        <v>42458</v>
      </c>
      <c r="G1669" s="519">
        <v>4796.03</v>
      </c>
      <c r="H1669" s="1146" t="s">
        <v>1227</v>
      </c>
      <c r="I1669" s="444" t="s">
        <v>685</v>
      </c>
      <c r="J1669" s="444" t="s">
        <v>1228</v>
      </c>
      <c r="K1669" s="521" t="s">
        <v>2621</v>
      </c>
    </row>
    <row r="1670" spans="2:11" ht="18" customHeight="1" x14ac:dyDescent="0.15">
      <c r="B1670" s="1223" t="s">
        <v>3468</v>
      </c>
      <c r="C1670" s="1227" t="s">
        <v>3147</v>
      </c>
      <c r="D1670" s="1215" t="s">
        <v>2623</v>
      </c>
      <c r="E1670" s="1159"/>
      <c r="F1670" s="1159">
        <v>42458</v>
      </c>
      <c r="G1670" s="1224">
        <v>13675.07</v>
      </c>
      <c r="H1670" s="1225" t="s">
        <v>1227</v>
      </c>
      <c r="I1670" s="1139" t="s">
        <v>685</v>
      </c>
      <c r="J1670" s="1139" t="s">
        <v>1228</v>
      </c>
      <c r="K1670" s="1226" t="s">
        <v>6491</v>
      </c>
    </row>
    <row r="1671" spans="2:11" ht="18" customHeight="1" x14ac:dyDescent="0.15">
      <c r="B1671" s="471" t="s">
        <v>3469</v>
      </c>
      <c r="C1671" s="514" t="s">
        <v>3147</v>
      </c>
      <c r="D1671" s="495" t="s">
        <v>2626</v>
      </c>
      <c r="E1671" s="457"/>
      <c r="F1671" s="457">
        <v>42458</v>
      </c>
      <c r="G1671" s="511">
        <v>8062.55</v>
      </c>
      <c r="H1671" s="512" t="s">
        <v>1227</v>
      </c>
      <c r="I1671" s="461" t="s">
        <v>685</v>
      </c>
      <c r="J1671" s="461" t="s">
        <v>1228</v>
      </c>
      <c r="K1671" s="513" t="s">
        <v>2627</v>
      </c>
    </row>
    <row r="1672" spans="2:11" ht="18" customHeight="1" x14ac:dyDescent="0.15">
      <c r="B1672" s="471" t="s">
        <v>3470</v>
      </c>
      <c r="C1672" s="514" t="s">
        <v>3147</v>
      </c>
      <c r="D1672" s="495" t="s">
        <v>2629</v>
      </c>
      <c r="E1672" s="457"/>
      <c r="F1672" s="457">
        <v>42458</v>
      </c>
      <c r="G1672" s="511">
        <v>4924.22</v>
      </c>
      <c r="H1672" s="512" t="s">
        <v>1227</v>
      </c>
      <c r="I1672" s="461" t="s">
        <v>685</v>
      </c>
      <c r="J1672" s="461" t="s">
        <v>1228</v>
      </c>
      <c r="K1672" s="513" t="s">
        <v>2630</v>
      </c>
    </row>
    <row r="1673" spans="2:11" ht="18" customHeight="1" x14ac:dyDescent="0.15">
      <c r="B1673" s="471" t="s">
        <v>3471</v>
      </c>
      <c r="C1673" s="514" t="s">
        <v>3147</v>
      </c>
      <c r="D1673" s="495" t="s">
        <v>2629</v>
      </c>
      <c r="E1673" s="457"/>
      <c r="F1673" s="457">
        <v>42458</v>
      </c>
      <c r="G1673" s="511">
        <v>9978.6299999999992</v>
      </c>
      <c r="H1673" s="512" t="s">
        <v>1227</v>
      </c>
      <c r="I1673" s="461" t="s">
        <v>685</v>
      </c>
      <c r="J1673" s="461" t="s">
        <v>1228</v>
      </c>
      <c r="K1673" s="513" t="s">
        <v>2630</v>
      </c>
    </row>
    <row r="1674" spans="2:11" ht="18" customHeight="1" x14ac:dyDescent="0.15">
      <c r="B1674" s="471" t="s">
        <v>3472</v>
      </c>
      <c r="C1674" s="514" t="s">
        <v>3147</v>
      </c>
      <c r="D1674" s="495" t="s">
        <v>2633</v>
      </c>
      <c r="E1674" s="457"/>
      <c r="F1674" s="457">
        <v>42458</v>
      </c>
      <c r="G1674" s="511">
        <v>2511.9699999999998</v>
      </c>
      <c r="H1674" s="512" t="s">
        <v>1227</v>
      </c>
      <c r="I1674" s="461" t="s">
        <v>685</v>
      </c>
      <c r="J1674" s="461" t="s">
        <v>1228</v>
      </c>
      <c r="K1674" s="513" t="s">
        <v>2634</v>
      </c>
    </row>
    <row r="1675" spans="2:11" ht="18" customHeight="1" x14ac:dyDescent="0.15">
      <c r="B1675" s="471" t="s">
        <v>3473</v>
      </c>
      <c r="C1675" s="514" t="s">
        <v>3147</v>
      </c>
      <c r="D1675" s="495" t="s">
        <v>2636</v>
      </c>
      <c r="E1675" s="457"/>
      <c r="F1675" s="457">
        <v>42458</v>
      </c>
      <c r="G1675" s="511">
        <v>538.39</v>
      </c>
      <c r="H1675" s="512" t="s">
        <v>1227</v>
      </c>
      <c r="I1675" s="461" t="s">
        <v>685</v>
      </c>
      <c r="J1675" s="461" t="s">
        <v>1228</v>
      </c>
      <c r="K1675" s="513" t="s">
        <v>2637</v>
      </c>
    </row>
    <row r="1676" spans="2:11" ht="18" customHeight="1" x14ac:dyDescent="0.15">
      <c r="B1676" s="471" t="s">
        <v>3474</v>
      </c>
      <c r="C1676" s="514" t="s">
        <v>3147</v>
      </c>
      <c r="D1676" s="495" t="s">
        <v>2639</v>
      </c>
      <c r="E1676" s="457"/>
      <c r="F1676" s="457">
        <v>42458</v>
      </c>
      <c r="G1676" s="511">
        <v>3809.53</v>
      </c>
      <c r="H1676" s="512" t="s">
        <v>1227</v>
      </c>
      <c r="I1676" s="461" t="s">
        <v>685</v>
      </c>
      <c r="J1676" s="461" t="s">
        <v>1228</v>
      </c>
      <c r="K1676" s="513" t="s">
        <v>2640</v>
      </c>
    </row>
    <row r="1677" spans="2:11" ht="18" customHeight="1" x14ac:dyDescent="0.15">
      <c r="B1677" s="471" t="s">
        <v>3475</v>
      </c>
      <c r="C1677" s="514" t="s">
        <v>3147</v>
      </c>
      <c r="D1677" s="495" t="s">
        <v>2642</v>
      </c>
      <c r="E1677" s="457"/>
      <c r="F1677" s="457">
        <v>41306</v>
      </c>
      <c r="G1677" s="511">
        <v>7626.58</v>
      </c>
      <c r="H1677" s="512" t="s">
        <v>1227</v>
      </c>
      <c r="I1677" s="461" t="s">
        <v>685</v>
      </c>
      <c r="J1677" s="461" t="s">
        <v>1228</v>
      </c>
      <c r="K1677" s="513" t="s">
        <v>2643</v>
      </c>
    </row>
    <row r="1678" spans="2:11" ht="18" customHeight="1" x14ac:dyDescent="0.15">
      <c r="B1678" s="471" t="s">
        <v>3476</v>
      </c>
      <c r="C1678" s="514" t="s">
        <v>3147</v>
      </c>
      <c r="D1678" s="495" t="s">
        <v>2642</v>
      </c>
      <c r="E1678" s="457"/>
      <c r="F1678" s="457">
        <v>41306</v>
      </c>
      <c r="G1678" s="511">
        <v>7257.3</v>
      </c>
      <c r="H1678" s="512" t="s">
        <v>1227</v>
      </c>
      <c r="I1678" s="461" t="s">
        <v>685</v>
      </c>
      <c r="J1678" s="461" t="s">
        <v>1228</v>
      </c>
      <c r="K1678" s="513" t="s">
        <v>2643</v>
      </c>
    </row>
    <row r="1679" spans="2:11" ht="18" customHeight="1" x14ac:dyDescent="0.15">
      <c r="B1679" s="471" t="s">
        <v>3477</v>
      </c>
      <c r="C1679" s="514" t="s">
        <v>3147</v>
      </c>
      <c r="D1679" s="495" t="s">
        <v>2647</v>
      </c>
      <c r="E1679" s="457"/>
      <c r="F1679" s="457">
        <v>41306</v>
      </c>
      <c r="G1679" s="511">
        <v>9095.16</v>
      </c>
      <c r="H1679" s="512" t="s">
        <v>1227</v>
      </c>
      <c r="I1679" s="461" t="s">
        <v>685</v>
      </c>
      <c r="J1679" s="461" t="s">
        <v>1228</v>
      </c>
      <c r="K1679" s="513" t="s">
        <v>2648</v>
      </c>
    </row>
    <row r="1680" spans="2:11" ht="18" customHeight="1" x14ac:dyDescent="0.15">
      <c r="B1680" s="471" t="s">
        <v>3478</v>
      </c>
      <c r="C1680" s="514" t="s">
        <v>3147</v>
      </c>
      <c r="D1680" s="495" t="s">
        <v>2650</v>
      </c>
      <c r="E1680" s="457"/>
      <c r="F1680" s="457">
        <v>41306</v>
      </c>
      <c r="G1680" s="511">
        <v>17001.810000000001</v>
      </c>
      <c r="H1680" s="512" t="s">
        <v>1227</v>
      </c>
      <c r="I1680" s="461" t="s">
        <v>685</v>
      </c>
      <c r="J1680" s="461" t="s">
        <v>1228</v>
      </c>
      <c r="K1680" s="513" t="s">
        <v>2651</v>
      </c>
    </row>
    <row r="1681" spans="2:11" ht="18" customHeight="1" x14ac:dyDescent="0.15">
      <c r="B1681" s="471" t="s">
        <v>3479</v>
      </c>
      <c r="C1681" s="514" t="s">
        <v>3147</v>
      </c>
      <c r="D1681" s="495" t="s">
        <v>2650</v>
      </c>
      <c r="E1681" s="457"/>
      <c r="F1681" s="457">
        <v>41306</v>
      </c>
      <c r="G1681" s="511">
        <v>10674.98</v>
      </c>
      <c r="H1681" s="512" t="s">
        <v>1227</v>
      </c>
      <c r="I1681" s="461" t="s">
        <v>685</v>
      </c>
      <c r="J1681" s="461" t="s">
        <v>1228</v>
      </c>
      <c r="K1681" s="513" t="s">
        <v>2651</v>
      </c>
    </row>
    <row r="1682" spans="2:11" ht="18" customHeight="1" x14ac:dyDescent="0.15">
      <c r="B1682" s="471" t="s">
        <v>3480</v>
      </c>
      <c r="C1682" s="514" t="s">
        <v>3147</v>
      </c>
      <c r="D1682" s="495" t="s">
        <v>2654</v>
      </c>
      <c r="E1682" s="457"/>
      <c r="F1682" s="457">
        <v>41306</v>
      </c>
      <c r="G1682" s="511">
        <v>36427.97</v>
      </c>
      <c r="H1682" s="512" t="s">
        <v>1227</v>
      </c>
      <c r="I1682" s="461" t="s">
        <v>685</v>
      </c>
      <c r="J1682" s="461" t="s">
        <v>1228</v>
      </c>
      <c r="K1682" s="513" t="s">
        <v>2655</v>
      </c>
    </row>
    <row r="1683" spans="2:11" ht="18" customHeight="1" x14ac:dyDescent="0.15">
      <c r="B1683" s="471" t="s">
        <v>3481</v>
      </c>
      <c r="C1683" s="514" t="s">
        <v>3147</v>
      </c>
      <c r="D1683" s="495" t="s">
        <v>2659</v>
      </c>
      <c r="E1683" s="457"/>
      <c r="F1683" s="457">
        <v>41306</v>
      </c>
      <c r="G1683" s="511">
        <v>7218.58</v>
      </c>
      <c r="H1683" s="512" t="s">
        <v>1227</v>
      </c>
      <c r="I1683" s="461" t="s">
        <v>685</v>
      </c>
      <c r="J1683" s="461" t="s">
        <v>1228</v>
      </c>
      <c r="K1683" s="513" t="s">
        <v>2660</v>
      </c>
    </row>
    <row r="1684" spans="2:11" ht="18" customHeight="1" x14ac:dyDescent="0.15">
      <c r="B1684" s="471" t="s">
        <v>3482</v>
      </c>
      <c r="C1684" s="514" t="s">
        <v>3147</v>
      </c>
      <c r="D1684" s="495" t="s">
        <v>2662</v>
      </c>
      <c r="E1684" s="457"/>
      <c r="F1684" s="457">
        <v>41649</v>
      </c>
      <c r="G1684" s="511">
        <v>35951.32</v>
      </c>
      <c r="H1684" s="512" t="s">
        <v>1227</v>
      </c>
      <c r="I1684" s="461" t="s">
        <v>685</v>
      </c>
      <c r="J1684" s="461" t="s">
        <v>1228</v>
      </c>
      <c r="K1684" s="513" t="s">
        <v>2663</v>
      </c>
    </row>
    <row r="1685" spans="2:11" ht="18" customHeight="1" x14ac:dyDescent="0.15">
      <c r="B1685" s="471" t="s">
        <v>3483</v>
      </c>
      <c r="C1685" s="514" t="s">
        <v>3147</v>
      </c>
      <c r="D1685" s="495" t="s">
        <v>2666</v>
      </c>
      <c r="E1685" s="457"/>
      <c r="F1685" s="457">
        <v>41649</v>
      </c>
      <c r="G1685" s="511">
        <v>40456.86</v>
      </c>
      <c r="H1685" s="512" t="s">
        <v>1227</v>
      </c>
      <c r="I1685" s="461" t="s">
        <v>685</v>
      </c>
      <c r="J1685" s="461" t="s">
        <v>1228</v>
      </c>
      <c r="K1685" s="513" t="s">
        <v>2667</v>
      </c>
    </row>
    <row r="1686" spans="2:11" ht="18" customHeight="1" x14ac:dyDescent="0.15">
      <c r="B1686" s="471" t="s">
        <v>3484</v>
      </c>
      <c r="C1686" s="514" t="s">
        <v>3147</v>
      </c>
      <c r="D1686" s="495" t="s">
        <v>2669</v>
      </c>
      <c r="E1686" s="457"/>
      <c r="F1686" s="457">
        <v>41649</v>
      </c>
      <c r="G1686" s="511">
        <v>33784.85</v>
      </c>
      <c r="H1686" s="512" t="s">
        <v>1227</v>
      </c>
      <c r="I1686" s="461" t="s">
        <v>685</v>
      </c>
      <c r="J1686" s="461" t="s">
        <v>1228</v>
      </c>
      <c r="K1686" s="513" t="s">
        <v>2670</v>
      </c>
    </row>
    <row r="1687" spans="2:11" ht="18" customHeight="1" x14ac:dyDescent="0.15">
      <c r="B1687" s="471" t="s">
        <v>3485</v>
      </c>
      <c r="C1687" s="514" t="s">
        <v>3147</v>
      </c>
      <c r="D1687" s="495" t="s">
        <v>2673</v>
      </c>
      <c r="E1687" s="457"/>
      <c r="F1687" s="457">
        <v>41649</v>
      </c>
      <c r="G1687" s="511">
        <v>26249.3</v>
      </c>
      <c r="H1687" s="512" t="s">
        <v>1227</v>
      </c>
      <c r="I1687" s="461" t="s">
        <v>685</v>
      </c>
      <c r="J1687" s="461" t="s">
        <v>1228</v>
      </c>
      <c r="K1687" s="513" t="s">
        <v>2674</v>
      </c>
    </row>
    <row r="1688" spans="2:11" ht="18" customHeight="1" x14ac:dyDescent="0.15">
      <c r="B1688" s="471" t="s">
        <v>3486</v>
      </c>
      <c r="C1688" s="514" t="s">
        <v>3147</v>
      </c>
      <c r="D1688" s="495" t="s">
        <v>2673</v>
      </c>
      <c r="E1688" s="457"/>
      <c r="F1688" s="457">
        <v>41649</v>
      </c>
      <c r="G1688" s="511">
        <v>8291.66</v>
      </c>
      <c r="H1688" s="512" t="s">
        <v>1227</v>
      </c>
      <c r="I1688" s="461" t="s">
        <v>685</v>
      </c>
      <c r="J1688" s="461" t="s">
        <v>1228</v>
      </c>
      <c r="K1688" s="513" t="s">
        <v>2674</v>
      </c>
    </row>
    <row r="1689" spans="2:11" ht="18" customHeight="1" x14ac:dyDescent="0.15">
      <c r="B1689" s="471" t="s">
        <v>3487</v>
      </c>
      <c r="C1689" s="514" t="s">
        <v>3147</v>
      </c>
      <c r="D1689" s="495" t="s">
        <v>2677</v>
      </c>
      <c r="E1689" s="457"/>
      <c r="F1689" s="457">
        <v>42094</v>
      </c>
      <c r="G1689" s="511">
        <v>23192.85</v>
      </c>
      <c r="H1689" s="512" t="s">
        <v>1227</v>
      </c>
      <c r="I1689" s="461" t="s">
        <v>685</v>
      </c>
      <c r="J1689" s="461" t="s">
        <v>1228</v>
      </c>
      <c r="K1689" s="513" t="s">
        <v>2678</v>
      </c>
    </row>
    <row r="1690" spans="2:11" ht="18" customHeight="1" x14ac:dyDescent="0.15">
      <c r="B1690" s="471" t="s">
        <v>3488</v>
      </c>
      <c r="C1690" s="514" t="s">
        <v>3147</v>
      </c>
      <c r="D1690" s="495" t="s">
        <v>2680</v>
      </c>
      <c r="E1690" s="457"/>
      <c r="F1690" s="457">
        <v>42094</v>
      </c>
      <c r="G1690" s="511">
        <v>20891.89</v>
      </c>
      <c r="H1690" s="512" t="s">
        <v>1227</v>
      </c>
      <c r="I1690" s="461" t="s">
        <v>685</v>
      </c>
      <c r="J1690" s="461" t="s">
        <v>1228</v>
      </c>
      <c r="K1690" s="513" t="s">
        <v>2681</v>
      </c>
    </row>
    <row r="1691" spans="2:11" ht="18" customHeight="1" x14ac:dyDescent="0.15">
      <c r="B1691" s="471" t="s">
        <v>3489</v>
      </c>
      <c r="C1691" s="514" t="s">
        <v>3147</v>
      </c>
      <c r="D1691" s="495" t="s">
        <v>2683</v>
      </c>
      <c r="E1691" s="457"/>
      <c r="F1691" s="457">
        <v>42094</v>
      </c>
      <c r="G1691" s="511">
        <v>30405.13</v>
      </c>
      <c r="H1691" s="512" t="s">
        <v>1227</v>
      </c>
      <c r="I1691" s="461" t="s">
        <v>685</v>
      </c>
      <c r="J1691" s="461" t="s">
        <v>1228</v>
      </c>
      <c r="K1691" s="513" t="s">
        <v>2684</v>
      </c>
    </row>
    <row r="1692" spans="2:11" ht="18" customHeight="1" x14ac:dyDescent="0.15">
      <c r="B1692" s="471" t="s">
        <v>3490</v>
      </c>
      <c r="C1692" s="514" t="s">
        <v>3147</v>
      </c>
      <c r="D1692" s="495" t="s">
        <v>2686</v>
      </c>
      <c r="E1692" s="457"/>
      <c r="F1692" s="457">
        <v>42094</v>
      </c>
      <c r="G1692" s="511">
        <v>14572.81</v>
      </c>
      <c r="H1692" s="512" t="s">
        <v>1227</v>
      </c>
      <c r="I1692" s="461" t="s">
        <v>685</v>
      </c>
      <c r="J1692" s="461" t="s">
        <v>1228</v>
      </c>
      <c r="K1692" s="513" t="s">
        <v>2687</v>
      </c>
    </row>
    <row r="1693" spans="2:11" ht="18" customHeight="1" x14ac:dyDescent="0.15">
      <c r="B1693" s="471" t="s">
        <v>3491</v>
      </c>
      <c r="C1693" s="514" t="s">
        <v>3147</v>
      </c>
      <c r="D1693" s="495" t="s">
        <v>2689</v>
      </c>
      <c r="E1693" s="457"/>
      <c r="F1693" s="457">
        <v>42094</v>
      </c>
      <c r="G1693" s="511">
        <v>18143.8</v>
      </c>
      <c r="H1693" s="512" t="s">
        <v>1227</v>
      </c>
      <c r="I1693" s="461" t="s">
        <v>685</v>
      </c>
      <c r="J1693" s="461" t="s">
        <v>1228</v>
      </c>
      <c r="K1693" s="513" t="s">
        <v>2690</v>
      </c>
    </row>
    <row r="1694" spans="2:11" ht="18" customHeight="1" x14ac:dyDescent="0.15">
      <c r="B1694" s="471" t="s">
        <v>3492</v>
      </c>
      <c r="C1694" s="514" t="s">
        <v>3147</v>
      </c>
      <c r="D1694" s="495" t="s">
        <v>3493</v>
      </c>
      <c r="E1694" s="457"/>
      <c r="F1694" s="457">
        <v>42094</v>
      </c>
      <c r="G1694" s="511">
        <v>13766.18</v>
      </c>
      <c r="H1694" s="512" t="s">
        <v>1227</v>
      </c>
      <c r="I1694" s="461" t="s">
        <v>685</v>
      </c>
      <c r="J1694" s="461" t="s">
        <v>1228</v>
      </c>
      <c r="K1694" s="513" t="s">
        <v>3494</v>
      </c>
    </row>
    <row r="1695" spans="2:11" ht="18" customHeight="1" x14ac:dyDescent="0.15">
      <c r="B1695" s="471" t="s">
        <v>3495</v>
      </c>
      <c r="C1695" s="514" t="s">
        <v>3147</v>
      </c>
      <c r="D1695" s="495" t="s">
        <v>2692</v>
      </c>
      <c r="E1695" s="457"/>
      <c r="F1695" s="457">
        <v>42094</v>
      </c>
      <c r="G1695" s="511">
        <v>6861.53</v>
      </c>
      <c r="H1695" s="512" t="s">
        <v>1227</v>
      </c>
      <c r="I1695" s="461" t="s">
        <v>685</v>
      </c>
      <c r="J1695" s="461" t="s">
        <v>1228</v>
      </c>
      <c r="K1695" s="513" t="s">
        <v>2693</v>
      </c>
    </row>
    <row r="1696" spans="2:11" ht="18" customHeight="1" x14ac:dyDescent="0.15">
      <c r="B1696" s="471" t="s">
        <v>3496</v>
      </c>
      <c r="C1696" s="514" t="s">
        <v>3147</v>
      </c>
      <c r="D1696" s="495" t="s">
        <v>2696</v>
      </c>
      <c r="E1696" s="457"/>
      <c r="F1696" s="457">
        <v>42094</v>
      </c>
      <c r="G1696" s="511">
        <v>18508.330000000002</v>
      </c>
      <c r="H1696" s="512" t="s">
        <v>1227</v>
      </c>
      <c r="I1696" s="461" t="s">
        <v>685</v>
      </c>
      <c r="J1696" s="461" t="s">
        <v>1228</v>
      </c>
      <c r="K1696" s="513" t="s">
        <v>2697</v>
      </c>
    </row>
    <row r="1697" spans="2:11" ht="18" customHeight="1" thickBot="1" x14ac:dyDescent="0.2">
      <c r="B1697" s="515" t="s">
        <v>3497</v>
      </c>
      <c r="C1697" s="1228" t="s">
        <v>3147</v>
      </c>
      <c r="D1697" s="517" t="s">
        <v>3498</v>
      </c>
      <c r="E1697" s="518"/>
      <c r="F1697" s="518">
        <v>42094</v>
      </c>
      <c r="G1697" s="519">
        <v>5169.08</v>
      </c>
      <c r="H1697" s="1146" t="s">
        <v>1227</v>
      </c>
      <c r="I1697" s="444" t="s">
        <v>685</v>
      </c>
      <c r="J1697" s="444" t="s">
        <v>1228</v>
      </c>
      <c r="K1697" s="521" t="s">
        <v>3499</v>
      </c>
    </row>
    <row r="1698" spans="2:11" ht="18" customHeight="1" x14ac:dyDescent="0.15">
      <c r="B1698" s="1223" t="s">
        <v>3500</v>
      </c>
      <c r="C1698" s="1227" t="s">
        <v>3147</v>
      </c>
      <c r="D1698" s="1215" t="s">
        <v>2699</v>
      </c>
      <c r="E1698" s="1159"/>
      <c r="F1698" s="1159">
        <v>42094</v>
      </c>
      <c r="G1698" s="1224">
        <v>27344.29</v>
      </c>
      <c r="H1698" s="1225" t="s">
        <v>1227</v>
      </c>
      <c r="I1698" s="1139" t="s">
        <v>685</v>
      </c>
      <c r="J1698" s="1139" t="s">
        <v>1228</v>
      </c>
      <c r="K1698" s="1226" t="s">
        <v>6492</v>
      </c>
    </row>
    <row r="1699" spans="2:11" ht="18" customHeight="1" x14ac:dyDescent="0.15">
      <c r="B1699" s="471" t="s">
        <v>3501</v>
      </c>
      <c r="C1699" s="514" t="s">
        <v>3147</v>
      </c>
      <c r="D1699" s="495" t="s">
        <v>2703</v>
      </c>
      <c r="E1699" s="457"/>
      <c r="F1699" s="457">
        <v>42094</v>
      </c>
      <c r="G1699" s="511">
        <v>10696.06</v>
      </c>
      <c r="H1699" s="512" t="s">
        <v>1227</v>
      </c>
      <c r="I1699" s="461" t="s">
        <v>685</v>
      </c>
      <c r="J1699" s="461" t="s">
        <v>1228</v>
      </c>
      <c r="K1699" s="513" t="s">
        <v>2704</v>
      </c>
    </row>
    <row r="1700" spans="2:11" ht="18" customHeight="1" x14ac:dyDescent="0.15">
      <c r="B1700" s="471" t="s">
        <v>3502</v>
      </c>
      <c r="C1700" s="514" t="s">
        <v>3147</v>
      </c>
      <c r="D1700" s="495" t="s">
        <v>2706</v>
      </c>
      <c r="E1700" s="457"/>
      <c r="F1700" s="457">
        <v>42094</v>
      </c>
      <c r="G1700" s="511">
        <v>11628.96</v>
      </c>
      <c r="H1700" s="512" t="s">
        <v>1227</v>
      </c>
      <c r="I1700" s="461" t="s">
        <v>685</v>
      </c>
      <c r="J1700" s="461" t="s">
        <v>1228</v>
      </c>
      <c r="K1700" s="513" t="s">
        <v>2707</v>
      </c>
    </row>
    <row r="1701" spans="2:11" ht="18" customHeight="1" x14ac:dyDescent="0.15">
      <c r="B1701" s="471" t="s">
        <v>3503</v>
      </c>
      <c r="C1701" s="514" t="s">
        <v>3147</v>
      </c>
      <c r="D1701" s="495" t="s">
        <v>2709</v>
      </c>
      <c r="E1701" s="457"/>
      <c r="F1701" s="457">
        <v>42094</v>
      </c>
      <c r="G1701" s="511">
        <v>3199.84</v>
      </c>
      <c r="H1701" s="512" t="s">
        <v>1227</v>
      </c>
      <c r="I1701" s="461" t="s">
        <v>685</v>
      </c>
      <c r="J1701" s="461" t="s">
        <v>1228</v>
      </c>
      <c r="K1701" s="513" t="s">
        <v>2710</v>
      </c>
    </row>
    <row r="1702" spans="2:11" ht="18" customHeight="1" x14ac:dyDescent="0.15">
      <c r="B1702" s="471" t="s">
        <v>3504</v>
      </c>
      <c r="C1702" s="514" t="s">
        <v>3147</v>
      </c>
      <c r="D1702" s="495" t="s">
        <v>2712</v>
      </c>
      <c r="E1702" s="457"/>
      <c r="F1702" s="457">
        <v>42094</v>
      </c>
      <c r="G1702" s="511">
        <v>44916.88</v>
      </c>
      <c r="H1702" s="512" t="s">
        <v>1227</v>
      </c>
      <c r="I1702" s="461" t="s">
        <v>685</v>
      </c>
      <c r="J1702" s="461" t="s">
        <v>1228</v>
      </c>
      <c r="K1702" s="513" t="s">
        <v>2713</v>
      </c>
    </row>
    <row r="1703" spans="2:11" ht="18" customHeight="1" x14ac:dyDescent="0.15">
      <c r="B1703" s="471" t="s">
        <v>3505</v>
      </c>
      <c r="C1703" s="514" t="s">
        <v>3147</v>
      </c>
      <c r="D1703" s="495" t="s">
        <v>2712</v>
      </c>
      <c r="E1703" s="457"/>
      <c r="F1703" s="457">
        <v>42094</v>
      </c>
      <c r="G1703" s="511">
        <v>3527.28</v>
      </c>
      <c r="H1703" s="512" t="s">
        <v>1227</v>
      </c>
      <c r="I1703" s="461" t="s">
        <v>685</v>
      </c>
      <c r="J1703" s="461" t="s">
        <v>1228</v>
      </c>
      <c r="K1703" s="513" t="s">
        <v>2713</v>
      </c>
    </row>
    <row r="1704" spans="2:11" ht="18" customHeight="1" x14ac:dyDescent="0.15">
      <c r="B1704" s="471" t="s">
        <v>3506</v>
      </c>
      <c r="C1704" s="514" t="s">
        <v>3147</v>
      </c>
      <c r="D1704" s="495" t="s">
        <v>2716</v>
      </c>
      <c r="E1704" s="457"/>
      <c r="F1704" s="457">
        <v>42094</v>
      </c>
      <c r="G1704" s="511">
        <v>47399.72</v>
      </c>
      <c r="H1704" s="512" t="s">
        <v>1227</v>
      </c>
      <c r="I1704" s="461" t="s">
        <v>685</v>
      </c>
      <c r="J1704" s="461" t="s">
        <v>1228</v>
      </c>
      <c r="K1704" s="513" t="s">
        <v>2717</v>
      </c>
    </row>
    <row r="1705" spans="2:11" ht="18" customHeight="1" x14ac:dyDescent="0.15">
      <c r="B1705" s="471" t="s">
        <v>3507</v>
      </c>
      <c r="C1705" s="514" t="s">
        <v>3147</v>
      </c>
      <c r="D1705" s="495" t="s">
        <v>2719</v>
      </c>
      <c r="E1705" s="457"/>
      <c r="F1705" s="457">
        <v>42094</v>
      </c>
      <c r="G1705" s="511">
        <v>14114.06</v>
      </c>
      <c r="H1705" s="512" t="s">
        <v>1227</v>
      </c>
      <c r="I1705" s="461" t="s">
        <v>685</v>
      </c>
      <c r="J1705" s="461" t="s">
        <v>1228</v>
      </c>
      <c r="K1705" s="513" t="s">
        <v>2720</v>
      </c>
    </row>
    <row r="1706" spans="2:11" ht="18" customHeight="1" x14ac:dyDescent="0.15">
      <c r="B1706" s="471" t="s">
        <v>3508</v>
      </c>
      <c r="C1706" s="514" t="s">
        <v>3147</v>
      </c>
      <c r="D1706" s="495" t="s">
        <v>2724</v>
      </c>
      <c r="E1706" s="457"/>
      <c r="F1706" s="457">
        <v>42094</v>
      </c>
      <c r="G1706" s="511">
        <v>41110.43</v>
      </c>
      <c r="H1706" s="512" t="s">
        <v>1227</v>
      </c>
      <c r="I1706" s="461" t="s">
        <v>685</v>
      </c>
      <c r="J1706" s="461" t="s">
        <v>1228</v>
      </c>
      <c r="K1706" s="513" t="s">
        <v>2725</v>
      </c>
    </row>
    <row r="1707" spans="2:11" ht="18" customHeight="1" x14ac:dyDescent="0.15">
      <c r="B1707" s="471" t="s">
        <v>3509</v>
      </c>
      <c r="C1707" s="514" t="s">
        <v>3147</v>
      </c>
      <c r="D1707" s="495" t="s">
        <v>2727</v>
      </c>
      <c r="E1707" s="457"/>
      <c r="F1707" s="457">
        <v>42094</v>
      </c>
      <c r="G1707" s="511">
        <v>16453.509999999998</v>
      </c>
      <c r="H1707" s="512" t="s">
        <v>1227</v>
      </c>
      <c r="I1707" s="461" t="s">
        <v>685</v>
      </c>
      <c r="J1707" s="461" t="s">
        <v>1228</v>
      </c>
      <c r="K1707" s="513" t="s">
        <v>2728</v>
      </c>
    </row>
    <row r="1708" spans="2:11" ht="18" customHeight="1" x14ac:dyDescent="0.15">
      <c r="B1708" s="471" t="s">
        <v>3510</v>
      </c>
      <c r="C1708" s="514" t="s">
        <v>3147</v>
      </c>
      <c r="D1708" s="495" t="s">
        <v>2731</v>
      </c>
      <c r="E1708" s="457"/>
      <c r="F1708" s="457">
        <v>41649</v>
      </c>
      <c r="G1708" s="511">
        <v>22142.94</v>
      </c>
      <c r="H1708" s="512" t="s">
        <v>1227</v>
      </c>
      <c r="I1708" s="461" t="s">
        <v>685</v>
      </c>
      <c r="J1708" s="461" t="s">
        <v>1228</v>
      </c>
      <c r="K1708" s="513" t="s">
        <v>2732</v>
      </c>
    </row>
    <row r="1709" spans="2:11" ht="18" customHeight="1" x14ac:dyDescent="0.15">
      <c r="B1709" s="471" t="s">
        <v>3511</v>
      </c>
      <c r="C1709" s="514" t="s">
        <v>3147</v>
      </c>
      <c r="D1709" s="495" t="s">
        <v>2731</v>
      </c>
      <c r="E1709" s="457"/>
      <c r="F1709" s="457">
        <v>41649</v>
      </c>
      <c r="G1709" s="511">
        <v>20098.05</v>
      </c>
      <c r="H1709" s="512" t="s">
        <v>1227</v>
      </c>
      <c r="I1709" s="461" t="s">
        <v>685</v>
      </c>
      <c r="J1709" s="461" t="s">
        <v>1228</v>
      </c>
      <c r="K1709" s="513" t="s">
        <v>2732</v>
      </c>
    </row>
    <row r="1710" spans="2:11" ht="18" customHeight="1" x14ac:dyDescent="0.15">
      <c r="B1710" s="471" t="s">
        <v>3512</v>
      </c>
      <c r="C1710" s="514" t="s">
        <v>3147</v>
      </c>
      <c r="D1710" s="495" t="s">
        <v>2736</v>
      </c>
      <c r="E1710" s="457"/>
      <c r="F1710" s="457">
        <v>41649</v>
      </c>
      <c r="G1710" s="511">
        <v>47344</v>
      </c>
      <c r="H1710" s="512" t="s">
        <v>1227</v>
      </c>
      <c r="I1710" s="461" t="s">
        <v>685</v>
      </c>
      <c r="J1710" s="461" t="s">
        <v>1228</v>
      </c>
      <c r="K1710" s="513" t="s">
        <v>2737</v>
      </c>
    </row>
    <row r="1711" spans="2:11" ht="18" customHeight="1" x14ac:dyDescent="0.15">
      <c r="B1711" s="471" t="s">
        <v>3513</v>
      </c>
      <c r="C1711" s="514" t="s">
        <v>3147</v>
      </c>
      <c r="D1711" s="495" t="s">
        <v>2740</v>
      </c>
      <c r="E1711" s="457"/>
      <c r="F1711" s="457">
        <v>41649</v>
      </c>
      <c r="G1711" s="511">
        <v>13135.4</v>
      </c>
      <c r="H1711" s="512" t="s">
        <v>1227</v>
      </c>
      <c r="I1711" s="461" t="s">
        <v>685</v>
      </c>
      <c r="J1711" s="461" t="s">
        <v>1228</v>
      </c>
      <c r="K1711" s="513" t="s">
        <v>2741</v>
      </c>
    </row>
    <row r="1712" spans="2:11" ht="18" customHeight="1" x14ac:dyDescent="0.15">
      <c r="B1712" s="471" t="s">
        <v>3514</v>
      </c>
      <c r="C1712" s="514" t="s">
        <v>3147</v>
      </c>
      <c r="D1712" s="495" t="s">
        <v>2743</v>
      </c>
      <c r="E1712" s="457"/>
      <c r="F1712" s="457">
        <v>41649</v>
      </c>
      <c r="G1712" s="511">
        <v>11580.54</v>
      </c>
      <c r="H1712" s="512" t="s">
        <v>1227</v>
      </c>
      <c r="I1712" s="461" t="s">
        <v>685</v>
      </c>
      <c r="J1712" s="461" t="s">
        <v>1228</v>
      </c>
      <c r="K1712" s="513" t="s">
        <v>2744</v>
      </c>
    </row>
    <row r="1713" spans="2:11" ht="18" customHeight="1" x14ac:dyDescent="0.15">
      <c r="B1713" s="471" t="s">
        <v>3515</v>
      </c>
      <c r="C1713" s="514" t="s">
        <v>3147</v>
      </c>
      <c r="D1713" s="495" t="s">
        <v>2746</v>
      </c>
      <c r="E1713" s="457"/>
      <c r="F1713" s="457">
        <v>41306</v>
      </c>
      <c r="G1713" s="511">
        <v>21676</v>
      </c>
      <c r="H1713" s="512" t="s">
        <v>1227</v>
      </c>
      <c r="I1713" s="461" t="s">
        <v>685</v>
      </c>
      <c r="J1713" s="461" t="s">
        <v>1228</v>
      </c>
      <c r="K1713" s="513" t="s">
        <v>2747</v>
      </c>
    </row>
    <row r="1714" spans="2:11" ht="18" customHeight="1" x14ac:dyDescent="0.15">
      <c r="B1714" s="471" t="s">
        <v>3516</v>
      </c>
      <c r="C1714" s="514" t="s">
        <v>3147</v>
      </c>
      <c r="D1714" s="495" t="s">
        <v>2750</v>
      </c>
      <c r="E1714" s="457"/>
      <c r="F1714" s="457">
        <v>41306</v>
      </c>
      <c r="G1714" s="511">
        <v>8674.5300000000007</v>
      </c>
      <c r="H1714" s="512" t="s">
        <v>1227</v>
      </c>
      <c r="I1714" s="461" t="s">
        <v>685</v>
      </c>
      <c r="J1714" s="461" t="s">
        <v>1228</v>
      </c>
      <c r="K1714" s="513" t="s">
        <v>2751</v>
      </c>
    </row>
    <row r="1715" spans="2:11" ht="18" customHeight="1" x14ac:dyDescent="0.15">
      <c r="B1715" s="471" t="s">
        <v>3517</v>
      </c>
      <c r="C1715" s="514" t="s">
        <v>3147</v>
      </c>
      <c r="D1715" s="495" t="s">
        <v>2750</v>
      </c>
      <c r="E1715" s="457"/>
      <c r="F1715" s="457">
        <v>41306</v>
      </c>
      <c r="G1715" s="511">
        <v>11221.44</v>
      </c>
      <c r="H1715" s="512" t="s">
        <v>1227</v>
      </c>
      <c r="I1715" s="461" t="s">
        <v>685</v>
      </c>
      <c r="J1715" s="461" t="s">
        <v>1228</v>
      </c>
      <c r="K1715" s="513" t="s">
        <v>2751</v>
      </c>
    </row>
    <row r="1716" spans="2:11" ht="18" customHeight="1" x14ac:dyDescent="0.15">
      <c r="B1716" s="471" t="s">
        <v>3518</v>
      </c>
      <c r="C1716" s="514" t="s">
        <v>3147</v>
      </c>
      <c r="D1716" s="495" t="s">
        <v>2757</v>
      </c>
      <c r="E1716" s="457"/>
      <c r="F1716" s="457">
        <v>42094</v>
      </c>
      <c r="G1716" s="511">
        <v>22603.21</v>
      </c>
      <c r="H1716" s="512" t="s">
        <v>1227</v>
      </c>
      <c r="I1716" s="461" t="s">
        <v>685</v>
      </c>
      <c r="J1716" s="461" t="s">
        <v>1228</v>
      </c>
      <c r="K1716" s="513" t="s">
        <v>2758</v>
      </c>
    </row>
    <row r="1717" spans="2:11" ht="18" customHeight="1" x14ac:dyDescent="0.15">
      <c r="B1717" s="471" t="s">
        <v>3519</v>
      </c>
      <c r="C1717" s="514" t="s">
        <v>3147</v>
      </c>
      <c r="D1717" s="495" t="s">
        <v>2761</v>
      </c>
      <c r="E1717" s="457"/>
      <c r="F1717" s="457">
        <v>42094</v>
      </c>
      <c r="G1717" s="511">
        <v>4701.2700000000004</v>
      </c>
      <c r="H1717" s="512" t="s">
        <v>1227</v>
      </c>
      <c r="I1717" s="461" t="s">
        <v>685</v>
      </c>
      <c r="J1717" s="461" t="s">
        <v>1228</v>
      </c>
      <c r="K1717" s="513" t="s">
        <v>2762</v>
      </c>
    </row>
    <row r="1718" spans="2:11" ht="18" customHeight="1" x14ac:dyDescent="0.15">
      <c r="B1718" s="471" t="s">
        <v>3520</v>
      </c>
      <c r="C1718" s="514" t="s">
        <v>3147</v>
      </c>
      <c r="D1718" s="495" t="s">
        <v>2764</v>
      </c>
      <c r="E1718" s="457"/>
      <c r="F1718" s="457">
        <v>42094</v>
      </c>
      <c r="G1718" s="511">
        <v>13205.32</v>
      </c>
      <c r="H1718" s="512" t="s">
        <v>1227</v>
      </c>
      <c r="I1718" s="461" t="s">
        <v>685</v>
      </c>
      <c r="J1718" s="461" t="s">
        <v>1228</v>
      </c>
      <c r="K1718" s="513" t="s">
        <v>2765</v>
      </c>
    </row>
    <row r="1719" spans="2:11" ht="18" customHeight="1" x14ac:dyDescent="0.15">
      <c r="B1719" s="471" t="s">
        <v>3521</v>
      </c>
      <c r="C1719" s="514" t="s">
        <v>3147</v>
      </c>
      <c r="D1719" s="495" t="s">
        <v>2767</v>
      </c>
      <c r="E1719" s="457"/>
      <c r="F1719" s="457">
        <v>41649</v>
      </c>
      <c r="G1719" s="511">
        <v>19766.150000000001</v>
      </c>
      <c r="H1719" s="512" t="s">
        <v>1227</v>
      </c>
      <c r="I1719" s="461" t="s">
        <v>685</v>
      </c>
      <c r="J1719" s="461" t="s">
        <v>1228</v>
      </c>
      <c r="K1719" s="513" t="s">
        <v>2768</v>
      </c>
    </row>
    <row r="1720" spans="2:11" ht="18" customHeight="1" x14ac:dyDescent="0.15">
      <c r="B1720" s="471" t="s">
        <v>3522</v>
      </c>
      <c r="C1720" s="514" t="s">
        <v>3147</v>
      </c>
      <c r="D1720" s="495" t="s">
        <v>2771</v>
      </c>
      <c r="E1720" s="457"/>
      <c r="F1720" s="457">
        <v>41649</v>
      </c>
      <c r="G1720" s="511">
        <v>1341.88</v>
      </c>
      <c r="H1720" s="512" t="s">
        <v>1227</v>
      </c>
      <c r="I1720" s="461" t="s">
        <v>685</v>
      </c>
      <c r="J1720" s="461" t="s">
        <v>1228</v>
      </c>
      <c r="K1720" s="513" t="s">
        <v>2772</v>
      </c>
    </row>
    <row r="1721" spans="2:11" ht="18" customHeight="1" x14ac:dyDescent="0.15">
      <c r="B1721" s="471" t="s">
        <v>3523</v>
      </c>
      <c r="C1721" s="514" t="s">
        <v>3147</v>
      </c>
      <c r="D1721" s="495" t="s">
        <v>2774</v>
      </c>
      <c r="E1721" s="457"/>
      <c r="F1721" s="457">
        <v>41649</v>
      </c>
      <c r="G1721" s="511">
        <v>19596.55</v>
      </c>
      <c r="H1721" s="512" t="s">
        <v>1227</v>
      </c>
      <c r="I1721" s="461" t="s">
        <v>685</v>
      </c>
      <c r="J1721" s="461" t="s">
        <v>1228</v>
      </c>
      <c r="K1721" s="513" t="s">
        <v>2775</v>
      </c>
    </row>
    <row r="1722" spans="2:11" ht="18" customHeight="1" x14ac:dyDescent="0.15">
      <c r="B1722" s="471" t="s">
        <v>3524</v>
      </c>
      <c r="C1722" s="514" t="s">
        <v>3147</v>
      </c>
      <c r="D1722" s="495" t="s">
        <v>2774</v>
      </c>
      <c r="E1722" s="457"/>
      <c r="F1722" s="457">
        <v>41649</v>
      </c>
      <c r="G1722" s="511">
        <v>8626.31</v>
      </c>
      <c r="H1722" s="512" t="s">
        <v>1227</v>
      </c>
      <c r="I1722" s="461" t="s">
        <v>685</v>
      </c>
      <c r="J1722" s="461" t="s">
        <v>1228</v>
      </c>
      <c r="K1722" s="513" t="s">
        <v>2775</v>
      </c>
    </row>
    <row r="1723" spans="2:11" ht="18" customHeight="1" x14ac:dyDescent="0.15">
      <c r="B1723" s="471" t="s">
        <v>3525</v>
      </c>
      <c r="C1723" s="514" t="s">
        <v>3147</v>
      </c>
      <c r="D1723" s="495" t="s">
        <v>1105</v>
      </c>
      <c r="E1723" s="457"/>
      <c r="F1723" s="457">
        <v>41649</v>
      </c>
      <c r="G1723" s="511">
        <v>22679.25</v>
      </c>
      <c r="H1723" s="512" t="s">
        <v>1227</v>
      </c>
      <c r="I1723" s="461" t="s">
        <v>685</v>
      </c>
      <c r="J1723" s="461" t="s">
        <v>1228</v>
      </c>
      <c r="K1723" s="513" t="s">
        <v>2778</v>
      </c>
    </row>
    <row r="1724" spans="2:11" ht="18" customHeight="1" x14ac:dyDescent="0.15">
      <c r="B1724" s="471" t="s">
        <v>3526</v>
      </c>
      <c r="C1724" s="514" t="s">
        <v>3147</v>
      </c>
      <c r="D1724" s="495" t="s">
        <v>1168</v>
      </c>
      <c r="E1724" s="457"/>
      <c r="F1724" s="457">
        <v>41649</v>
      </c>
      <c r="G1724" s="511">
        <v>40162.959999999999</v>
      </c>
      <c r="H1724" s="512" t="s">
        <v>1227</v>
      </c>
      <c r="I1724" s="461" t="s">
        <v>685</v>
      </c>
      <c r="J1724" s="461" t="s">
        <v>1228</v>
      </c>
      <c r="K1724" s="513" t="s">
        <v>2780</v>
      </c>
    </row>
    <row r="1725" spans="2:11" ht="18" customHeight="1" thickBot="1" x14ac:dyDescent="0.2">
      <c r="B1725" s="515" t="s">
        <v>3527</v>
      </c>
      <c r="C1725" s="1228" t="s">
        <v>3147</v>
      </c>
      <c r="D1725" s="517" t="s">
        <v>2786</v>
      </c>
      <c r="E1725" s="518"/>
      <c r="F1725" s="518">
        <v>42458</v>
      </c>
      <c r="G1725" s="519">
        <v>21027.29</v>
      </c>
      <c r="H1725" s="1146" t="s">
        <v>1227</v>
      </c>
      <c r="I1725" s="444" t="s">
        <v>685</v>
      </c>
      <c r="J1725" s="444" t="s">
        <v>1228</v>
      </c>
      <c r="K1725" s="521" t="s">
        <v>2787</v>
      </c>
    </row>
    <row r="1726" spans="2:11" ht="18" customHeight="1" x14ac:dyDescent="0.15">
      <c r="B1726" s="1223" t="s">
        <v>3528</v>
      </c>
      <c r="C1726" s="1227" t="s">
        <v>3147</v>
      </c>
      <c r="D1726" s="1215" t="s">
        <v>2790</v>
      </c>
      <c r="E1726" s="1159"/>
      <c r="F1726" s="1159">
        <v>43189</v>
      </c>
      <c r="G1726" s="1224">
        <v>21126.639999999999</v>
      </c>
      <c r="H1726" s="1225" t="s">
        <v>1227</v>
      </c>
      <c r="I1726" s="1139" t="s">
        <v>685</v>
      </c>
      <c r="J1726" s="1139" t="s">
        <v>1228</v>
      </c>
      <c r="K1726" s="1226" t="s">
        <v>6473</v>
      </c>
    </row>
    <row r="1727" spans="2:11" ht="18" customHeight="1" x14ac:dyDescent="0.15">
      <c r="B1727" s="471" t="s">
        <v>3529</v>
      </c>
      <c r="C1727" s="514" t="s">
        <v>3147</v>
      </c>
      <c r="D1727" s="495" t="s">
        <v>2790</v>
      </c>
      <c r="E1727" s="457"/>
      <c r="F1727" s="457">
        <v>43189</v>
      </c>
      <c r="G1727" s="511">
        <v>15867.75</v>
      </c>
      <c r="H1727" s="512" t="s">
        <v>1227</v>
      </c>
      <c r="I1727" s="461" t="s">
        <v>685</v>
      </c>
      <c r="J1727" s="461" t="s">
        <v>1228</v>
      </c>
      <c r="K1727" s="513" t="s">
        <v>2791</v>
      </c>
    </row>
    <row r="1728" spans="2:11" ht="18" customHeight="1" x14ac:dyDescent="0.15">
      <c r="B1728" s="471" t="s">
        <v>3530</v>
      </c>
      <c r="C1728" s="514" t="s">
        <v>3147</v>
      </c>
      <c r="D1728" s="495" t="s">
        <v>2790</v>
      </c>
      <c r="E1728" s="457"/>
      <c r="F1728" s="457">
        <v>43189</v>
      </c>
      <c r="G1728" s="511">
        <v>34058.65</v>
      </c>
      <c r="H1728" s="512" t="s">
        <v>1227</v>
      </c>
      <c r="I1728" s="461" t="s">
        <v>685</v>
      </c>
      <c r="J1728" s="461" t="s">
        <v>1228</v>
      </c>
      <c r="K1728" s="513" t="s">
        <v>2791</v>
      </c>
    </row>
    <row r="1729" spans="2:11" ht="18" customHeight="1" x14ac:dyDescent="0.15">
      <c r="B1729" s="471" t="s">
        <v>3531</v>
      </c>
      <c r="C1729" s="514" t="s">
        <v>3147</v>
      </c>
      <c r="D1729" s="495" t="s">
        <v>2804</v>
      </c>
      <c r="E1729" s="457"/>
      <c r="F1729" s="457">
        <v>43189</v>
      </c>
      <c r="G1729" s="511">
        <v>24684.28</v>
      </c>
      <c r="H1729" s="512" t="s">
        <v>1227</v>
      </c>
      <c r="I1729" s="461" t="s">
        <v>685</v>
      </c>
      <c r="J1729" s="461" t="s">
        <v>1228</v>
      </c>
      <c r="K1729" s="513" t="s">
        <v>2805</v>
      </c>
    </row>
    <row r="1730" spans="2:11" ht="18" customHeight="1" x14ac:dyDescent="0.15">
      <c r="B1730" s="471" t="s">
        <v>3532</v>
      </c>
      <c r="C1730" s="514" t="s">
        <v>3147</v>
      </c>
      <c r="D1730" s="495" t="s">
        <v>2804</v>
      </c>
      <c r="E1730" s="457"/>
      <c r="F1730" s="457">
        <v>43189</v>
      </c>
      <c r="G1730" s="511">
        <v>55532.13</v>
      </c>
      <c r="H1730" s="512" t="s">
        <v>1227</v>
      </c>
      <c r="I1730" s="461" t="s">
        <v>685</v>
      </c>
      <c r="J1730" s="461" t="s">
        <v>1228</v>
      </c>
      <c r="K1730" s="513" t="s">
        <v>2805</v>
      </c>
    </row>
    <row r="1731" spans="2:11" ht="18" customHeight="1" x14ac:dyDescent="0.15">
      <c r="B1731" s="471" t="s">
        <v>3533</v>
      </c>
      <c r="C1731" s="514" t="s">
        <v>3147</v>
      </c>
      <c r="D1731" s="495" t="s">
        <v>2816</v>
      </c>
      <c r="E1731" s="457"/>
      <c r="F1731" s="457">
        <v>43189</v>
      </c>
      <c r="G1731" s="511">
        <v>15817.83</v>
      </c>
      <c r="H1731" s="512" t="s">
        <v>1227</v>
      </c>
      <c r="I1731" s="461" t="s">
        <v>685</v>
      </c>
      <c r="J1731" s="461" t="s">
        <v>1228</v>
      </c>
      <c r="K1731" s="513" t="s">
        <v>2817</v>
      </c>
    </row>
    <row r="1732" spans="2:11" ht="18" customHeight="1" x14ac:dyDescent="0.15">
      <c r="B1732" s="471" t="s">
        <v>3534</v>
      </c>
      <c r="C1732" s="514" t="s">
        <v>3147</v>
      </c>
      <c r="D1732" s="495" t="s">
        <v>2824</v>
      </c>
      <c r="E1732" s="457"/>
      <c r="F1732" s="457">
        <v>43189</v>
      </c>
      <c r="G1732" s="511">
        <v>24138.54</v>
      </c>
      <c r="H1732" s="512" t="s">
        <v>1227</v>
      </c>
      <c r="I1732" s="461" t="s">
        <v>685</v>
      </c>
      <c r="J1732" s="461" t="s">
        <v>1228</v>
      </c>
      <c r="K1732" s="513" t="s">
        <v>2825</v>
      </c>
    </row>
    <row r="1733" spans="2:11" ht="18" customHeight="1" x14ac:dyDescent="0.15">
      <c r="B1733" s="471" t="s">
        <v>3535</v>
      </c>
      <c r="C1733" s="514" t="s">
        <v>3147</v>
      </c>
      <c r="D1733" s="495" t="s">
        <v>1138</v>
      </c>
      <c r="E1733" s="457"/>
      <c r="F1733" s="457">
        <v>40627</v>
      </c>
      <c r="G1733" s="511">
        <v>12260.04</v>
      </c>
      <c r="H1733" s="512" t="s">
        <v>1227</v>
      </c>
      <c r="I1733" s="461" t="s">
        <v>685</v>
      </c>
      <c r="J1733" s="461" t="s">
        <v>1228</v>
      </c>
      <c r="K1733" s="513" t="s">
        <v>2828</v>
      </c>
    </row>
    <row r="1734" spans="2:11" ht="18" customHeight="1" x14ac:dyDescent="0.15">
      <c r="B1734" s="471" t="s">
        <v>3536</v>
      </c>
      <c r="C1734" s="514" t="s">
        <v>3147</v>
      </c>
      <c r="D1734" s="495" t="s">
        <v>2831</v>
      </c>
      <c r="E1734" s="457"/>
      <c r="F1734" s="457">
        <v>42458</v>
      </c>
      <c r="G1734" s="511">
        <v>1311.59</v>
      </c>
      <c r="H1734" s="512" t="s">
        <v>1227</v>
      </c>
      <c r="I1734" s="461" t="s">
        <v>685</v>
      </c>
      <c r="J1734" s="461" t="s">
        <v>1228</v>
      </c>
      <c r="K1734" s="513" t="s">
        <v>2832</v>
      </c>
    </row>
    <row r="1735" spans="2:11" ht="18" customHeight="1" x14ac:dyDescent="0.15">
      <c r="B1735" s="471" t="s">
        <v>3537</v>
      </c>
      <c r="C1735" s="514" t="s">
        <v>3147</v>
      </c>
      <c r="D1735" s="495" t="s">
        <v>2834</v>
      </c>
      <c r="E1735" s="457"/>
      <c r="F1735" s="457">
        <v>39168</v>
      </c>
      <c r="G1735" s="511">
        <v>929.28</v>
      </c>
      <c r="H1735" s="512" t="s">
        <v>1227</v>
      </c>
      <c r="I1735" s="461" t="s">
        <v>685</v>
      </c>
      <c r="J1735" s="461" t="s">
        <v>1228</v>
      </c>
      <c r="K1735" s="513" t="s">
        <v>2835</v>
      </c>
    </row>
    <row r="1736" spans="2:11" ht="18" customHeight="1" x14ac:dyDescent="0.15">
      <c r="B1736" s="471" t="s">
        <v>3538</v>
      </c>
      <c r="C1736" s="514" t="s">
        <v>3147</v>
      </c>
      <c r="D1736" s="495" t="s">
        <v>2834</v>
      </c>
      <c r="E1736" s="457"/>
      <c r="F1736" s="457">
        <v>39168</v>
      </c>
      <c r="G1736" s="511">
        <v>4940.37</v>
      </c>
      <c r="H1736" s="512" t="s">
        <v>1227</v>
      </c>
      <c r="I1736" s="461" t="s">
        <v>685</v>
      </c>
      <c r="J1736" s="461" t="s">
        <v>1228</v>
      </c>
      <c r="K1736" s="513" t="s">
        <v>2835</v>
      </c>
    </row>
    <row r="1737" spans="2:11" ht="18" customHeight="1" x14ac:dyDescent="0.15">
      <c r="B1737" s="471" t="s">
        <v>3539</v>
      </c>
      <c r="C1737" s="514" t="s">
        <v>3147</v>
      </c>
      <c r="D1737" s="495" t="s">
        <v>2834</v>
      </c>
      <c r="E1737" s="457"/>
      <c r="F1737" s="457">
        <v>39168</v>
      </c>
      <c r="G1737" s="511">
        <v>504.53</v>
      </c>
      <c r="H1737" s="512" t="s">
        <v>1227</v>
      </c>
      <c r="I1737" s="461" t="s">
        <v>685</v>
      </c>
      <c r="J1737" s="461" t="s">
        <v>1228</v>
      </c>
      <c r="K1737" s="513" t="s">
        <v>2835</v>
      </c>
    </row>
    <row r="1738" spans="2:11" ht="18" customHeight="1" x14ac:dyDescent="0.15">
      <c r="B1738" s="471" t="s">
        <v>3540</v>
      </c>
      <c r="C1738" s="514" t="s">
        <v>3147</v>
      </c>
      <c r="D1738" s="495" t="s">
        <v>2839</v>
      </c>
      <c r="E1738" s="457"/>
      <c r="F1738" s="457">
        <v>39168</v>
      </c>
      <c r="G1738" s="511">
        <v>5525.29</v>
      </c>
      <c r="H1738" s="512" t="s">
        <v>1227</v>
      </c>
      <c r="I1738" s="461" t="s">
        <v>685</v>
      </c>
      <c r="J1738" s="461" t="s">
        <v>1228</v>
      </c>
      <c r="K1738" s="513" t="s">
        <v>2840</v>
      </c>
    </row>
    <row r="1739" spans="2:11" ht="18" customHeight="1" x14ac:dyDescent="0.15">
      <c r="B1739" s="471" t="s">
        <v>3541</v>
      </c>
      <c r="C1739" s="514" t="s">
        <v>3147</v>
      </c>
      <c r="D1739" s="495" t="s">
        <v>2842</v>
      </c>
      <c r="E1739" s="457"/>
      <c r="F1739" s="457">
        <v>41649</v>
      </c>
      <c r="G1739" s="511">
        <v>27418.57</v>
      </c>
      <c r="H1739" s="512" t="s">
        <v>1227</v>
      </c>
      <c r="I1739" s="461" t="s">
        <v>685</v>
      </c>
      <c r="J1739" s="461" t="s">
        <v>1228</v>
      </c>
      <c r="K1739" s="513" t="s">
        <v>2843</v>
      </c>
    </row>
    <row r="1740" spans="2:11" ht="18" customHeight="1" x14ac:dyDescent="0.15">
      <c r="B1740" s="471" t="s">
        <v>3542</v>
      </c>
      <c r="C1740" s="514" t="s">
        <v>3147</v>
      </c>
      <c r="D1740" s="495" t="s">
        <v>2845</v>
      </c>
      <c r="E1740" s="457"/>
      <c r="F1740" s="457">
        <v>41649</v>
      </c>
      <c r="G1740" s="511">
        <v>33589.699999999997</v>
      </c>
      <c r="H1740" s="512" t="s">
        <v>1227</v>
      </c>
      <c r="I1740" s="461" t="s">
        <v>685</v>
      </c>
      <c r="J1740" s="461" t="s">
        <v>1228</v>
      </c>
      <c r="K1740" s="513" t="s">
        <v>2846</v>
      </c>
    </row>
    <row r="1741" spans="2:11" ht="18" customHeight="1" x14ac:dyDescent="0.15">
      <c r="B1741" s="471" t="s">
        <v>3543</v>
      </c>
      <c r="C1741" s="514" t="s">
        <v>3147</v>
      </c>
      <c r="D1741" s="495" t="s">
        <v>2848</v>
      </c>
      <c r="E1741" s="457"/>
      <c r="F1741" s="457">
        <v>42458</v>
      </c>
      <c r="G1741" s="511">
        <v>20370.45</v>
      </c>
      <c r="H1741" s="512" t="s">
        <v>1227</v>
      </c>
      <c r="I1741" s="461" t="s">
        <v>685</v>
      </c>
      <c r="J1741" s="461" t="s">
        <v>1228</v>
      </c>
      <c r="K1741" s="513" t="s">
        <v>2849</v>
      </c>
    </row>
    <row r="1742" spans="2:11" ht="18" customHeight="1" x14ac:dyDescent="0.15">
      <c r="B1742" s="471" t="s">
        <v>3544</v>
      </c>
      <c r="C1742" s="514" t="s">
        <v>3147</v>
      </c>
      <c r="D1742" s="495" t="s">
        <v>2852</v>
      </c>
      <c r="E1742" s="457"/>
      <c r="F1742" s="457">
        <v>42458</v>
      </c>
      <c r="G1742" s="511">
        <v>36018.120000000003</v>
      </c>
      <c r="H1742" s="512" t="s">
        <v>1227</v>
      </c>
      <c r="I1742" s="461" t="s">
        <v>685</v>
      </c>
      <c r="J1742" s="461" t="s">
        <v>1228</v>
      </c>
      <c r="K1742" s="513" t="s">
        <v>2853</v>
      </c>
    </row>
    <row r="1743" spans="2:11" ht="18" customHeight="1" x14ac:dyDescent="0.15">
      <c r="B1743" s="471" t="s">
        <v>3545</v>
      </c>
      <c r="C1743" s="514" t="s">
        <v>3147</v>
      </c>
      <c r="D1743" s="495" t="s">
        <v>2852</v>
      </c>
      <c r="E1743" s="457"/>
      <c r="F1743" s="457">
        <v>42458</v>
      </c>
      <c r="G1743" s="511">
        <v>9045.2000000000007</v>
      </c>
      <c r="H1743" s="512" t="s">
        <v>1227</v>
      </c>
      <c r="I1743" s="461" t="s">
        <v>685</v>
      </c>
      <c r="J1743" s="461" t="s">
        <v>1228</v>
      </c>
      <c r="K1743" s="513" t="s">
        <v>2853</v>
      </c>
    </row>
    <row r="1744" spans="2:11" ht="18" customHeight="1" x14ac:dyDescent="0.15">
      <c r="B1744" s="471" t="s">
        <v>3546</v>
      </c>
      <c r="C1744" s="514" t="s">
        <v>3147</v>
      </c>
      <c r="D1744" s="495" t="s">
        <v>2857</v>
      </c>
      <c r="E1744" s="457"/>
      <c r="F1744" s="457">
        <v>43189</v>
      </c>
      <c r="G1744" s="511">
        <v>12666.5</v>
      </c>
      <c r="H1744" s="512" t="s">
        <v>1227</v>
      </c>
      <c r="I1744" s="461" t="s">
        <v>685</v>
      </c>
      <c r="J1744" s="461" t="s">
        <v>1228</v>
      </c>
      <c r="K1744" s="513" t="s">
        <v>2858</v>
      </c>
    </row>
    <row r="1745" spans="2:11" ht="18" customHeight="1" x14ac:dyDescent="0.15">
      <c r="B1745" s="471" t="s">
        <v>3547</v>
      </c>
      <c r="C1745" s="514" t="s">
        <v>3147</v>
      </c>
      <c r="D1745" s="495" t="s">
        <v>2857</v>
      </c>
      <c r="E1745" s="457"/>
      <c r="F1745" s="457">
        <v>43189</v>
      </c>
      <c r="G1745" s="511">
        <v>19745.11</v>
      </c>
      <c r="H1745" s="512" t="s">
        <v>1227</v>
      </c>
      <c r="I1745" s="461" t="s">
        <v>685</v>
      </c>
      <c r="J1745" s="461" t="s">
        <v>1228</v>
      </c>
      <c r="K1745" s="513" t="s">
        <v>2858</v>
      </c>
    </row>
    <row r="1746" spans="2:11" ht="18" customHeight="1" x14ac:dyDescent="0.15">
      <c r="B1746" s="471" t="s">
        <v>3548</v>
      </c>
      <c r="C1746" s="514" t="s">
        <v>3147</v>
      </c>
      <c r="D1746" s="495" t="s">
        <v>2867</v>
      </c>
      <c r="E1746" s="457"/>
      <c r="F1746" s="457">
        <v>42458</v>
      </c>
      <c r="G1746" s="511">
        <v>5670.66</v>
      </c>
      <c r="H1746" s="512" t="s">
        <v>1227</v>
      </c>
      <c r="I1746" s="461" t="s">
        <v>685</v>
      </c>
      <c r="J1746" s="461" t="s">
        <v>1228</v>
      </c>
      <c r="K1746" s="513" t="s">
        <v>2868</v>
      </c>
    </row>
    <row r="1747" spans="2:11" ht="18" customHeight="1" x14ac:dyDescent="0.15">
      <c r="B1747" s="471" t="s">
        <v>3549</v>
      </c>
      <c r="C1747" s="514" t="s">
        <v>3147</v>
      </c>
      <c r="D1747" s="495" t="s">
        <v>2870</v>
      </c>
      <c r="E1747" s="457"/>
      <c r="F1747" s="457">
        <v>42458</v>
      </c>
      <c r="G1747" s="511">
        <v>5791.69</v>
      </c>
      <c r="H1747" s="512" t="s">
        <v>1227</v>
      </c>
      <c r="I1747" s="461" t="s">
        <v>685</v>
      </c>
      <c r="J1747" s="461" t="s">
        <v>1228</v>
      </c>
      <c r="K1747" s="513" t="s">
        <v>2871</v>
      </c>
    </row>
    <row r="1748" spans="2:11" ht="18" customHeight="1" x14ac:dyDescent="0.15">
      <c r="B1748" s="471" t="s">
        <v>3550</v>
      </c>
      <c r="C1748" s="514" t="s">
        <v>3147</v>
      </c>
      <c r="D1748" s="495" t="s">
        <v>2870</v>
      </c>
      <c r="E1748" s="457"/>
      <c r="F1748" s="457">
        <v>42458</v>
      </c>
      <c r="G1748" s="511">
        <v>21559.69</v>
      </c>
      <c r="H1748" s="512" t="s">
        <v>1227</v>
      </c>
      <c r="I1748" s="461" t="s">
        <v>685</v>
      </c>
      <c r="J1748" s="461" t="s">
        <v>1228</v>
      </c>
      <c r="K1748" s="513" t="s">
        <v>2871</v>
      </c>
    </row>
    <row r="1749" spans="2:11" ht="18" customHeight="1" x14ac:dyDescent="0.15">
      <c r="B1749" s="471" t="s">
        <v>3551</v>
      </c>
      <c r="C1749" s="514" t="s">
        <v>3147</v>
      </c>
      <c r="D1749" s="495" t="s">
        <v>2874</v>
      </c>
      <c r="E1749" s="457"/>
      <c r="F1749" s="457">
        <v>42458</v>
      </c>
      <c r="G1749" s="511">
        <v>43589.25</v>
      </c>
      <c r="H1749" s="512" t="s">
        <v>1227</v>
      </c>
      <c r="I1749" s="461" t="s">
        <v>685</v>
      </c>
      <c r="J1749" s="461" t="s">
        <v>1228</v>
      </c>
      <c r="K1749" s="513" t="s">
        <v>2875</v>
      </c>
    </row>
    <row r="1750" spans="2:11" ht="18" customHeight="1" x14ac:dyDescent="0.15">
      <c r="B1750" s="471" t="s">
        <v>3552</v>
      </c>
      <c r="C1750" s="514" t="s">
        <v>3147</v>
      </c>
      <c r="D1750" s="495" t="s">
        <v>2877</v>
      </c>
      <c r="E1750" s="457"/>
      <c r="F1750" s="457">
        <v>39168</v>
      </c>
      <c r="G1750" s="511">
        <v>19188.46</v>
      </c>
      <c r="H1750" s="512" t="s">
        <v>1227</v>
      </c>
      <c r="I1750" s="461" t="s">
        <v>685</v>
      </c>
      <c r="J1750" s="461" t="s">
        <v>1228</v>
      </c>
      <c r="K1750" s="513" t="s">
        <v>2878</v>
      </c>
    </row>
    <row r="1751" spans="2:11" ht="18" customHeight="1" x14ac:dyDescent="0.15">
      <c r="B1751" s="471" t="s">
        <v>3553</v>
      </c>
      <c r="C1751" s="514" t="s">
        <v>3147</v>
      </c>
      <c r="D1751" s="495" t="s">
        <v>2881</v>
      </c>
      <c r="E1751" s="457"/>
      <c r="F1751" s="457">
        <v>42458</v>
      </c>
      <c r="G1751" s="511">
        <v>8256.8799999999992</v>
      </c>
      <c r="H1751" s="512" t="s">
        <v>1227</v>
      </c>
      <c r="I1751" s="461" t="s">
        <v>685</v>
      </c>
      <c r="J1751" s="461" t="s">
        <v>1228</v>
      </c>
      <c r="K1751" s="513" t="s">
        <v>2882</v>
      </c>
    </row>
    <row r="1752" spans="2:11" ht="18" customHeight="1" x14ac:dyDescent="0.15">
      <c r="B1752" s="471" t="s">
        <v>3554</v>
      </c>
      <c r="C1752" s="514" t="s">
        <v>3147</v>
      </c>
      <c r="D1752" s="495" t="s">
        <v>2884</v>
      </c>
      <c r="E1752" s="457"/>
      <c r="F1752" s="457">
        <v>42458</v>
      </c>
      <c r="G1752" s="511">
        <v>3445.92</v>
      </c>
      <c r="H1752" s="512" t="s">
        <v>1227</v>
      </c>
      <c r="I1752" s="461" t="s">
        <v>685</v>
      </c>
      <c r="J1752" s="461" t="s">
        <v>1228</v>
      </c>
      <c r="K1752" s="513" t="s">
        <v>2885</v>
      </c>
    </row>
    <row r="1753" spans="2:11" ht="18" customHeight="1" thickBot="1" x14ac:dyDescent="0.2">
      <c r="B1753" s="515" t="s">
        <v>3555</v>
      </c>
      <c r="C1753" s="1228" t="s">
        <v>3147</v>
      </c>
      <c r="D1753" s="517" t="s">
        <v>2884</v>
      </c>
      <c r="E1753" s="518"/>
      <c r="F1753" s="518">
        <v>42458</v>
      </c>
      <c r="G1753" s="519">
        <v>5733.11</v>
      </c>
      <c r="H1753" s="1146" t="s">
        <v>1227</v>
      </c>
      <c r="I1753" s="444" t="s">
        <v>685</v>
      </c>
      <c r="J1753" s="444" t="s">
        <v>1228</v>
      </c>
      <c r="K1753" s="521" t="s">
        <v>2885</v>
      </c>
    </row>
    <row r="1754" spans="2:11" ht="18" customHeight="1" x14ac:dyDescent="0.15">
      <c r="B1754" s="1223" t="s">
        <v>3556</v>
      </c>
      <c r="C1754" s="1227" t="s">
        <v>3147</v>
      </c>
      <c r="D1754" s="1215" t="s">
        <v>2887</v>
      </c>
      <c r="E1754" s="1159"/>
      <c r="F1754" s="1159">
        <v>40158</v>
      </c>
      <c r="G1754" s="1224">
        <v>49330.1</v>
      </c>
      <c r="H1754" s="1225" t="s">
        <v>1227</v>
      </c>
      <c r="I1754" s="1139" t="s">
        <v>685</v>
      </c>
      <c r="J1754" s="1139" t="s">
        <v>1228</v>
      </c>
      <c r="K1754" s="1226" t="s">
        <v>6493</v>
      </c>
    </row>
    <row r="1755" spans="2:11" ht="18" customHeight="1" x14ac:dyDescent="0.15">
      <c r="B1755" s="471" t="s">
        <v>3557</v>
      </c>
      <c r="C1755" s="514" t="s">
        <v>3147</v>
      </c>
      <c r="D1755" s="495" t="s">
        <v>2890</v>
      </c>
      <c r="E1755" s="457"/>
      <c r="F1755" s="457">
        <v>39535</v>
      </c>
      <c r="G1755" s="511">
        <v>4741.25</v>
      </c>
      <c r="H1755" s="512" t="s">
        <v>1227</v>
      </c>
      <c r="I1755" s="461" t="s">
        <v>685</v>
      </c>
      <c r="J1755" s="461" t="s">
        <v>1228</v>
      </c>
      <c r="K1755" s="513" t="s">
        <v>2891</v>
      </c>
    </row>
    <row r="1756" spans="2:11" ht="18" customHeight="1" x14ac:dyDescent="0.15">
      <c r="B1756" s="471" t="s">
        <v>3558</v>
      </c>
      <c r="C1756" s="514" t="s">
        <v>3147</v>
      </c>
      <c r="D1756" s="495" t="s">
        <v>2893</v>
      </c>
      <c r="E1756" s="457"/>
      <c r="F1756" s="457">
        <v>40627</v>
      </c>
      <c r="G1756" s="511">
        <v>12072.99</v>
      </c>
      <c r="H1756" s="512" t="s">
        <v>1227</v>
      </c>
      <c r="I1756" s="461" t="s">
        <v>685</v>
      </c>
      <c r="J1756" s="461" t="s">
        <v>1228</v>
      </c>
      <c r="K1756" s="513" t="s">
        <v>2894</v>
      </c>
    </row>
    <row r="1757" spans="2:11" ht="18" customHeight="1" x14ac:dyDescent="0.15">
      <c r="B1757" s="471" t="s">
        <v>3559</v>
      </c>
      <c r="C1757" s="514" t="s">
        <v>3147</v>
      </c>
      <c r="D1757" s="495" t="s">
        <v>2896</v>
      </c>
      <c r="E1757" s="457"/>
      <c r="F1757" s="457">
        <v>40939</v>
      </c>
      <c r="G1757" s="511">
        <v>22270.959999999999</v>
      </c>
      <c r="H1757" s="512" t="s">
        <v>1227</v>
      </c>
      <c r="I1757" s="461" t="s">
        <v>685</v>
      </c>
      <c r="J1757" s="461" t="s">
        <v>1228</v>
      </c>
      <c r="K1757" s="513" t="s">
        <v>2897</v>
      </c>
    </row>
    <row r="1758" spans="2:11" ht="18" customHeight="1" x14ac:dyDescent="0.15">
      <c r="B1758" s="471" t="s">
        <v>3560</v>
      </c>
      <c r="C1758" s="514" t="s">
        <v>3147</v>
      </c>
      <c r="D1758" s="495" t="s">
        <v>2900</v>
      </c>
      <c r="E1758" s="457"/>
      <c r="F1758" s="457">
        <v>42458</v>
      </c>
      <c r="G1758" s="511">
        <v>17274.47</v>
      </c>
      <c r="H1758" s="512" t="s">
        <v>1227</v>
      </c>
      <c r="I1758" s="461" t="s">
        <v>685</v>
      </c>
      <c r="J1758" s="461" t="s">
        <v>1228</v>
      </c>
      <c r="K1758" s="513" t="s">
        <v>2901</v>
      </c>
    </row>
    <row r="1759" spans="2:11" ht="18" customHeight="1" x14ac:dyDescent="0.15">
      <c r="B1759" s="471" t="s">
        <v>3561</v>
      </c>
      <c r="C1759" s="514" t="s">
        <v>3147</v>
      </c>
      <c r="D1759" s="495" t="s">
        <v>2904</v>
      </c>
      <c r="E1759" s="457"/>
      <c r="F1759" s="457">
        <v>40939</v>
      </c>
      <c r="G1759" s="511">
        <v>59327.63</v>
      </c>
      <c r="H1759" s="512" t="s">
        <v>1227</v>
      </c>
      <c r="I1759" s="461" t="s">
        <v>685</v>
      </c>
      <c r="J1759" s="461" t="s">
        <v>1228</v>
      </c>
      <c r="K1759" s="513" t="s">
        <v>2905</v>
      </c>
    </row>
    <row r="1760" spans="2:11" ht="18" customHeight="1" x14ac:dyDescent="0.15">
      <c r="B1760" s="471" t="s">
        <v>3562</v>
      </c>
      <c r="C1760" s="514" t="s">
        <v>3147</v>
      </c>
      <c r="D1760" s="495" t="s">
        <v>2907</v>
      </c>
      <c r="E1760" s="457"/>
      <c r="F1760" s="457">
        <v>42458</v>
      </c>
      <c r="G1760" s="511">
        <v>347.26</v>
      </c>
      <c r="H1760" s="512" t="s">
        <v>1227</v>
      </c>
      <c r="I1760" s="461" t="s">
        <v>685</v>
      </c>
      <c r="J1760" s="461" t="s">
        <v>1228</v>
      </c>
      <c r="K1760" s="513" t="s">
        <v>2908</v>
      </c>
    </row>
    <row r="1761" spans="2:11" ht="18" customHeight="1" x14ac:dyDescent="0.15">
      <c r="B1761" s="471" t="s">
        <v>3563</v>
      </c>
      <c r="C1761" s="514" t="s">
        <v>3147</v>
      </c>
      <c r="D1761" s="495" t="s">
        <v>2907</v>
      </c>
      <c r="E1761" s="457"/>
      <c r="F1761" s="457">
        <v>42458</v>
      </c>
      <c r="G1761" s="511">
        <v>5244.91</v>
      </c>
      <c r="H1761" s="512" t="s">
        <v>1227</v>
      </c>
      <c r="I1761" s="461" t="s">
        <v>685</v>
      </c>
      <c r="J1761" s="461" t="s">
        <v>1228</v>
      </c>
      <c r="K1761" s="513" t="s">
        <v>2908</v>
      </c>
    </row>
    <row r="1762" spans="2:11" ht="18" customHeight="1" x14ac:dyDescent="0.15">
      <c r="B1762" s="471" t="s">
        <v>3564</v>
      </c>
      <c r="C1762" s="514" t="s">
        <v>3147</v>
      </c>
      <c r="D1762" s="495" t="s">
        <v>2907</v>
      </c>
      <c r="E1762" s="457"/>
      <c r="F1762" s="457">
        <v>42458</v>
      </c>
      <c r="G1762" s="511">
        <v>17541</v>
      </c>
      <c r="H1762" s="512" t="s">
        <v>1227</v>
      </c>
      <c r="I1762" s="461" t="s">
        <v>685</v>
      </c>
      <c r="J1762" s="461" t="s">
        <v>1228</v>
      </c>
      <c r="K1762" s="513" t="s">
        <v>2908</v>
      </c>
    </row>
    <row r="1763" spans="2:11" ht="18" customHeight="1" x14ac:dyDescent="0.15">
      <c r="B1763" s="471" t="s">
        <v>3565</v>
      </c>
      <c r="C1763" s="514" t="s">
        <v>3147</v>
      </c>
      <c r="D1763" s="495" t="s">
        <v>2911</v>
      </c>
      <c r="E1763" s="457"/>
      <c r="F1763" s="457">
        <v>39535</v>
      </c>
      <c r="G1763" s="511">
        <v>11123.77</v>
      </c>
      <c r="H1763" s="512" t="s">
        <v>1227</v>
      </c>
      <c r="I1763" s="461" t="s">
        <v>685</v>
      </c>
      <c r="J1763" s="461" t="s">
        <v>1228</v>
      </c>
      <c r="K1763" s="513" t="s">
        <v>2912</v>
      </c>
    </row>
    <row r="1764" spans="2:11" ht="18" customHeight="1" x14ac:dyDescent="0.15">
      <c r="B1764" s="471" t="s">
        <v>3566</v>
      </c>
      <c r="C1764" s="514" t="s">
        <v>3147</v>
      </c>
      <c r="D1764" s="495" t="s">
        <v>2911</v>
      </c>
      <c r="E1764" s="457"/>
      <c r="F1764" s="457">
        <v>39535</v>
      </c>
      <c r="G1764" s="511">
        <v>737.45</v>
      </c>
      <c r="H1764" s="512" t="s">
        <v>1227</v>
      </c>
      <c r="I1764" s="461" t="s">
        <v>685</v>
      </c>
      <c r="J1764" s="461" t="s">
        <v>1228</v>
      </c>
      <c r="K1764" s="513" t="s">
        <v>2912</v>
      </c>
    </row>
    <row r="1765" spans="2:11" ht="18" customHeight="1" x14ac:dyDescent="0.15">
      <c r="B1765" s="471" t="s">
        <v>3567</v>
      </c>
      <c r="C1765" s="514" t="s">
        <v>3147</v>
      </c>
      <c r="D1765" s="495" t="s">
        <v>2915</v>
      </c>
      <c r="E1765" s="457"/>
      <c r="F1765" s="457">
        <v>39535</v>
      </c>
      <c r="G1765" s="511">
        <v>18777.259999999998</v>
      </c>
      <c r="H1765" s="512" t="s">
        <v>1227</v>
      </c>
      <c r="I1765" s="461" t="s">
        <v>685</v>
      </c>
      <c r="J1765" s="461" t="s">
        <v>1228</v>
      </c>
      <c r="K1765" s="513" t="s">
        <v>2916</v>
      </c>
    </row>
    <row r="1766" spans="2:11" ht="18" customHeight="1" x14ac:dyDescent="0.15">
      <c r="B1766" s="471" t="s">
        <v>3568</v>
      </c>
      <c r="C1766" s="514" t="s">
        <v>3147</v>
      </c>
      <c r="D1766" s="495" t="s">
        <v>2918</v>
      </c>
      <c r="E1766" s="457"/>
      <c r="F1766" s="457">
        <v>42458</v>
      </c>
      <c r="G1766" s="511">
        <v>3759.06</v>
      </c>
      <c r="H1766" s="512" t="s">
        <v>1227</v>
      </c>
      <c r="I1766" s="461" t="s">
        <v>685</v>
      </c>
      <c r="J1766" s="461" t="s">
        <v>1228</v>
      </c>
      <c r="K1766" s="513" t="s">
        <v>2919</v>
      </c>
    </row>
    <row r="1767" spans="2:11" ht="18" customHeight="1" x14ac:dyDescent="0.15">
      <c r="B1767" s="471" t="s">
        <v>3569</v>
      </c>
      <c r="C1767" s="514" t="s">
        <v>3147</v>
      </c>
      <c r="D1767" s="495" t="s">
        <v>2922</v>
      </c>
      <c r="E1767" s="457"/>
      <c r="F1767" s="457">
        <v>42458</v>
      </c>
      <c r="G1767" s="511">
        <v>3651.5</v>
      </c>
      <c r="H1767" s="512" t="s">
        <v>1227</v>
      </c>
      <c r="I1767" s="461" t="s">
        <v>685</v>
      </c>
      <c r="J1767" s="461" t="s">
        <v>1228</v>
      </c>
      <c r="K1767" s="513" t="s">
        <v>2923</v>
      </c>
    </row>
    <row r="1768" spans="2:11" ht="18" customHeight="1" x14ac:dyDescent="0.15">
      <c r="B1768" s="471" t="s">
        <v>3570</v>
      </c>
      <c r="C1768" s="514" t="s">
        <v>3147</v>
      </c>
      <c r="D1768" s="495" t="s">
        <v>2922</v>
      </c>
      <c r="E1768" s="457"/>
      <c r="F1768" s="457">
        <v>42458</v>
      </c>
      <c r="G1768" s="511">
        <v>17244.439999999999</v>
      </c>
      <c r="H1768" s="512" t="s">
        <v>1227</v>
      </c>
      <c r="I1768" s="461" t="s">
        <v>685</v>
      </c>
      <c r="J1768" s="461" t="s">
        <v>1228</v>
      </c>
      <c r="K1768" s="513" t="s">
        <v>2923</v>
      </c>
    </row>
    <row r="1769" spans="2:11" ht="18" customHeight="1" x14ac:dyDescent="0.15">
      <c r="B1769" s="471" t="s">
        <v>3571</v>
      </c>
      <c r="C1769" s="514" t="s">
        <v>3147</v>
      </c>
      <c r="D1769" s="495" t="s">
        <v>2926</v>
      </c>
      <c r="E1769" s="457"/>
      <c r="F1769" s="457">
        <v>42458</v>
      </c>
      <c r="G1769" s="511">
        <v>15419.58</v>
      </c>
      <c r="H1769" s="512" t="s">
        <v>1227</v>
      </c>
      <c r="I1769" s="461" t="s">
        <v>685</v>
      </c>
      <c r="J1769" s="461" t="s">
        <v>1228</v>
      </c>
      <c r="K1769" s="513" t="s">
        <v>2927</v>
      </c>
    </row>
    <row r="1770" spans="2:11" ht="18" customHeight="1" x14ac:dyDescent="0.15">
      <c r="B1770" s="471" t="s">
        <v>3572</v>
      </c>
      <c r="C1770" s="514" t="s">
        <v>3147</v>
      </c>
      <c r="D1770" s="495" t="s">
        <v>2929</v>
      </c>
      <c r="E1770" s="457"/>
      <c r="F1770" s="457">
        <v>42458</v>
      </c>
      <c r="G1770" s="511">
        <v>15503.74</v>
      </c>
      <c r="H1770" s="512" t="s">
        <v>1227</v>
      </c>
      <c r="I1770" s="461" t="s">
        <v>685</v>
      </c>
      <c r="J1770" s="461" t="s">
        <v>1228</v>
      </c>
      <c r="K1770" s="513" t="s">
        <v>2930</v>
      </c>
    </row>
    <row r="1771" spans="2:11" ht="18" customHeight="1" x14ac:dyDescent="0.15">
      <c r="B1771" s="471" t="s">
        <v>3573</v>
      </c>
      <c r="C1771" s="514" t="s">
        <v>3147</v>
      </c>
      <c r="D1771" s="495" t="s">
        <v>2932</v>
      </c>
      <c r="E1771" s="457"/>
      <c r="F1771" s="457">
        <v>42458</v>
      </c>
      <c r="G1771" s="511">
        <v>26160.82</v>
      </c>
      <c r="H1771" s="512" t="s">
        <v>1227</v>
      </c>
      <c r="I1771" s="461" t="s">
        <v>685</v>
      </c>
      <c r="J1771" s="461" t="s">
        <v>1228</v>
      </c>
      <c r="K1771" s="513" t="s">
        <v>2933</v>
      </c>
    </row>
    <row r="1772" spans="2:11" ht="18" customHeight="1" x14ac:dyDescent="0.15">
      <c r="B1772" s="471" t="s">
        <v>3574</v>
      </c>
      <c r="C1772" s="514" t="s">
        <v>3147</v>
      </c>
      <c r="D1772" s="495" t="s">
        <v>2936</v>
      </c>
      <c r="E1772" s="457"/>
      <c r="F1772" s="457">
        <v>42458</v>
      </c>
      <c r="G1772" s="511">
        <v>21217.68</v>
      </c>
      <c r="H1772" s="512" t="s">
        <v>1227</v>
      </c>
      <c r="I1772" s="461" t="s">
        <v>685</v>
      </c>
      <c r="J1772" s="461" t="s">
        <v>1228</v>
      </c>
      <c r="K1772" s="513" t="s">
        <v>2937</v>
      </c>
    </row>
    <row r="1773" spans="2:11" ht="18" customHeight="1" x14ac:dyDescent="0.15">
      <c r="B1773" s="471" t="s">
        <v>3575</v>
      </c>
      <c r="C1773" s="514" t="s">
        <v>3147</v>
      </c>
      <c r="D1773" s="495" t="s">
        <v>2939</v>
      </c>
      <c r="E1773" s="457"/>
      <c r="F1773" s="457">
        <v>42458</v>
      </c>
      <c r="G1773" s="511">
        <v>6969.38</v>
      </c>
      <c r="H1773" s="512" t="s">
        <v>1227</v>
      </c>
      <c r="I1773" s="461" t="s">
        <v>685</v>
      </c>
      <c r="J1773" s="461" t="s">
        <v>1228</v>
      </c>
      <c r="K1773" s="513" t="s">
        <v>2940</v>
      </c>
    </row>
    <row r="1774" spans="2:11" ht="18" customHeight="1" x14ac:dyDescent="0.15">
      <c r="B1774" s="471" t="s">
        <v>3576</v>
      </c>
      <c r="C1774" s="514" t="s">
        <v>3147</v>
      </c>
      <c r="D1774" s="495" t="s">
        <v>2942</v>
      </c>
      <c r="E1774" s="457"/>
      <c r="F1774" s="457">
        <v>42458</v>
      </c>
      <c r="G1774" s="511">
        <v>27935.42</v>
      </c>
      <c r="H1774" s="512" t="s">
        <v>1227</v>
      </c>
      <c r="I1774" s="461" t="s">
        <v>685</v>
      </c>
      <c r="J1774" s="461" t="s">
        <v>1228</v>
      </c>
      <c r="K1774" s="513" t="s">
        <v>2943</v>
      </c>
    </row>
    <row r="1775" spans="2:11" ht="18" customHeight="1" x14ac:dyDescent="0.15">
      <c r="B1775" s="471" t="s">
        <v>3577</v>
      </c>
      <c r="C1775" s="514" t="s">
        <v>3147</v>
      </c>
      <c r="D1775" s="495" t="s">
        <v>2946</v>
      </c>
      <c r="E1775" s="457"/>
      <c r="F1775" s="457">
        <v>43189</v>
      </c>
      <c r="G1775" s="511">
        <v>65579.759999999995</v>
      </c>
      <c r="H1775" s="512" t="s">
        <v>1227</v>
      </c>
      <c r="I1775" s="461" t="s">
        <v>685</v>
      </c>
      <c r="J1775" s="461" t="s">
        <v>1228</v>
      </c>
      <c r="K1775" s="513" t="s">
        <v>2947</v>
      </c>
    </row>
    <row r="1776" spans="2:11" ht="18" customHeight="1" x14ac:dyDescent="0.15">
      <c r="B1776" s="471" t="s">
        <v>3578</v>
      </c>
      <c r="C1776" s="514" t="s">
        <v>3147</v>
      </c>
      <c r="D1776" s="495" t="s">
        <v>2954</v>
      </c>
      <c r="E1776" s="457"/>
      <c r="F1776" s="457">
        <v>41649</v>
      </c>
      <c r="G1776" s="511">
        <v>68182.460000000006</v>
      </c>
      <c r="H1776" s="512" t="s">
        <v>1227</v>
      </c>
      <c r="I1776" s="461" t="s">
        <v>685</v>
      </c>
      <c r="J1776" s="461" t="s">
        <v>1228</v>
      </c>
      <c r="K1776" s="513" t="s">
        <v>2955</v>
      </c>
    </row>
    <row r="1777" spans="2:11" ht="18" customHeight="1" x14ac:dyDescent="0.15">
      <c r="B1777" s="471" t="s">
        <v>3579</v>
      </c>
      <c r="C1777" s="514" t="s">
        <v>3147</v>
      </c>
      <c r="D1777" s="495" t="s">
        <v>2957</v>
      </c>
      <c r="E1777" s="457"/>
      <c r="F1777" s="457">
        <v>41306</v>
      </c>
      <c r="G1777" s="511">
        <v>54122.55</v>
      </c>
      <c r="H1777" s="512" t="s">
        <v>1227</v>
      </c>
      <c r="I1777" s="461" t="s">
        <v>685</v>
      </c>
      <c r="J1777" s="461" t="s">
        <v>1228</v>
      </c>
      <c r="K1777" s="513" t="s">
        <v>2958</v>
      </c>
    </row>
    <row r="1778" spans="2:11" ht="18" customHeight="1" x14ac:dyDescent="0.15">
      <c r="B1778" s="471" t="s">
        <v>3580</v>
      </c>
      <c r="C1778" s="514" t="s">
        <v>3147</v>
      </c>
      <c r="D1778" s="495" t="s">
        <v>2961</v>
      </c>
      <c r="E1778" s="457"/>
      <c r="F1778" s="457">
        <v>42094</v>
      </c>
      <c r="G1778" s="511">
        <v>27082.02</v>
      </c>
      <c r="H1778" s="512" t="s">
        <v>1227</v>
      </c>
      <c r="I1778" s="461" t="s">
        <v>685</v>
      </c>
      <c r="J1778" s="461" t="s">
        <v>1228</v>
      </c>
      <c r="K1778" s="513" t="s">
        <v>2962</v>
      </c>
    </row>
    <row r="1779" spans="2:11" ht="18" customHeight="1" x14ac:dyDescent="0.15">
      <c r="B1779" s="471" t="s">
        <v>3581</v>
      </c>
      <c r="C1779" s="514" t="s">
        <v>3147</v>
      </c>
      <c r="D1779" s="495" t="s">
        <v>3582</v>
      </c>
      <c r="E1779" s="457"/>
      <c r="F1779" s="457">
        <v>43116</v>
      </c>
      <c r="G1779" s="511">
        <v>61767.15</v>
      </c>
      <c r="H1779" s="512" t="s">
        <v>1227</v>
      </c>
      <c r="I1779" s="461" t="s">
        <v>685</v>
      </c>
      <c r="J1779" s="461" t="s">
        <v>1228</v>
      </c>
      <c r="K1779" s="513" t="s">
        <v>3583</v>
      </c>
    </row>
    <row r="1780" spans="2:11" ht="18" customHeight="1" x14ac:dyDescent="0.15">
      <c r="B1780" s="471" t="s">
        <v>3584</v>
      </c>
      <c r="C1780" s="514" t="s">
        <v>3147</v>
      </c>
      <c r="D1780" s="495" t="s">
        <v>2964</v>
      </c>
      <c r="E1780" s="457"/>
      <c r="F1780" s="457">
        <v>43189</v>
      </c>
      <c r="G1780" s="511">
        <v>3706.73</v>
      </c>
      <c r="H1780" s="512" t="s">
        <v>1227</v>
      </c>
      <c r="I1780" s="461" t="s">
        <v>685</v>
      </c>
      <c r="J1780" s="461" t="s">
        <v>1228</v>
      </c>
      <c r="K1780" s="513" t="s">
        <v>2965</v>
      </c>
    </row>
    <row r="1781" spans="2:11" ht="18" customHeight="1" thickBot="1" x14ac:dyDescent="0.2">
      <c r="B1781" s="515" t="s">
        <v>3585</v>
      </c>
      <c r="C1781" s="1228" t="s">
        <v>3147</v>
      </c>
      <c r="D1781" s="517" t="s">
        <v>2967</v>
      </c>
      <c r="E1781" s="518"/>
      <c r="F1781" s="518">
        <v>43189</v>
      </c>
      <c r="G1781" s="519">
        <v>5817.19</v>
      </c>
      <c r="H1781" s="1146" t="s">
        <v>1227</v>
      </c>
      <c r="I1781" s="444" t="s">
        <v>685</v>
      </c>
      <c r="J1781" s="444" t="s">
        <v>1228</v>
      </c>
      <c r="K1781" s="521" t="s">
        <v>2968</v>
      </c>
    </row>
    <row r="1782" spans="2:11" ht="18" customHeight="1" x14ac:dyDescent="0.15">
      <c r="B1782" s="1223" t="s">
        <v>3586</v>
      </c>
      <c r="C1782" s="1227" t="s">
        <v>3147</v>
      </c>
      <c r="D1782" s="1215" t="s">
        <v>2971</v>
      </c>
      <c r="E1782" s="1159"/>
      <c r="F1782" s="1159">
        <v>43189</v>
      </c>
      <c r="G1782" s="1224">
        <v>28108.48</v>
      </c>
      <c r="H1782" s="1225" t="s">
        <v>1227</v>
      </c>
      <c r="I1782" s="1139" t="s">
        <v>685</v>
      </c>
      <c r="J1782" s="1139" t="s">
        <v>1228</v>
      </c>
      <c r="K1782" s="1226" t="s">
        <v>6494</v>
      </c>
    </row>
    <row r="1783" spans="2:11" ht="18" customHeight="1" x14ac:dyDescent="0.15">
      <c r="B1783" s="471" t="s">
        <v>3587</v>
      </c>
      <c r="C1783" s="514" t="s">
        <v>3147</v>
      </c>
      <c r="D1783" s="495" t="s">
        <v>2974</v>
      </c>
      <c r="E1783" s="457"/>
      <c r="F1783" s="457">
        <v>43189</v>
      </c>
      <c r="G1783" s="511">
        <v>14817.02</v>
      </c>
      <c r="H1783" s="512" t="s">
        <v>1227</v>
      </c>
      <c r="I1783" s="461" t="s">
        <v>685</v>
      </c>
      <c r="J1783" s="461" t="s">
        <v>1228</v>
      </c>
      <c r="K1783" s="513" t="s">
        <v>2975</v>
      </c>
    </row>
    <row r="1784" spans="2:11" ht="18" customHeight="1" x14ac:dyDescent="0.15">
      <c r="B1784" s="471" t="s">
        <v>3588</v>
      </c>
      <c r="C1784" s="514" t="s">
        <v>3147</v>
      </c>
      <c r="D1784" s="495" t="s">
        <v>2977</v>
      </c>
      <c r="E1784" s="457"/>
      <c r="F1784" s="457">
        <v>43189</v>
      </c>
      <c r="G1784" s="511">
        <v>31486.28</v>
      </c>
      <c r="H1784" s="512" t="s">
        <v>1227</v>
      </c>
      <c r="I1784" s="461" t="s">
        <v>685</v>
      </c>
      <c r="J1784" s="461" t="s">
        <v>1228</v>
      </c>
      <c r="K1784" s="513" t="s">
        <v>2978</v>
      </c>
    </row>
    <row r="1785" spans="2:11" ht="18" customHeight="1" x14ac:dyDescent="0.15">
      <c r="B1785" s="471" t="s">
        <v>3589</v>
      </c>
      <c r="C1785" s="514" t="s">
        <v>3147</v>
      </c>
      <c r="D1785" s="495" t="s">
        <v>2981</v>
      </c>
      <c r="E1785" s="457"/>
      <c r="F1785" s="457">
        <v>43189</v>
      </c>
      <c r="G1785" s="511">
        <v>68044.92</v>
      </c>
      <c r="H1785" s="512" t="s">
        <v>1227</v>
      </c>
      <c r="I1785" s="461" t="s">
        <v>685</v>
      </c>
      <c r="J1785" s="461" t="s">
        <v>1228</v>
      </c>
      <c r="K1785" s="513" t="s">
        <v>2982</v>
      </c>
    </row>
    <row r="1786" spans="2:11" ht="18" customHeight="1" x14ac:dyDescent="0.15">
      <c r="B1786" s="471" t="s">
        <v>3590</v>
      </c>
      <c r="C1786" s="514" t="s">
        <v>3147</v>
      </c>
      <c r="D1786" s="495" t="s">
        <v>2989</v>
      </c>
      <c r="E1786" s="457"/>
      <c r="F1786" s="457">
        <v>43189</v>
      </c>
      <c r="G1786" s="511">
        <v>15105.99</v>
      </c>
      <c r="H1786" s="512" t="s">
        <v>1227</v>
      </c>
      <c r="I1786" s="461" t="s">
        <v>685</v>
      </c>
      <c r="J1786" s="461" t="s">
        <v>1228</v>
      </c>
      <c r="K1786" s="513" t="s">
        <v>2990</v>
      </c>
    </row>
    <row r="1787" spans="2:11" ht="18" customHeight="1" x14ac:dyDescent="0.15">
      <c r="B1787" s="471" t="s">
        <v>3591</v>
      </c>
      <c r="C1787" s="514" t="s">
        <v>3147</v>
      </c>
      <c r="D1787" s="495" t="s">
        <v>2993</v>
      </c>
      <c r="E1787" s="457"/>
      <c r="F1787" s="457">
        <v>43189</v>
      </c>
      <c r="G1787" s="511">
        <v>34583.1</v>
      </c>
      <c r="H1787" s="512" t="s">
        <v>1227</v>
      </c>
      <c r="I1787" s="461" t="s">
        <v>685</v>
      </c>
      <c r="J1787" s="461" t="s">
        <v>1228</v>
      </c>
      <c r="K1787" s="513" t="s">
        <v>2994</v>
      </c>
    </row>
    <row r="1788" spans="2:11" ht="18" customHeight="1" x14ac:dyDescent="0.15">
      <c r="B1788" s="471" t="s">
        <v>3592</v>
      </c>
      <c r="C1788" s="514" t="s">
        <v>3147</v>
      </c>
      <c r="D1788" s="495" t="s">
        <v>2999</v>
      </c>
      <c r="E1788" s="457"/>
      <c r="F1788" s="457">
        <v>43189</v>
      </c>
      <c r="G1788" s="511">
        <v>28914.65</v>
      </c>
      <c r="H1788" s="512" t="s">
        <v>1227</v>
      </c>
      <c r="I1788" s="461" t="s">
        <v>685</v>
      </c>
      <c r="J1788" s="461" t="s">
        <v>1228</v>
      </c>
      <c r="K1788" s="513" t="s">
        <v>3000</v>
      </c>
    </row>
    <row r="1789" spans="2:11" ht="18" customHeight="1" x14ac:dyDescent="0.15">
      <c r="B1789" s="471" t="s">
        <v>3593</v>
      </c>
      <c r="C1789" s="514" t="s">
        <v>3147</v>
      </c>
      <c r="D1789" s="495" t="s">
        <v>2999</v>
      </c>
      <c r="E1789" s="457"/>
      <c r="F1789" s="457">
        <v>43189</v>
      </c>
      <c r="G1789" s="511">
        <v>2453.34</v>
      </c>
      <c r="H1789" s="512" t="s">
        <v>1227</v>
      </c>
      <c r="I1789" s="461" t="s">
        <v>685</v>
      </c>
      <c r="J1789" s="461" t="s">
        <v>1228</v>
      </c>
      <c r="K1789" s="513" t="s">
        <v>3000</v>
      </c>
    </row>
    <row r="1790" spans="2:11" ht="18" customHeight="1" x14ac:dyDescent="0.15">
      <c r="B1790" s="471" t="s">
        <v>3594</v>
      </c>
      <c r="C1790" s="514" t="s">
        <v>3147</v>
      </c>
      <c r="D1790" s="495" t="s">
        <v>3009</v>
      </c>
      <c r="E1790" s="457"/>
      <c r="F1790" s="457">
        <v>43189</v>
      </c>
      <c r="G1790" s="511">
        <v>29171.71</v>
      </c>
      <c r="H1790" s="512" t="s">
        <v>1227</v>
      </c>
      <c r="I1790" s="461" t="s">
        <v>685</v>
      </c>
      <c r="J1790" s="461" t="s">
        <v>1228</v>
      </c>
      <c r="K1790" s="513" t="s">
        <v>3010</v>
      </c>
    </row>
    <row r="1791" spans="2:11" ht="18" customHeight="1" x14ac:dyDescent="0.15">
      <c r="B1791" s="471" t="s">
        <v>3595</v>
      </c>
      <c r="C1791" s="514" t="s">
        <v>3147</v>
      </c>
      <c r="D1791" s="495" t="s">
        <v>3017</v>
      </c>
      <c r="E1791" s="457"/>
      <c r="F1791" s="457">
        <v>43189</v>
      </c>
      <c r="G1791" s="511">
        <v>3698.58</v>
      </c>
      <c r="H1791" s="512" t="s">
        <v>1227</v>
      </c>
      <c r="I1791" s="461" t="s">
        <v>685</v>
      </c>
      <c r="J1791" s="461" t="s">
        <v>1228</v>
      </c>
      <c r="K1791" s="513" t="s">
        <v>3018</v>
      </c>
    </row>
    <row r="1792" spans="2:11" ht="18" customHeight="1" x14ac:dyDescent="0.15">
      <c r="B1792" s="471" t="s">
        <v>3596</v>
      </c>
      <c r="C1792" s="514" t="s">
        <v>3147</v>
      </c>
      <c r="D1792" s="495" t="s">
        <v>3020</v>
      </c>
      <c r="E1792" s="457"/>
      <c r="F1792" s="457">
        <v>43189</v>
      </c>
      <c r="G1792" s="511">
        <v>14511.8</v>
      </c>
      <c r="H1792" s="512" t="s">
        <v>1227</v>
      </c>
      <c r="I1792" s="461" t="s">
        <v>685</v>
      </c>
      <c r="J1792" s="461" t="s">
        <v>1228</v>
      </c>
      <c r="K1792" s="513" t="s">
        <v>3021</v>
      </c>
    </row>
    <row r="1793" spans="2:11" ht="18" customHeight="1" x14ac:dyDescent="0.15">
      <c r="B1793" s="471" t="s">
        <v>3597</v>
      </c>
      <c r="C1793" s="514" t="s">
        <v>3147</v>
      </c>
      <c r="D1793" s="495" t="s">
        <v>3023</v>
      </c>
      <c r="E1793" s="457"/>
      <c r="F1793" s="457">
        <v>43189</v>
      </c>
      <c r="G1793" s="511">
        <v>20973.200000000001</v>
      </c>
      <c r="H1793" s="512" t="s">
        <v>1227</v>
      </c>
      <c r="I1793" s="461" t="s">
        <v>685</v>
      </c>
      <c r="J1793" s="461" t="s">
        <v>1228</v>
      </c>
      <c r="K1793" s="513" t="s">
        <v>3024</v>
      </c>
    </row>
    <row r="1794" spans="2:11" ht="18" customHeight="1" x14ac:dyDescent="0.15">
      <c r="B1794" s="471" t="s">
        <v>3598</v>
      </c>
      <c r="C1794" s="514" t="s">
        <v>3147</v>
      </c>
      <c r="D1794" s="495" t="s">
        <v>3028</v>
      </c>
      <c r="E1794" s="457"/>
      <c r="F1794" s="457">
        <v>43189</v>
      </c>
      <c r="G1794" s="511">
        <v>33209.82</v>
      </c>
      <c r="H1794" s="512" t="s">
        <v>1227</v>
      </c>
      <c r="I1794" s="461" t="s">
        <v>685</v>
      </c>
      <c r="J1794" s="461" t="s">
        <v>1228</v>
      </c>
      <c r="K1794" s="513" t="s">
        <v>3029</v>
      </c>
    </row>
    <row r="1795" spans="2:11" ht="18" customHeight="1" x14ac:dyDescent="0.15">
      <c r="B1795" s="471" t="s">
        <v>3599</v>
      </c>
      <c r="C1795" s="514" t="s">
        <v>3147</v>
      </c>
      <c r="D1795" s="495" t="s">
        <v>3034</v>
      </c>
      <c r="E1795" s="457"/>
      <c r="F1795" s="457">
        <v>43189</v>
      </c>
      <c r="G1795" s="511">
        <v>74100.69</v>
      </c>
      <c r="H1795" s="512" t="s">
        <v>1227</v>
      </c>
      <c r="I1795" s="461" t="s">
        <v>685</v>
      </c>
      <c r="J1795" s="461" t="s">
        <v>1228</v>
      </c>
      <c r="K1795" s="513" t="s">
        <v>3035</v>
      </c>
    </row>
    <row r="1796" spans="2:11" ht="18" customHeight="1" x14ac:dyDescent="0.15">
      <c r="B1796" s="471" t="s">
        <v>3600</v>
      </c>
      <c r="C1796" s="514" t="s">
        <v>3147</v>
      </c>
      <c r="D1796" s="495" t="s">
        <v>3039</v>
      </c>
      <c r="E1796" s="457"/>
      <c r="F1796" s="457">
        <v>43189</v>
      </c>
      <c r="G1796" s="511">
        <v>9936.2199999999993</v>
      </c>
      <c r="H1796" s="512" t="s">
        <v>1227</v>
      </c>
      <c r="I1796" s="461" t="s">
        <v>685</v>
      </c>
      <c r="J1796" s="461" t="s">
        <v>1228</v>
      </c>
      <c r="K1796" s="513" t="s">
        <v>3040</v>
      </c>
    </row>
    <row r="1797" spans="2:11" ht="18" customHeight="1" x14ac:dyDescent="0.15">
      <c r="B1797" s="471" t="s">
        <v>3601</v>
      </c>
      <c r="C1797" s="514" t="s">
        <v>3147</v>
      </c>
      <c r="D1797" s="495" t="s">
        <v>3045</v>
      </c>
      <c r="E1797" s="457"/>
      <c r="F1797" s="457">
        <v>43189</v>
      </c>
      <c r="G1797" s="511">
        <v>9927.18</v>
      </c>
      <c r="H1797" s="512" t="s">
        <v>1227</v>
      </c>
      <c r="I1797" s="461" t="s">
        <v>685</v>
      </c>
      <c r="J1797" s="461" t="s">
        <v>1228</v>
      </c>
      <c r="K1797" s="513" t="s">
        <v>3046</v>
      </c>
    </row>
    <row r="1798" spans="2:11" ht="18" customHeight="1" x14ac:dyDescent="0.15">
      <c r="B1798" s="471" t="s">
        <v>3602</v>
      </c>
      <c r="C1798" s="514" t="s">
        <v>3147</v>
      </c>
      <c r="D1798" s="495" t="s">
        <v>3048</v>
      </c>
      <c r="E1798" s="457"/>
      <c r="F1798" s="457">
        <v>43189</v>
      </c>
      <c r="G1798" s="511">
        <v>8106.61</v>
      </c>
      <c r="H1798" s="512" t="s">
        <v>1227</v>
      </c>
      <c r="I1798" s="461" t="s">
        <v>685</v>
      </c>
      <c r="J1798" s="461" t="s">
        <v>1228</v>
      </c>
      <c r="K1798" s="513" t="s">
        <v>3049</v>
      </c>
    </row>
    <row r="1799" spans="2:11" ht="18" customHeight="1" x14ac:dyDescent="0.15">
      <c r="B1799" s="471" t="s">
        <v>3603</v>
      </c>
      <c r="C1799" s="514" t="s">
        <v>3147</v>
      </c>
      <c r="D1799" s="495" t="s">
        <v>3051</v>
      </c>
      <c r="E1799" s="457"/>
      <c r="F1799" s="457">
        <v>43189</v>
      </c>
      <c r="G1799" s="511">
        <v>1652.14</v>
      </c>
      <c r="H1799" s="512" t="s">
        <v>1227</v>
      </c>
      <c r="I1799" s="461" t="s">
        <v>685</v>
      </c>
      <c r="J1799" s="461" t="s">
        <v>1228</v>
      </c>
      <c r="K1799" s="513" t="s">
        <v>3052</v>
      </c>
    </row>
    <row r="1800" spans="2:11" ht="18" customHeight="1" x14ac:dyDescent="0.15">
      <c r="B1800" s="471" t="s">
        <v>3604</v>
      </c>
      <c r="C1800" s="514" t="s">
        <v>3147</v>
      </c>
      <c r="D1800" s="495" t="s">
        <v>3051</v>
      </c>
      <c r="E1800" s="457"/>
      <c r="F1800" s="457">
        <v>43189</v>
      </c>
      <c r="G1800" s="511">
        <v>3372.64</v>
      </c>
      <c r="H1800" s="512" t="s">
        <v>1227</v>
      </c>
      <c r="I1800" s="461" t="s">
        <v>685</v>
      </c>
      <c r="J1800" s="461" t="s">
        <v>1228</v>
      </c>
      <c r="K1800" s="513" t="s">
        <v>3052</v>
      </c>
    </row>
    <row r="1801" spans="2:11" ht="18" customHeight="1" x14ac:dyDescent="0.15">
      <c r="B1801" s="471" t="s">
        <v>3605</v>
      </c>
      <c r="C1801" s="514" t="s">
        <v>3147</v>
      </c>
      <c r="D1801" s="495" t="s">
        <v>3055</v>
      </c>
      <c r="E1801" s="457"/>
      <c r="F1801" s="457">
        <v>43189</v>
      </c>
      <c r="G1801" s="511">
        <v>21440.12</v>
      </c>
      <c r="H1801" s="512" t="s">
        <v>1227</v>
      </c>
      <c r="I1801" s="461" t="s">
        <v>685</v>
      </c>
      <c r="J1801" s="461" t="s">
        <v>1228</v>
      </c>
      <c r="K1801" s="513" t="s">
        <v>3056</v>
      </c>
    </row>
    <row r="1802" spans="2:11" ht="18" customHeight="1" x14ac:dyDescent="0.15">
      <c r="B1802" s="471" t="s">
        <v>3606</v>
      </c>
      <c r="C1802" s="514" t="s">
        <v>3147</v>
      </c>
      <c r="D1802" s="495" t="s">
        <v>3058</v>
      </c>
      <c r="E1802" s="457"/>
      <c r="F1802" s="457">
        <v>43189</v>
      </c>
      <c r="G1802" s="511">
        <v>20678.11</v>
      </c>
      <c r="H1802" s="512" t="s">
        <v>1227</v>
      </c>
      <c r="I1802" s="461" t="s">
        <v>685</v>
      </c>
      <c r="J1802" s="461" t="s">
        <v>1228</v>
      </c>
      <c r="K1802" s="513" t="s">
        <v>3059</v>
      </c>
    </row>
    <row r="1803" spans="2:11" ht="18" customHeight="1" x14ac:dyDescent="0.15">
      <c r="B1803" s="471" t="s">
        <v>3607</v>
      </c>
      <c r="C1803" s="514" t="s">
        <v>3147</v>
      </c>
      <c r="D1803" s="495" t="s">
        <v>3061</v>
      </c>
      <c r="E1803" s="457"/>
      <c r="F1803" s="457">
        <v>43189</v>
      </c>
      <c r="G1803" s="511">
        <v>28214.21</v>
      </c>
      <c r="H1803" s="512" t="s">
        <v>1227</v>
      </c>
      <c r="I1803" s="461" t="s">
        <v>685</v>
      </c>
      <c r="J1803" s="461" t="s">
        <v>1228</v>
      </c>
      <c r="K1803" s="513" t="s">
        <v>3062</v>
      </c>
    </row>
    <row r="1804" spans="2:11" ht="18" customHeight="1" x14ac:dyDescent="0.15">
      <c r="B1804" s="471" t="s">
        <v>3608</v>
      </c>
      <c r="C1804" s="514" t="s">
        <v>3147</v>
      </c>
      <c r="D1804" s="495" t="s">
        <v>3065</v>
      </c>
      <c r="E1804" s="457"/>
      <c r="F1804" s="457">
        <v>43189</v>
      </c>
      <c r="G1804" s="511">
        <v>7419.85</v>
      </c>
      <c r="H1804" s="512" t="s">
        <v>1227</v>
      </c>
      <c r="I1804" s="461" t="s">
        <v>685</v>
      </c>
      <c r="J1804" s="461" t="s">
        <v>1228</v>
      </c>
      <c r="K1804" s="513" t="s">
        <v>3066</v>
      </c>
    </row>
    <row r="1805" spans="2:11" ht="18" customHeight="1" x14ac:dyDescent="0.15">
      <c r="B1805" s="471" t="s">
        <v>3609</v>
      </c>
      <c r="C1805" s="514" t="s">
        <v>3147</v>
      </c>
      <c r="D1805" s="495" t="s">
        <v>3068</v>
      </c>
      <c r="E1805" s="457"/>
      <c r="F1805" s="457">
        <v>43189</v>
      </c>
      <c r="G1805" s="511">
        <v>13500.82</v>
      </c>
      <c r="H1805" s="512" t="s">
        <v>1227</v>
      </c>
      <c r="I1805" s="461" t="s">
        <v>685</v>
      </c>
      <c r="J1805" s="461" t="s">
        <v>1228</v>
      </c>
      <c r="K1805" s="513" t="s">
        <v>3069</v>
      </c>
    </row>
    <row r="1806" spans="2:11" ht="18" customHeight="1" x14ac:dyDescent="0.15">
      <c r="B1806" s="471" t="s">
        <v>3610</v>
      </c>
      <c r="C1806" s="514" t="s">
        <v>3147</v>
      </c>
      <c r="D1806" s="495" t="s">
        <v>3068</v>
      </c>
      <c r="E1806" s="457"/>
      <c r="F1806" s="457">
        <v>43189</v>
      </c>
      <c r="G1806" s="511">
        <v>11556</v>
      </c>
      <c r="H1806" s="512" t="s">
        <v>1227</v>
      </c>
      <c r="I1806" s="461" t="s">
        <v>685</v>
      </c>
      <c r="J1806" s="461" t="s">
        <v>1228</v>
      </c>
      <c r="K1806" s="513" t="s">
        <v>3069</v>
      </c>
    </row>
    <row r="1807" spans="2:11" ht="18" customHeight="1" x14ac:dyDescent="0.15">
      <c r="B1807" s="471" t="s">
        <v>3611</v>
      </c>
      <c r="C1807" s="514" t="s">
        <v>3147</v>
      </c>
      <c r="D1807" s="495" t="s">
        <v>3074</v>
      </c>
      <c r="E1807" s="457"/>
      <c r="F1807" s="457">
        <v>43189</v>
      </c>
      <c r="G1807" s="511">
        <v>61673.87</v>
      </c>
      <c r="H1807" s="512" t="s">
        <v>1227</v>
      </c>
      <c r="I1807" s="461" t="s">
        <v>685</v>
      </c>
      <c r="J1807" s="461" t="s">
        <v>1228</v>
      </c>
      <c r="K1807" s="513" t="s">
        <v>3075</v>
      </c>
    </row>
    <row r="1808" spans="2:11" ht="18" customHeight="1" x14ac:dyDescent="0.15">
      <c r="B1808" s="471" t="s">
        <v>3612</v>
      </c>
      <c r="C1808" s="514" t="s">
        <v>3147</v>
      </c>
      <c r="D1808" s="495" t="s">
        <v>3077</v>
      </c>
      <c r="E1808" s="457"/>
      <c r="F1808" s="457">
        <v>43189</v>
      </c>
      <c r="G1808" s="511">
        <v>20144.939999999999</v>
      </c>
      <c r="H1808" s="512" t="s">
        <v>1227</v>
      </c>
      <c r="I1808" s="461" t="s">
        <v>685</v>
      </c>
      <c r="J1808" s="461" t="s">
        <v>1228</v>
      </c>
      <c r="K1808" s="513" t="s">
        <v>3078</v>
      </c>
    </row>
    <row r="1809" spans="2:11" ht="18" customHeight="1" thickBot="1" x14ac:dyDescent="0.2">
      <c r="B1809" s="515" t="s">
        <v>3613</v>
      </c>
      <c r="C1809" s="1228" t="s">
        <v>3147</v>
      </c>
      <c r="D1809" s="517" t="s">
        <v>3081</v>
      </c>
      <c r="E1809" s="518"/>
      <c r="F1809" s="518">
        <v>43189</v>
      </c>
      <c r="G1809" s="519">
        <v>17179.2</v>
      </c>
      <c r="H1809" s="1146" t="s">
        <v>1227</v>
      </c>
      <c r="I1809" s="444" t="s">
        <v>685</v>
      </c>
      <c r="J1809" s="444" t="s">
        <v>1228</v>
      </c>
      <c r="K1809" s="521" t="s">
        <v>3082</v>
      </c>
    </row>
    <row r="1810" spans="2:11" ht="18" customHeight="1" x14ac:dyDescent="0.15">
      <c r="B1810" s="1223" t="s">
        <v>3614</v>
      </c>
      <c r="C1810" s="1227" t="s">
        <v>3147</v>
      </c>
      <c r="D1810" s="1215" t="s">
        <v>3084</v>
      </c>
      <c r="E1810" s="1159"/>
      <c r="F1810" s="1159">
        <v>43189</v>
      </c>
      <c r="G1810" s="1224">
        <v>25182.44</v>
      </c>
      <c r="H1810" s="1225" t="s">
        <v>1227</v>
      </c>
      <c r="I1810" s="1139" t="s">
        <v>685</v>
      </c>
      <c r="J1810" s="1139" t="s">
        <v>1228</v>
      </c>
      <c r="K1810" s="1226" t="s">
        <v>6495</v>
      </c>
    </row>
    <row r="1811" spans="2:11" ht="18" customHeight="1" x14ac:dyDescent="0.15">
      <c r="B1811" s="471" t="s">
        <v>3615</v>
      </c>
      <c r="C1811" s="514" t="s">
        <v>3147</v>
      </c>
      <c r="D1811" s="495" t="s">
        <v>3088</v>
      </c>
      <c r="E1811" s="457"/>
      <c r="F1811" s="457">
        <v>43189</v>
      </c>
      <c r="G1811" s="511">
        <v>12925.36</v>
      </c>
      <c r="H1811" s="512" t="s">
        <v>1227</v>
      </c>
      <c r="I1811" s="461" t="s">
        <v>685</v>
      </c>
      <c r="J1811" s="461" t="s">
        <v>1228</v>
      </c>
      <c r="K1811" s="513" t="s">
        <v>3089</v>
      </c>
    </row>
    <row r="1812" spans="2:11" ht="18" customHeight="1" x14ac:dyDescent="0.15">
      <c r="B1812" s="471" t="s">
        <v>3616</v>
      </c>
      <c r="C1812" s="514" t="s">
        <v>3147</v>
      </c>
      <c r="D1812" s="495" t="s">
        <v>3092</v>
      </c>
      <c r="E1812" s="457"/>
      <c r="F1812" s="457">
        <v>43189</v>
      </c>
      <c r="G1812" s="511">
        <v>22157.19</v>
      </c>
      <c r="H1812" s="512" t="s">
        <v>1227</v>
      </c>
      <c r="I1812" s="461" t="s">
        <v>685</v>
      </c>
      <c r="J1812" s="461" t="s">
        <v>1228</v>
      </c>
      <c r="K1812" s="513" t="s">
        <v>3093</v>
      </c>
    </row>
    <row r="1813" spans="2:11" ht="18" customHeight="1" x14ac:dyDescent="0.15">
      <c r="B1813" s="471" t="s">
        <v>3617</v>
      </c>
      <c r="C1813" s="514" t="s">
        <v>3147</v>
      </c>
      <c r="D1813" s="495" t="s">
        <v>3092</v>
      </c>
      <c r="E1813" s="457"/>
      <c r="F1813" s="457">
        <v>43189</v>
      </c>
      <c r="G1813" s="511">
        <v>25356</v>
      </c>
      <c r="H1813" s="512" t="s">
        <v>1227</v>
      </c>
      <c r="I1813" s="461" t="s">
        <v>685</v>
      </c>
      <c r="J1813" s="461" t="s">
        <v>1228</v>
      </c>
      <c r="K1813" s="513" t="s">
        <v>3093</v>
      </c>
    </row>
    <row r="1814" spans="2:11" ht="18" customHeight="1" x14ac:dyDescent="0.15">
      <c r="B1814" s="471" t="s">
        <v>3618</v>
      </c>
      <c r="C1814" s="514" t="s">
        <v>3147</v>
      </c>
      <c r="D1814" s="495" t="s">
        <v>3099</v>
      </c>
      <c r="E1814" s="457"/>
      <c r="F1814" s="457">
        <v>43189</v>
      </c>
      <c r="G1814" s="511">
        <v>25278.34</v>
      </c>
      <c r="H1814" s="512" t="s">
        <v>1227</v>
      </c>
      <c r="I1814" s="461" t="s">
        <v>685</v>
      </c>
      <c r="J1814" s="461" t="s">
        <v>1228</v>
      </c>
      <c r="K1814" s="513" t="s">
        <v>3100</v>
      </c>
    </row>
    <row r="1815" spans="2:11" ht="18" customHeight="1" x14ac:dyDescent="0.15">
      <c r="B1815" s="471" t="s">
        <v>3619</v>
      </c>
      <c r="C1815" s="514" t="s">
        <v>3147</v>
      </c>
      <c r="D1815" s="495" t="s">
        <v>3105</v>
      </c>
      <c r="E1815" s="457"/>
      <c r="F1815" s="457">
        <v>43189</v>
      </c>
      <c r="G1815" s="511">
        <v>1222.8499999999999</v>
      </c>
      <c r="H1815" s="512" t="s">
        <v>1227</v>
      </c>
      <c r="I1815" s="461" t="s">
        <v>685</v>
      </c>
      <c r="J1815" s="461" t="s">
        <v>1228</v>
      </c>
      <c r="K1815" s="513" t="s">
        <v>3106</v>
      </c>
    </row>
    <row r="1816" spans="2:11" ht="18" customHeight="1" x14ac:dyDescent="0.15">
      <c r="B1816" s="471" t="s">
        <v>3620</v>
      </c>
      <c r="C1816" s="514" t="s">
        <v>3147</v>
      </c>
      <c r="D1816" s="495" t="s">
        <v>3105</v>
      </c>
      <c r="E1816" s="457"/>
      <c r="F1816" s="457">
        <v>43189</v>
      </c>
      <c r="G1816" s="511">
        <v>948.65</v>
      </c>
      <c r="H1816" s="512" t="s">
        <v>1227</v>
      </c>
      <c r="I1816" s="461" t="s">
        <v>685</v>
      </c>
      <c r="J1816" s="461" t="s">
        <v>1228</v>
      </c>
      <c r="K1816" s="513" t="s">
        <v>3106</v>
      </c>
    </row>
    <row r="1817" spans="2:11" ht="18" customHeight="1" x14ac:dyDescent="0.15">
      <c r="B1817" s="471" t="s">
        <v>3621</v>
      </c>
      <c r="C1817" s="514" t="s">
        <v>3147</v>
      </c>
      <c r="D1817" s="495" t="s">
        <v>3105</v>
      </c>
      <c r="E1817" s="457"/>
      <c r="F1817" s="457">
        <v>43189</v>
      </c>
      <c r="G1817" s="511">
        <v>397.24</v>
      </c>
      <c r="H1817" s="512" t="s">
        <v>1227</v>
      </c>
      <c r="I1817" s="461" t="s">
        <v>685</v>
      </c>
      <c r="J1817" s="461" t="s">
        <v>1228</v>
      </c>
      <c r="K1817" s="513" t="s">
        <v>3106</v>
      </c>
    </row>
    <row r="1818" spans="2:11" ht="18" customHeight="1" x14ac:dyDescent="0.15">
      <c r="B1818" s="471" t="s">
        <v>3622</v>
      </c>
      <c r="C1818" s="514" t="s">
        <v>3147</v>
      </c>
      <c r="D1818" s="495" t="s">
        <v>3105</v>
      </c>
      <c r="E1818" s="457"/>
      <c r="F1818" s="457">
        <v>43189</v>
      </c>
      <c r="G1818" s="511">
        <v>22729.1</v>
      </c>
      <c r="H1818" s="512" t="s">
        <v>1227</v>
      </c>
      <c r="I1818" s="461" t="s">
        <v>685</v>
      </c>
      <c r="J1818" s="461" t="s">
        <v>1228</v>
      </c>
      <c r="K1818" s="513" t="s">
        <v>3106</v>
      </c>
    </row>
    <row r="1819" spans="2:11" ht="18" customHeight="1" x14ac:dyDescent="0.15">
      <c r="B1819" s="471" t="s">
        <v>3623</v>
      </c>
      <c r="C1819" s="514" t="s">
        <v>3147</v>
      </c>
      <c r="D1819" s="495" t="s">
        <v>3105</v>
      </c>
      <c r="E1819" s="457"/>
      <c r="F1819" s="457">
        <v>43189</v>
      </c>
      <c r="G1819" s="511">
        <v>973.9</v>
      </c>
      <c r="H1819" s="512" t="s">
        <v>1227</v>
      </c>
      <c r="I1819" s="461" t="s">
        <v>685</v>
      </c>
      <c r="J1819" s="461" t="s">
        <v>1228</v>
      </c>
      <c r="K1819" s="513" t="s">
        <v>3106</v>
      </c>
    </row>
    <row r="1820" spans="2:11" ht="18" customHeight="1" x14ac:dyDescent="0.15">
      <c r="B1820" s="471" t="s">
        <v>3624</v>
      </c>
      <c r="C1820" s="514" t="s">
        <v>3147</v>
      </c>
      <c r="D1820" s="495" t="s">
        <v>3105</v>
      </c>
      <c r="E1820" s="457"/>
      <c r="F1820" s="457">
        <v>43189</v>
      </c>
      <c r="G1820" s="511">
        <v>11616.79</v>
      </c>
      <c r="H1820" s="512" t="s">
        <v>1227</v>
      </c>
      <c r="I1820" s="461" t="s">
        <v>685</v>
      </c>
      <c r="J1820" s="461" t="s">
        <v>1228</v>
      </c>
      <c r="K1820" s="513" t="s">
        <v>3106</v>
      </c>
    </row>
    <row r="1821" spans="2:11" ht="18" customHeight="1" x14ac:dyDescent="0.15">
      <c r="B1821" s="471" t="s">
        <v>3625</v>
      </c>
      <c r="C1821" s="514" t="s">
        <v>3147</v>
      </c>
      <c r="D1821" s="495" t="s">
        <v>3105</v>
      </c>
      <c r="E1821" s="457"/>
      <c r="F1821" s="457">
        <v>43189</v>
      </c>
      <c r="G1821" s="511">
        <v>1300.8599999999999</v>
      </c>
      <c r="H1821" s="512" t="s">
        <v>1227</v>
      </c>
      <c r="I1821" s="461" t="s">
        <v>685</v>
      </c>
      <c r="J1821" s="461" t="s">
        <v>1228</v>
      </c>
      <c r="K1821" s="513" t="s">
        <v>3106</v>
      </c>
    </row>
    <row r="1822" spans="2:11" ht="18" customHeight="1" x14ac:dyDescent="0.15">
      <c r="B1822" s="471" t="s">
        <v>3626</v>
      </c>
      <c r="C1822" s="514" t="s">
        <v>3147</v>
      </c>
      <c r="D1822" s="495" t="s">
        <v>3117</v>
      </c>
      <c r="E1822" s="457"/>
      <c r="F1822" s="457">
        <v>43189</v>
      </c>
      <c r="G1822" s="511">
        <v>54047.91</v>
      </c>
      <c r="H1822" s="512" t="s">
        <v>1227</v>
      </c>
      <c r="I1822" s="461" t="s">
        <v>685</v>
      </c>
      <c r="J1822" s="461" t="s">
        <v>1228</v>
      </c>
      <c r="K1822" s="513" t="s">
        <v>3118</v>
      </c>
    </row>
    <row r="1823" spans="2:11" ht="18" customHeight="1" x14ac:dyDescent="0.15">
      <c r="B1823" s="471" t="s">
        <v>3627</v>
      </c>
      <c r="C1823" s="514" t="s">
        <v>3147</v>
      </c>
      <c r="D1823" s="495" t="s">
        <v>3117</v>
      </c>
      <c r="E1823" s="457"/>
      <c r="F1823" s="457">
        <v>43189</v>
      </c>
      <c r="G1823" s="511">
        <v>17363.330000000002</v>
      </c>
      <c r="H1823" s="512" t="s">
        <v>1227</v>
      </c>
      <c r="I1823" s="461" t="s">
        <v>685</v>
      </c>
      <c r="J1823" s="461" t="s">
        <v>1228</v>
      </c>
      <c r="K1823" s="513" t="s">
        <v>3118</v>
      </c>
    </row>
    <row r="1824" spans="2:11" ht="18" customHeight="1" x14ac:dyDescent="0.15">
      <c r="B1824" s="471" t="s">
        <v>3628</v>
      </c>
      <c r="C1824" s="514" t="s">
        <v>3147</v>
      </c>
      <c r="D1824" s="495" t="s">
        <v>3117</v>
      </c>
      <c r="E1824" s="457"/>
      <c r="F1824" s="457">
        <v>43189</v>
      </c>
      <c r="G1824" s="511">
        <v>6100.72</v>
      </c>
      <c r="H1824" s="512" t="s">
        <v>1227</v>
      </c>
      <c r="I1824" s="461" t="s">
        <v>685</v>
      </c>
      <c r="J1824" s="461" t="s">
        <v>1228</v>
      </c>
      <c r="K1824" s="513" t="s">
        <v>3118</v>
      </c>
    </row>
    <row r="1825" spans="2:11" ht="18" customHeight="1" x14ac:dyDescent="0.15">
      <c r="B1825" s="471" t="s">
        <v>3629</v>
      </c>
      <c r="C1825" s="514" t="s">
        <v>3147</v>
      </c>
      <c r="D1825" s="495" t="s">
        <v>3117</v>
      </c>
      <c r="E1825" s="457"/>
      <c r="F1825" s="457">
        <v>43189</v>
      </c>
      <c r="G1825" s="511">
        <v>8081.32</v>
      </c>
      <c r="H1825" s="512" t="s">
        <v>1227</v>
      </c>
      <c r="I1825" s="461" t="s">
        <v>685</v>
      </c>
      <c r="J1825" s="461" t="s">
        <v>1228</v>
      </c>
      <c r="K1825" s="513" t="s">
        <v>3118</v>
      </c>
    </row>
    <row r="1826" spans="2:11" ht="18" customHeight="1" x14ac:dyDescent="0.15">
      <c r="B1826" s="471" t="s">
        <v>3630</v>
      </c>
      <c r="C1826" s="514" t="s">
        <v>3147</v>
      </c>
      <c r="D1826" s="495" t="s">
        <v>3126</v>
      </c>
      <c r="E1826" s="457"/>
      <c r="F1826" s="457">
        <v>43189</v>
      </c>
      <c r="G1826" s="511">
        <v>19528.38</v>
      </c>
      <c r="H1826" s="512" t="s">
        <v>1227</v>
      </c>
      <c r="I1826" s="461" t="s">
        <v>685</v>
      </c>
      <c r="J1826" s="461" t="s">
        <v>1228</v>
      </c>
      <c r="K1826" s="513" t="s">
        <v>3127</v>
      </c>
    </row>
    <row r="1827" spans="2:11" ht="18" customHeight="1" x14ac:dyDescent="0.15">
      <c r="B1827" s="471" t="s">
        <v>3631</v>
      </c>
      <c r="C1827" s="514" t="s">
        <v>3147</v>
      </c>
      <c r="D1827" s="495" t="s">
        <v>3130</v>
      </c>
      <c r="E1827" s="457"/>
      <c r="F1827" s="457">
        <v>43189</v>
      </c>
      <c r="G1827" s="511">
        <v>63090.2</v>
      </c>
      <c r="H1827" s="512" t="s">
        <v>1227</v>
      </c>
      <c r="I1827" s="461" t="s">
        <v>685</v>
      </c>
      <c r="J1827" s="461" t="s">
        <v>1228</v>
      </c>
      <c r="K1827" s="513" t="s">
        <v>3131</v>
      </c>
    </row>
    <row r="1828" spans="2:11" ht="18" customHeight="1" x14ac:dyDescent="0.15">
      <c r="B1828" s="471" t="s">
        <v>3632</v>
      </c>
      <c r="C1828" s="514" t="s">
        <v>3147</v>
      </c>
      <c r="D1828" s="495" t="s">
        <v>3130</v>
      </c>
      <c r="E1828" s="457"/>
      <c r="F1828" s="457">
        <v>43189</v>
      </c>
      <c r="G1828" s="511">
        <v>5791.77</v>
      </c>
      <c r="H1828" s="512" t="s">
        <v>1227</v>
      </c>
      <c r="I1828" s="461" t="s">
        <v>685</v>
      </c>
      <c r="J1828" s="461" t="s">
        <v>1228</v>
      </c>
      <c r="K1828" s="513" t="s">
        <v>3131</v>
      </c>
    </row>
    <row r="1829" spans="2:11" ht="18" customHeight="1" x14ac:dyDescent="0.15">
      <c r="B1829" s="471" t="s">
        <v>3633</v>
      </c>
      <c r="C1829" s="514" t="s">
        <v>3147</v>
      </c>
      <c r="D1829" s="495" t="s">
        <v>3135</v>
      </c>
      <c r="E1829" s="457"/>
      <c r="F1829" s="457">
        <v>43189</v>
      </c>
      <c r="G1829" s="511">
        <v>9596.7199999999993</v>
      </c>
      <c r="H1829" s="512" t="s">
        <v>1227</v>
      </c>
      <c r="I1829" s="461" t="s">
        <v>685</v>
      </c>
      <c r="J1829" s="461" t="s">
        <v>1228</v>
      </c>
      <c r="K1829" s="513" t="s">
        <v>3136</v>
      </c>
    </row>
    <row r="1830" spans="2:11" ht="18" customHeight="1" x14ac:dyDescent="0.15">
      <c r="B1830" s="471" t="s">
        <v>3634</v>
      </c>
      <c r="C1830" s="514" t="s">
        <v>3147</v>
      </c>
      <c r="D1830" s="495" t="s">
        <v>3138</v>
      </c>
      <c r="E1830" s="457"/>
      <c r="F1830" s="457">
        <v>43189</v>
      </c>
      <c r="G1830" s="511">
        <v>8500.4</v>
      </c>
      <c r="H1830" s="512" t="s">
        <v>1227</v>
      </c>
      <c r="I1830" s="461" t="s">
        <v>685</v>
      </c>
      <c r="J1830" s="461" t="s">
        <v>1228</v>
      </c>
      <c r="K1830" s="513" t="s">
        <v>3139</v>
      </c>
    </row>
    <row r="1831" spans="2:11" ht="18" customHeight="1" x14ac:dyDescent="0.15">
      <c r="B1831" s="471" t="s">
        <v>3635</v>
      </c>
      <c r="C1831" s="514" t="s">
        <v>3147</v>
      </c>
      <c r="D1831" s="495" t="s">
        <v>3138</v>
      </c>
      <c r="E1831" s="457"/>
      <c r="F1831" s="457">
        <v>43189</v>
      </c>
      <c r="G1831" s="511">
        <v>4426.29</v>
      </c>
      <c r="H1831" s="512" t="s">
        <v>1227</v>
      </c>
      <c r="I1831" s="461" t="s">
        <v>685</v>
      </c>
      <c r="J1831" s="461" t="s">
        <v>1228</v>
      </c>
      <c r="K1831" s="513" t="s">
        <v>3139</v>
      </c>
    </row>
    <row r="1832" spans="2:11" ht="18" customHeight="1" x14ac:dyDescent="0.15">
      <c r="B1832" s="471" t="s">
        <v>3636</v>
      </c>
      <c r="C1832" s="514" t="s">
        <v>3147</v>
      </c>
      <c r="D1832" s="495" t="s">
        <v>3138</v>
      </c>
      <c r="E1832" s="457"/>
      <c r="F1832" s="457">
        <v>43189</v>
      </c>
      <c r="G1832" s="511">
        <v>1278.1199999999999</v>
      </c>
      <c r="H1832" s="512" t="s">
        <v>1227</v>
      </c>
      <c r="I1832" s="461" t="s">
        <v>685</v>
      </c>
      <c r="J1832" s="461" t="s">
        <v>1228</v>
      </c>
      <c r="K1832" s="513" t="s">
        <v>3139</v>
      </c>
    </row>
    <row r="1833" spans="2:11" ht="18" customHeight="1" x14ac:dyDescent="0.15">
      <c r="B1833" s="471" t="s">
        <v>3637</v>
      </c>
      <c r="C1833" s="514" t="s">
        <v>3147</v>
      </c>
      <c r="D1833" s="495" t="s">
        <v>3144</v>
      </c>
      <c r="E1833" s="457"/>
      <c r="F1833" s="457">
        <v>43189</v>
      </c>
      <c r="G1833" s="511">
        <v>13125.76</v>
      </c>
      <c r="H1833" s="512" t="s">
        <v>1227</v>
      </c>
      <c r="I1833" s="461" t="s">
        <v>685</v>
      </c>
      <c r="J1833" s="461" t="s">
        <v>1228</v>
      </c>
      <c r="K1833" s="513" t="s">
        <v>3145</v>
      </c>
    </row>
    <row r="1834" spans="2:11" ht="18" customHeight="1" x14ac:dyDescent="0.15">
      <c r="B1834" s="471" t="s">
        <v>3638</v>
      </c>
      <c r="C1834" s="455" t="s">
        <v>3639</v>
      </c>
      <c r="D1834" s="495" t="s">
        <v>3640</v>
      </c>
      <c r="E1834" s="457"/>
      <c r="F1834" s="457">
        <v>43553</v>
      </c>
      <c r="G1834" s="511">
        <v>25647.08</v>
      </c>
      <c r="H1834" s="512" t="s">
        <v>1227</v>
      </c>
      <c r="I1834" s="461" t="s">
        <v>685</v>
      </c>
      <c r="J1834" s="461" t="s">
        <v>1228</v>
      </c>
      <c r="K1834" s="513" t="s">
        <v>6496</v>
      </c>
    </row>
    <row r="1835" spans="2:11" ht="18" customHeight="1" x14ac:dyDescent="0.15">
      <c r="B1835" s="471" t="s">
        <v>3642</v>
      </c>
      <c r="C1835" s="455" t="s">
        <v>3639</v>
      </c>
      <c r="D1835" s="495" t="s">
        <v>3640</v>
      </c>
      <c r="E1835" s="457"/>
      <c r="F1835" s="457">
        <v>43553</v>
      </c>
      <c r="G1835" s="511">
        <v>37485.910000000003</v>
      </c>
      <c r="H1835" s="512" t="s">
        <v>1227</v>
      </c>
      <c r="I1835" s="461" t="s">
        <v>685</v>
      </c>
      <c r="J1835" s="461" t="s">
        <v>1228</v>
      </c>
      <c r="K1835" s="513" t="s">
        <v>3641</v>
      </c>
    </row>
    <row r="1836" spans="2:11" ht="18" customHeight="1" x14ac:dyDescent="0.15">
      <c r="B1836" s="471" t="s">
        <v>3643</v>
      </c>
      <c r="C1836" s="455" t="s">
        <v>3639</v>
      </c>
      <c r="D1836" s="495" t="s">
        <v>3644</v>
      </c>
      <c r="E1836" s="457"/>
      <c r="F1836" s="457">
        <v>43553</v>
      </c>
      <c r="G1836" s="511">
        <v>62068.32</v>
      </c>
      <c r="H1836" s="512" t="s">
        <v>1227</v>
      </c>
      <c r="I1836" s="461" t="s">
        <v>685</v>
      </c>
      <c r="J1836" s="461" t="s">
        <v>1228</v>
      </c>
      <c r="K1836" s="513" t="s">
        <v>3645</v>
      </c>
    </row>
    <row r="1837" spans="2:11" ht="18" customHeight="1" thickBot="1" x14ac:dyDescent="0.2">
      <c r="B1837" s="515" t="s">
        <v>3646</v>
      </c>
      <c r="C1837" s="516" t="s">
        <v>3639</v>
      </c>
      <c r="D1837" s="517" t="s">
        <v>3644</v>
      </c>
      <c r="E1837" s="518"/>
      <c r="F1837" s="518">
        <v>43553</v>
      </c>
      <c r="G1837" s="519">
        <v>151683.6</v>
      </c>
      <c r="H1837" s="1146" t="s">
        <v>1227</v>
      </c>
      <c r="I1837" s="444" t="s">
        <v>685</v>
      </c>
      <c r="J1837" s="444" t="s">
        <v>1228</v>
      </c>
      <c r="K1837" s="521" t="s">
        <v>3645</v>
      </c>
    </row>
    <row r="1838" spans="2:11" ht="18" customHeight="1" x14ac:dyDescent="0.15">
      <c r="B1838" s="1223" t="s">
        <v>3647</v>
      </c>
      <c r="C1838" s="1203" t="s">
        <v>3639</v>
      </c>
      <c r="D1838" s="1215" t="s">
        <v>3644</v>
      </c>
      <c r="E1838" s="1159"/>
      <c r="F1838" s="1159">
        <v>43553</v>
      </c>
      <c r="G1838" s="1224">
        <v>40459.42</v>
      </c>
      <c r="H1838" s="1225" t="s">
        <v>1227</v>
      </c>
      <c r="I1838" s="1139" t="s">
        <v>685</v>
      </c>
      <c r="J1838" s="1139" t="s">
        <v>1228</v>
      </c>
      <c r="K1838" s="1226" t="s">
        <v>6497</v>
      </c>
    </row>
    <row r="1839" spans="2:11" ht="18" customHeight="1" x14ac:dyDescent="0.15">
      <c r="B1839" s="471" t="s">
        <v>3648</v>
      </c>
      <c r="C1839" s="455" t="s">
        <v>3639</v>
      </c>
      <c r="D1839" s="495" t="s">
        <v>1525</v>
      </c>
      <c r="E1839" s="457"/>
      <c r="F1839" s="457">
        <v>43553</v>
      </c>
      <c r="G1839" s="511">
        <v>37235.78</v>
      </c>
      <c r="H1839" s="512" t="s">
        <v>1227</v>
      </c>
      <c r="I1839" s="461" t="s">
        <v>685</v>
      </c>
      <c r="J1839" s="461" t="s">
        <v>1228</v>
      </c>
      <c r="K1839" s="513" t="s">
        <v>3649</v>
      </c>
    </row>
    <row r="1840" spans="2:11" ht="18" customHeight="1" x14ac:dyDescent="0.15">
      <c r="B1840" s="471" t="s">
        <v>3650</v>
      </c>
      <c r="C1840" s="455" t="s">
        <v>3639</v>
      </c>
      <c r="D1840" s="495" t="s">
        <v>1525</v>
      </c>
      <c r="E1840" s="457"/>
      <c r="F1840" s="457">
        <v>43553</v>
      </c>
      <c r="G1840" s="511">
        <v>14474.17</v>
      </c>
      <c r="H1840" s="512" t="s">
        <v>1227</v>
      </c>
      <c r="I1840" s="461" t="s">
        <v>685</v>
      </c>
      <c r="J1840" s="461" t="s">
        <v>1228</v>
      </c>
      <c r="K1840" s="513" t="s">
        <v>3649</v>
      </c>
    </row>
    <row r="1841" spans="2:11" ht="18" customHeight="1" x14ac:dyDescent="0.15">
      <c r="B1841" s="471" t="s">
        <v>3651</v>
      </c>
      <c r="C1841" s="455" t="s">
        <v>3639</v>
      </c>
      <c r="D1841" s="495" t="s">
        <v>1525</v>
      </c>
      <c r="E1841" s="457"/>
      <c r="F1841" s="457">
        <v>43553</v>
      </c>
      <c r="G1841" s="511">
        <v>36827.22</v>
      </c>
      <c r="H1841" s="512" t="s">
        <v>1227</v>
      </c>
      <c r="I1841" s="461" t="s">
        <v>685</v>
      </c>
      <c r="J1841" s="461" t="s">
        <v>1228</v>
      </c>
      <c r="K1841" s="513" t="s">
        <v>3649</v>
      </c>
    </row>
    <row r="1842" spans="2:11" ht="18" customHeight="1" x14ac:dyDescent="0.15">
      <c r="B1842" s="471" t="s">
        <v>3652</v>
      </c>
      <c r="C1842" s="455" t="s">
        <v>3639</v>
      </c>
      <c r="D1842" s="495" t="s">
        <v>1525</v>
      </c>
      <c r="E1842" s="457"/>
      <c r="F1842" s="457">
        <v>43553</v>
      </c>
      <c r="G1842" s="511">
        <v>36857.29</v>
      </c>
      <c r="H1842" s="512" t="s">
        <v>1227</v>
      </c>
      <c r="I1842" s="461" t="s">
        <v>685</v>
      </c>
      <c r="J1842" s="461" t="s">
        <v>1228</v>
      </c>
      <c r="K1842" s="513" t="s">
        <v>3649</v>
      </c>
    </row>
    <row r="1843" spans="2:11" ht="18" customHeight="1" x14ac:dyDescent="0.15">
      <c r="B1843" s="471" t="s">
        <v>3653</v>
      </c>
      <c r="C1843" s="455" t="s">
        <v>3639</v>
      </c>
      <c r="D1843" s="495" t="s">
        <v>1525</v>
      </c>
      <c r="E1843" s="457"/>
      <c r="F1843" s="457">
        <v>43553</v>
      </c>
      <c r="G1843" s="511">
        <v>7363.96</v>
      </c>
      <c r="H1843" s="512" t="s">
        <v>1227</v>
      </c>
      <c r="I1843" s="461" t="s">
        <v>685</v>
      </c>
      <c r="J1843" s="461" t="s">
        <v>1228</v>
      </c>
      <c r="K1843" s="513" t="s">
        <v>3649</v>
      </c>
    </row>
    <row r="1844" spans="2:11" ht="18" customHeight="1" x14ac:dyDescent="0.15">
      <c r="B1844" s="471" t="s">
        <v>3654</v>
      </c>
      <c r="C1844" s="455" t="s">
        <v>3639</v>
      </c>
      <c r="D1844" s="495" t="s">
        <v>1525</v>
      </c>
      <c r="E1844" s="457"/>
      <c r="F1844" s="457">
        <v>43553</v>
      </c>
      <c r="G1844" s="511">
        <v>222553.48</v>
      </c>
      <c r="H1844" s="512" t="s">
        <v>1227</v>
      </c>
      <c r="I1844" s="461" t="s">
        <v>685</v>
      </c>
      <c r="J1844" s="461" t="s">
        <v>1228</v>
      </c>
      <c r="K1844" s="513" t="s">
        <v>3649</v>
      </c>
    </row>
    <row r="1845" spans="2:11" ht="18" customHeight="1" x14ac:dyDescent="0.15">
      <c r="B1845" s="471" t="s">
        <v>3655</v>
      </c>
      <c r="C1845" s="455" t="s">
        <v>3639</v>
      </c>
      <c r="D1845" s="495" t="s">
        <v>1525</v>
      </c>
      <c r="E1845" s="457"/>
      <c r="F1845" s="457">
        <v>43553</v>
      </c>
      <c r="G1845" s="511">
        <v>39186.800000000003</v>
      </c>
      <c r="H1845" s="512" t="s">
        <v>1227</v>
      </c>
      <c r="I1845" s="461" t="s">
        <v>685</v>
      </c>
      <c r="J1845" s="461" t="s">
        <v>1228</v>
      </c>
      <c r="K1845" s="513" t="s">
        <v>3649</v>
      </c>
    </row>
    <row r="1846" spans="2:11" ht="18" customHeight="1" x14ac:dyDescent="0.15">
      <c r="B1846" s="471" t="s">
        <v>3656</v>
      </c>
      <c r="C1846" s="455" t="s">
        <v>3639</v>
      </c>
      <c r="D1846" s="495" t="s">
        <v>1199</v>
      </c>
      <c r="E1846" s="457"/>
      <c r="F1846" s="457">
        <v>43882</v>
      </c>
      <c r="G1846" s="511">
        <v>69197.679999999993</v>
      </c>
      <c r="H1846" s="512" t="s">
        <v>1227</v>
      </c>
      <c r="I1846" s="461" t="s">
        <v>685</v>
      </c>
      <c r="J1846" s="461" t="s">
        <v>1228</v>
      </c>
      <c r="K1846" s="513" t="s">
        <v>3657</v>
      </c>
    </row>
    <row r="1847" spans="2:11" ht="18" customHeight="1" x14ac:dyDescent="0.15">
      <c r="B1847" s="471" t="s">
        <v>3658</v>
      </c>
      <c r="C1847" s="455" t="s">
        <v>3639</v>
      </c>
      <c r="D1847" s="495" t="s">
        <v>1199</v>
      </c>
      <c r="E1847" s="457"/>
      <c r="F1847" s="457">
        <v>43882</v>
      </c>
      <c r="G1847" s="511">
        <v>6584.42</v>
      </c>
      <c r="H1847" s="512" t="s">
        <v>1227</v>
      </c>
      <c r="I1847" s="461" t="s">
        <v>685</v>
      </c>
      <c r="J1847" s="461" t="s">
        <v>1228</v>
      </c>
      <c r="K1847" s="513" t="s">
        <v>3657</v>
      </c>
    </row>
    <row r="1848" spans="2:11" ht="18" customHeight="1" x14ac:dyDescent="0.15">
      <c r="B1848" s="471" t="s">
        <v>3659</v>
      </c>
      <c r="C1848" s="455" t="s">
        <v>3639</v>
      </c>
      <c r="D1848" s="495" t="s">
        <v>1197</v>
      </c>
      <c r="E1848" s="457"/>
      <c r="F1848" s="457">
        <v>43882</v>
      </c>
      <c r="G1848" s="511">
        <v>48615.88</v>
      </c>
      <c r="H1848" s="512" t="s">
        <v>1227</v>
      </c>
      <c r="I1848" s="461" t="s">
        <v>685</v>
      </c>
      <c r="J1848" s="461" t="s">
        <v>1228</v>
      </c>
      <c r="K1848" s="513" t="s">
        <v>3660</v>
      </c>
    </row>
    <row r="1849" spans="2:11" ht="18" customHeight="1" x14ac:dyDescent="0.15">
      <c r="B1849" s="471" t="s">
        <v>3661</v>
      </c>
      <c r="C1849" s="455" t="s">
        <v>3639</v>
      </c>
      <c r="D1849" s="495" t="s">
        <v>1197</v>
      </c>
      <c r="E1849" s="457"/>
      <c r="F1849" s="457">
        <v>43882</v>
      </c>
      <c r="G1849" s="511">
        <v>24867.14</v>
      </c>
      <c r="H1849" s="512" t="s">
        <v>1227</v>
      </c>
      <c r="I1849" s="461" t="s">
        <v>685</v>
      </c>
      <c r="J1849" s="461" t="s">
        <v>1228</v>
      </c>
      <c r="K1849" s="513" t="s">
        <v>3660</v>
      </c>
    </row>
    <row r="1850" spans="2:11" ht="18" customHeight="1" x14ac:dyDescent="0.15">
      <c r="B1850" s="471" t="s">
        <v>3662</v>
      </c>
      <c r="C1850" s="455" t="s">
        <v>3639</v>
      </c>
      <c r="D1850" s="495" t="s">
        <v>1197</v>
      </c>
      <c r="E1850" s="457"/>
      <c r="F1850" s="457">
        <v>43882</v>
      </c>
      <c r="G1850" s="511">
        <v>2581.21</v>
      </c>
      <c r="H1850" s="512" t="s">
        <v>1227</v>
      </c>
      <c r="I1850" s="461" t="s">
        <v>685</v>
      </c>
      <c r="J1850" s="461" t="s">
        <v>1228</v>
      </c>
      <c r="K1850" s="513" t="s">
        <v>3660</v>
      </c>
    </row>
    <row r="1851" spans="2:11" ht="18" customHeight="1" x14ac:dyDescent="0.15">
      <c r="B1851" s="471" t="s">
        <v>3663</v>
      </c>
      <c r="C1851" s="455" t="s">
        <v>3639</v>
      </c>
      <c r="D1851" s="495" t="s">
        <v>3664</v>
      </c>
      <c r="E1851" s="457"/>
      <c r="F1851" s="457">
        <v>43882</v>
      </c>
      <c r="G1851" s="511">
        <v>135427.78</v>
      </c>
      <c r="H1851" s="512" t="s">
        <v>1227</v>
      </c>
      <c r="I1851" s="461" t="s">
        <v>685</v>
      </c>
      <c r="J1851" s="461" t="s">
        <v>1228</v>
      </c>
      <c r="K1851" s="513" t="s">
        <v>3665</v>
      </c>
    </row>
    <row r="1852" spans="2:11" ht="18" customHeight="1" x14ac:dyDescent="0.15">
      <c r="B1852" s="471" t="s">
        <v>3666</v>
      </c>
      <c r="C1852" s="455" t="s">
        <v>3639</v>
      </c>
      <c r="D1852" s="495" t="s">
        <v>3667</v>
      </c>
      <c r="E1852" s="457"/>
      <c r="F1852" s="457">
        <v>43882</v>
      </c>
      <c r="G1852" s="511">
        <v>27828.74</v>
      </c>
      <c r="H1852" s="512" t="s">
        <v>1227</v>
      </c>
      <c r="I1852" s="461" t="s">
        <v>685</v>
      </c>
      <c r="J1852" s="461" t="s">
        <v>1228</v>
      </c>
      <c r="K1852" s="513" t="s">
        <v>3668</v>
      </c>
    </row>
    <row r="1853" spans="2:11" ht="18" customHeight="1" x14ac:dyDescent="0.15">
      <c r="B1853" s="471" t="s">
        <v>3669</v>
      </c>
      <c r="C1853" s="455" t="s">
        <v>3639</v>
      </c>
      <c r="D1853" s="495" t="s">
        <v>1194</v>
      </c>
      <c r="E1853" s="457"/>
      <c r="F1853" s="457">
        <v>43553</v>
      </c>
      <c r="G1853" s="511">
        <v>20648.5</v>
      </c>
      <c r="H1853" s="512" t="s">
        <v>1227</v>
      </c>
      <c r="I1853" s="461" t="s">
        <v>685</v>
      </c>
      <c r="J1853" s="461" t="s">
        <v>1228</v>
      </c>
      <c r="K1853" s="513" t="s">
        <v>3670</v>
      </c>
    </row>
    <row r="1854" spans="2:11" ht="18" customHeight="1" x14ac:dyDescent="0.15">
      <c r="B1854" s="471" t="s">
        <v>3671</v>
      </c>
      <c r="C1854" s="455" t="s">
        <v>3639</v>
      </c>
      <c r="D1854" s="495" t="s">
        <v>1194</v>
      </c>
      <c r="E1854" s="457"/>
      <c r="F1854" s="457">
        <v>43553</v>
      </c>
      <c r="G1854" s="511">
        <v>28528.83</v>
      </c>
      <c r="H1854" s="512" t="s">
        <v>1227</v>
      </c>
      <c r="I1854" s="461" t="s">
        <v>685</v>
      </c>
      <c r="J1854" s="461" t="s">
        <v>1228</v>
      </c>
      <c r="K1854" s="513" t="s">
        <v>3670</v>
      </c>
    </row>
    <row r="1855" spans="2:11" ht="18" customHeight="1" x14ac:dyDescent="0.15">
      <c r="B1855" s="471" t="s">
        <v>3672</v>
      </c>
      <c r="C1855" s="455" t="s">
        <v>3639</v>
      </c>
      <c r="D1855" s="495" t="s">
        <v>1194</v>
      </c>
      <c r="E1855" s="457"/>
      <c r="F1855" s="457">
        <v>43553</v>
      </c>
      <c r="G1855" s="511">
        <v>199111.91</v>
      </c>
      <c r="H1855" s="512" t="s">
        <v>1227</v>
      </c>
      <c r="I1855" s="461" t="s">
        <v>685</v>
      </c>
      <c r="J1855" s="461" t="s">
        <v>1228</v>
      </c>
      <c r="K1855" s="513" t="s">
        <v>3670</v>
      </c>
    </row>
    <row r="1856" spans="2:11" ht="18" customHeight="1" x14ac:dyDescent="0.15">
      <c r="B1856" s="471" t="s">
        <v>3673</v>
      </c>
      <c r="C1856" s="455" t="s">
        <v>3639</v>
      </c>
      <c r="D1856" s="495" t="s">
        <v>1194</v>
      </c>
      <c r="E1856" s="457"/>
      <c r="F1856" s="457">
        <v>43553</v>
      </c>
      <c r="G1856" s="511">
        <v>16229.57</v>
      </c>
      <c r="H1856" s="512" t="s">
        <v>1227</v>
      </c>
      <c r="I1856" s="461" t="s">
        <v>685</v>
      </c>
      <c r="J1856" s="461" t="s">
        <v>1228</v>
      </c>
      <c r="K1856" s="513" t="s">
        <v>3670</v>
      </c>
    </row>
    <row r="1857" spans="2:11" ht="18" customHeight="1" x14ac:dyDescent="0.15">
      <c r="B1857" s="471" t="s">
        <v>3674</v>
      </c>
      <c r="C1857" s="455" t="s">
        <v>3639</v>
      </c>
      <c r="D1857" s="495" t="s">
        <v>3675</v>
      </c>
      <c r="E1857" s="457"/>
      <c r="F1857" s="457">
        <v>43553</v>
      </c>
      <c r="G1857" s="511">
        <v>17482.7</v>
      </c>
      <c r="H1857" s="512" t="s">
        <v>1227</v>
      </c>
      <c r="I1857" s="461" t="s">
        <v>685</v>
      </c>
      <c r="J1857" s="461" t="s">
        <v>1228</v>
      </c>
      <c r="K1857" s="513" t="s">
        <v>3676</v>
      </c>
    </row>
    <row r="1858" spans="2:11" ht="18" customHeight="1" x14ac:dyDescent="0.15">
      <c r="B1858" s="471" t="s">
        <v>3677</v>
      </c>
      <c r="C1858" s="455" t="s">
        <v>3639</v>
      </c>
      <c r="D1858" s="495" t="s">
        <v>3675</v>
      </c>
      <c r="E1858" s="457"/>
      <c r="F1858" s="457">
        <v>43553</v>
      </c>
      <c r="G1858" s="511">
        <v>49802.239999999998</v>
      </c>
      <c r="H1858" s="512" t="s">
        <v>1227</v>
      </c>
      <c r="I1858" s="461" t="s">
        <v>685</v>
      </c>
      <c r="J1858" s="461" t="s">
        <v>1228</v>
      </c>
      <c r="K1858" s="513" t="s">
        <v>3676</v>
      </c>
    </row>
    <row r="1859" spans="2:11" ht="18" customHeight="1" x14ac:dyDescent="0.15">
      <c r="B1859" s="471" t="s">
        <v>3678</v>
      </c>
      <c r="C1859" s="455" t="s">
        <v>3639</v>
      </c>
      <c r="D1859" s="495" t="s">
        <v>3675</v>
      </c>
      <c r="E1859" s="457"/>
      <c r="F1859" s="457">
        <v>43553</v>
      </c>
      <c r="G1859" s="511">
        <v>49055.040000000001</v>
      </c>
      <c r="H1859" s="512" t="s">
        <v>1227</v>
      </c>
      <c r="I1859" s="461" t="s">
        <v>685</v>
      </c>
      <c r="J1859" s="461" t="s">
        <v>1228</v>
      </c>
      <c r="K1859" s="513" t="s">
        <v>3676</v>
      </c>
    </row>
    <row r="1860" spans="2:11" ht="18" customHeight="1" x14ac:dyDescent="0.15">
      <c r="B1860" s="471" t="s">
        <v>3679</v>
      </c>
      <c r="C1860" s="455" t="s">
        <v>3639</v>
      </c>
      <c r="D1860" s="495" t="s">
        <v>3680</v>
      </c>
      <c r="E1860" s="457"/>
      <c r="F1860" s="457">
        <v>43553</v>
      </c>
      <c r="G1860" s="511">
        <v>132343.43</v>
      </c>
      <c r="H1860" s="512" t="s">
        <v>1227</v>
      </c>
      <c r="I1860" s="461" t="s">
        <v>685</v>
      </c>
      <c r="J1860" s="461" t="s">
        <v>1228</v>
      </c>
      <c r="K1860" s="513" t="s">
        <v>3681</v>
      </c>
    </row>
    <row r="1861" spans="2:11" ht="18" customHeight="1" x14ac:dyDescent="0.15">
      <c r="B1861" s="471" t="s">
        <v>3682</v>
      </c>
      <c r="C1861" s="455" t="s">
        <v>3639</v>
      </c>
      <c r="D1861" s="495" t="s">
        <v>3680</v>
      </c>
      <c r="E1861" s="457"/>
      <c r="F1861" s="457">
        <v>43553</v>
      </c>
      <c r="G1861" s="511">
        <v>30914.71</v>
      </c>
      <c r="H1861" s="512" t="s">
        <v>1227</v>
      </c>
      <c r="I1861" s="461" t="s">
        <v>685</v>
      </c>
      <c r="J1861" s="461" t="s">
        <v>1228</v>
      </c>
      <c r="K1861" s="513" t="s">
        <v>3681</v>
      </c>
    </row>
    <row r="1862" spans="2:11" ht="18" customHeight="1" x14ac:dyDescent="0.15">
      <c r="B1862" s="471" t="s">
        <v>3683</v>
      </c>
      <c r="C1862" s="455" t="s">
        <v>3639</v>
      </c>
      <c r="D1862" s="495" t="s">
        <v>3684</v>
      </c>
      <c r="E1862" s="457"/>
      <c r="F1862" s="457">
        <v>43553</v>
      </c>
      <c r="G1862" s="511">
        <v>31685.93</v>
      </c>
      <c r="H1862" s="512" t="s">
        <v>1227</v>
      </c>
      <c r="I1862" s="461" t="s">
        <v>685</v>
      </c>
      <c r="J1862" s="461" t="s">
        <v>1228</v>
      </c>
      <c r="K1862" s="513" t="s">
        <v>3685</v>
      </c>
    </row>
    <row r="1863" spans="2:11" ht="18" customHeight="1" x14ac:dyDescent="0.15">
      <c r="B1863" s="471" t="s">
        <v>3686</v>
      </c>
      <c r="C1863" s="455" t="s">
        <v>3639</v>
      </c>
      <c r="D1863" s="495" t="s">
        <v>3684</v>
      </c>
      <c r="E1863" s="457"/>
      <c r="F1863" s="457">
        <v>43553</v>
      </c>
      <c r="G1863" s="511">
        <v>0.54</v>
      </c>
      <c r="H1863" s="512" t="s">
        <v>1227</v>
      </c>
      <c r="I1863" s="461" t="s">
        <v>685</v>
      </c>
      <c r="J1863" s="461" t="s">
        <v>1228</v>
      </c>
      <c r="K1863" s="513" t="s">
        <v>3685</v>
      </c>
    </row>
    <row r="1864" spans="2:11" ht="18" customHeight="1" x14ac:dyDescent="0.15">
      <c r="B1864" s="471" t="s">
        <v>3687</v>
      </c>
      <c r="C1864" s="455" t="s">
        <v>3639</v>
      </c>
      <c r="D1864" s="495" t="s">
        <v>3684</v>
      </c>
      <c r="E1864" s="457"/>
      <c r="F1864" s="457">
        <v>43553</v>
      </c>
      <c r="G1864" s="511">
        <v>23872.28</v>
      </c>
      <c r="H1864" s="512" t="s">
        <v>1227</v>
      </c>
      <c r="I1864" s="461" t="s">
        <v>685</v>
      </c>
      <c r="J1864" s="461" t="s">
        <v>1228</v>
      </c>
      <c r="K1864" s="513" t="s">
        <v>3685</v>
      </c>
    </row>
    <row r="1865" spans="2:11" ht="18" customHeight="1" thickBot="1" x14ac:dyDescent="0.2">
      <c r="B1865" s="515" t="s">
        <v>3688</v>
      </c>
      <c r="C1865" s="516" t="s">
        <v>3639</v>
      </c>
      <c r="D1865" s="517" t="s">
        <v>3684</v>
      </c>
      <c r="E1865" s="518"/>
      <c r="F1865" s="518">
        <v>43553</v>
      </c>
      <c r="G1865" s="519">
        <v>14701.11</v>
      </c>
      <c r="H1865" s="1146" t="s">
        <v>1227</v>
      </c>
      <c r="I1865" s="444" t="s">
        <v>685</v>
      </c>
      <c r="J1865" s="444" t="s">
        <v>1228</v>
      </c>
      <c r="K1865" s="521" t="s">
        <v>3685</v>
      </c>
    </row>
    <row r="1866" spans="2:11" ht="18" customHeight="1" x14ac:dyDescent="0.15">
      <c r="B1866" s="1223" t="s">
        <v>3689</v>
      </c>
      <c r="C1866" s="1203" t="s">
        <v>3639</v>
      </c>
      <c r="D1866" s="1215" t="s">
        <v>3684</v>
      </c>
      <c r="E1866" s="1159"/>
      <c r="F1866" s="1159">
        <v>43553</v>
      </c>
      <c r="G1866" s="1224">
        <v>41818.199999999997</v>
      </c>
      <c r="H1866" s="1225" t="s">
        <v>1227</v>
      </c>
      <c r="I1866" s="1139" t="s">
        <v>685</v>
      </c>
      <c r="J1866" s="1139" t="s">
        <v>1228</v>
      </c>
      <c r="K1866" s="1226" t="s">
        <v>6498</v>
      </c>
    </row>
    <row r="1867" spans="2:11" ht="18" customHeight="1" x14ac:dyDescent="0.15">
      <c r="B1867" s="471" t="s">
        <v>3690</v>
      </c>
      <c r="C1867" s="455" t="s">
        <v>3639</v>
      </c>
      <c r="D1867" s="495" t="s">
        <v>1205</v>
      </c>
      <c r="E1867" s="457"/>
      <c r="F1867" s="457">
        <v>43553</v>
      </c>
      <c r="G1867" s="511">
        <v>26792.53</v>
      </c>
      <c r="H1867" s="512" t="s">
        <v>1227</v>
      </c>
      <c r="I1867" s="461" t="s">
        <v>685</v>
      </c>
      <c r="J1867" s="461" t="s">
        <v>1228</v>
      </c>
      <c r="K1867" s="513" t="s">
        <v>3691</v>
      </c>
    </row>
    <row r="1868" spans="2:11" ht="18" customHeight="1" x14ac:dyDescent="0.15">
      <c r="B1868" s="471" t="s">
        <v>3692</v>
      </c>
      <c r="C1868" s="455" t="s">
        <v>3639</v>
      </c>
      <c r="D1868" s="495" t="s">
        <v>1205</v>
      </c>
      <c r="E1868" s="457"/>
      <c r="F1868" s="457">
        <v>43553</v>
      </c>
      <c r="G1868" s="511">
        <v>67932.45</v>
      </c>
      <c r="H1868" s="512" t="s">
        <v>1227</v>
      </c>
      <c r="I1868" s="461" t="s">
        <v>685</v>
      </c>
      <c r="J1868" s="461" t="s">
        <v>1228</v>
      </c>
      <c r="K1868" s="513" t="s">
        <v>3691</v>
      </c>
    </row>
    <row r="1869" spans="2:11" ht="18" customHeight="1" x14ac:dyDescent="0.15">
      <c r="B1869" s="471" t="s">
        <v>3693</v>
      </c>
      <c r="C1869" s="455" t="s">
        <v>3639</v>
      </c>
      <c r="D1869" s="495" t="s">
        <v>3694</v>
      </c>
      <c r="E1869" s="457"/>
      <c r="F1869" s="457">
        <v>43553</v>
      </c>
      <c r="G1869" s="511">
        <v>23886.46</v>
      </c>
      <c r="H1869" s="512" t="s">
        <v>1227</v>
      </c>
      <c r="I1869" s="461" t="s">
        <v>685</v>
      </c>
      <c r="J1869" s="461" t="s">
        <v>1228</v>
      </c>
      <c r="K1869" s="513" t="s">
        <v>3695</v>
      </c>
    </row>
    <row r="1870" spans="2:11" ht="18" customHeight="1" x14ac:dyDescent="0.15">
      <c r="B1870" s="471" t="s">
        <v>3696</v>
      </c>
      <c r="C1870" s="455" t="s">
        <v>3639</v>
      </c>
      <c r="D1870" s="495" t="s">
        <v>3694</v>
      </c>
      <c r="E1870" s="457"/>
      <c r="F1870" s="457">
        <v>43553</v>
      </c>
      <c r="G1870" s="511">
        <v>84100.69</v>
      </c>
      <c r="H1870" s="512" t="s">
        <v>1227</v>
      </c>
      <c r="I1870" s="461" t="s">
        <v>685</v>
      </c>
      <c r="J1870" s="461" t="s">
        <v>1228</v>
      </c>
      <c r="K1870" s="513" t="s">
        <v>3695</v>
      </c>
    </row>
    <row r="1871" spans="2:11" ht="18" customHeight="1" x14ac:dyDescent="0.15">
      <c r="B1871" s="471" t="s">
        <v>3697</v>
      </c>
      <c r="C1871" s="455" t="s">
        <v>3639</v>
      </c>
      <c r="D1871" s="495" t="s">
        <v>3698</v>
      </c>
      <c r="E1871" s="457"/>
      <c r="F1871" s="457">
        <v>43553</v>
      </c>
      <c r="G1871" s="511">
        <v>51148.63</v>
      </c>
      <c r="H1871" s="512" t="s">
        <v>1227</v>
      </c>
      <c r="I1871" s="461" t="s">
        <v>685</v>
      </c>
      <c r="J1871" s="461" t="s">
        <v>1228</v>
      </c>
      <c r="K1871" s="513" t="s">
        <v>3699</v>
      </c>
    </row>
    <row r="1872" spans="2:11" ht="18" customHeight="1" x14ac:dyDescent="0.15">
      <c r="B1872" s="471" t="s">
        <v>3700</v>
      </c>
      <c r="C1872" s="455" t="s">
        <v>3639</v>
      </c>
      <c r="D1872" s="495" t="s">
        <v>3698</v>
      </c>
      <c r="E1872" s="457"/>
      <c r="F1872" s="457">
        <v>43553</v>
      </c>
      <c r="G1872" s="511">
        <v>13873.94</v>
      </c>
      <c r="H1872" s="512" t="s">
        <v>1227</v>
      </c>
      <c r="I1872" s="461" t="s">
        <v>685</v>
      </c>
      <c r="J1872" s="461" t="s">
        <v>1228</v>
      </c>
      <c r="K1872" s="513" t="s">
        <v>3699</v>
      </c>
    </row>
    <row r="1873" spans="2:11" ht="18" customHeight="1" x14ac:dyDescent="0.15">
      <c r="B1873" s="471" t="s">
        <v>3701</v>
      </c>
      <c r="C1873" s="455" t="s">
        <v>3639</v>
      </c>
      <c r="D1873" s="495" t="s">
        <v>3702</v>
      </c>
      <c r="E1873" s="457"/>
      <c r="F1873" s="457">
        <v>43553</v>
      </c>
      <c r="G1873" s="511">
        <v>18249.12</v>
      </c>
      <c r="H1873" s="512" t="s">
        <v>1227</v>
      </c>
      <c r="I1873" s="461" t="s">
        <v>685</v>
      </c>
      <c r="J1873" s="461" t="s">
        <v>1228</v>
      </c>
      <c r="K1873" s="513" t="s">
        <v>3703</v>
      </c>
    </row>
    <row r="1874" spans="2:11" ht="18" customHeight="1" x14ac:dyDescent="0.15">
      <c r="B1874" s="471" t="s">
        <v>3704</v>
      </c>
      <c r="C1874" s="455" t="s">
        <v>3639</v>
      </c>
      <c r="D1874" s="495" t="s">
        <v>3702</v>
      </c>
      <c r="E1874" s="457"/>
      <c r="F1874" s="457">
        <v>43553</v>
      </c>
      <c r="G1874" s="511">
        <v>8028.83</v>
      </c>
      <c r="H1874" s="512" t="s">
        <v>1227</v>
      </c>
      <c r="I1874" s="461" t="s">
        <v>685</v>
      </c>
      <c r="J1874" s="461" t="s">
        <v>1228</v>
      </c>
      <c r="K1874" s="513" t="s">
        <v>3703</v>
      </c>
    </row>
    <row r="1875" spans="2:11" ht="18" customHeight="1" x14ac:dyDescent="0.15">
      <c r="B1875" s="471" t="s">
        <v>3705</v>
      </c>
      <c r="C1875" s="455" t="s">
        <v>3639</v>
      </c>
      <c r="D1875" s="495" t="s">
        <v>3702</v>
      </c>
      <c r="E1875" s="457"/>
      <c r="F1875" s="457">
        <v>43553</v>
      </c>
      <c r="G1875" s="511">
        <v>19196.37</v>
      </c>
      <c r="H1875" s="512" t="s">
        <v>1227</v>
      </c>
      <c r="I1875" s="461" t="s">
        <v>685</v>
      </c>
      <c r="J1875" s="461" t="s">
        <v>1228</v>
      </c>
      <c r="K1875" s="513" t="s">
        <v>3703</v>
      </c>
    </row>
    <row r="1876" spans="2:11" ht="18" customHeight="1" x14ac:dyDescent="0.15">
      <c r="B1876" s="471" t="s">
        <v>3706</v>
      </c>
      <c r="C1876" s="455" t="s">
        <v>3639</v>
      </c>
      <c r="D1876" s="495" t="s">
        <v>3702</v>
      </c>
      <c r="E1876" s="457"/>
      <c r="F1876" s="457">
        <v>43553</v>
      </c>
      <c r="G1876" s="511">
        <v>5167.96</v>
      </c>
      <c r="H1876" s="512" t="s">
        <v>1227</v>
      </c>
      <c r="I1876" s="461" t="s">
        <v>685</v>
      </c>
      <c r="J1876" s="461" t="s">
        <v>1228</v>
      </c>
      <c r="K1876" s="513" t="s">
        <v>3703</v>
      </c>
    </row>
    <row r="1877" spans="2:11" ht="18" customHeight="1" x14ac:dyDescent="0.15">
      <c r="B1877" s="471" t="s">
        <v>3707</v>
      </c>
      <c r="C1877" s="455" t="s">
        <v>3639</v>
      </c>
      <c r="D1877" s="495" t="s">
        <v>3702</v>
      </c>
      <c r="E1877" s="457"/>
      <c r="F1877" s="457">
        <v>43553</v>
      </c>
      <c r="G1877" s="511">
        <v>47132.2</v>
      </c>
      <c r="H1877" s="512" t="s">
        <v>1227</v>
      </c>
      <c r="I1877" s="461" t="s">
        <v>685</v>
      </c>
      <c r="J1877" s="461" t="s">
        <v>1228</v>
      </c>
      <c r="K1877" s="513" t="s">
        <v>3703</v>
      </c>
    </row>
    <row r="1878" spans="2:11" ht="18" customHeight="1" x14ac:dyDescent="0.15">
      <c r="B1878" s="471" t="s">
        <v>3708</v>
      </c>
      <c r="C1878" s="455" t="s">
        <v>3639</v>
      </c>
      <c r="D1878" s="495" t="s">
        <v>3702</v>
      </c>
      <c r="E1878" s="457"/>
      <c r="F1878" s="457">
        <v>43553</v>
      </c>
      <c r="G1878" s="511">
        <v>11316.39</v>
      </c>
      <c r="H1878" s="512" t="s">
        <v>1227</v>
      </c>
      <c r="I1878" s="461" t="s">
        <v>685</v>
      </c>
      <c r="J1878" s="461" t="s">
        <v>1228</v>
      </c>
      <c r="K1878" s="513" t="s">
        <v>3703</v>
      </c>
    </row>
    <row r="1879" spans="2:11" ht="18" customHeight="1" x14ac:dyDescent="0.15">
      <c r="B1879" s="471" t="s">
        <v>3709</v>
      </c>
      <c r="C1879" s="455" t="s">
        <v>3639</v>
      </c>
      <c r="D1879" s="495" t="s">
        <v>3702</v>
      </c>
      <c r="E1879" s="457"/>
      <c r="F1879" s="457">
        <v>43553</v>
      </c>
      <c r="G1879" s="511">
        <v>10788.06</v>
      </c>
      <c r="H1879" s="512" t="s">
        <v>1227</v>
      </c>
      <c r="I1879" s="461" t="s">
        <v>685</v>
      </c>
      <c r="J1879" s="461" t="s">
        <v>1228</v>
      </c>
      <c r="K1879" s="513" t="s">
        <v>3703</v>
      </c>
    </row>
    <row r="1880" spans="2:11" ht="18" customHeight="1" x14ac:dyDescent="0.15">
      <c r="B1880" s="471" t="s">
        <v>3710</v>
      </c>
      <c r="C1880" s="455" t="s">
        <v>3639</v>
      </c>
      <c r="D1880" s="495" t="s">
        <v>3702</v>
      </c>
      <c r="E1880" s="457"/>
      <c r="F1880" s="457">
        <v>43553</v>
      </c>
      <c r="G1880" s="511">
        <v>4498.28</v>
      </c>
      <c r="H1880" s="512" t="s">
        <v>1227</v>
      </c>
      <c r="I1880" s="461" t="s">
        <v>685</v>
      </c>
      <c r="J1880" s="461" t="s">
        <v>1228</v>
      </c>
      <c r="K1880" s="513" t="s">
        <v>3703</v>
      </c>
    </row>
    <row r="1881" spans="2:11" ht="18" customHeight="1" x14ac:dyDescent="0.15">
      <c r="B1881" s="471" t="s">
        <v>3711</v>
      </c>
      <c r="C1881" s="455" t="s">
        <v>3639</v>
      </c>
      <c r="D1881" s="495" t="s">
        <v>3702</v>
      </c>
      <c r="E1881" s="457"/>
      <c r="F1881" s="457">
        <v>43553</v>
      </c>
      <c r="G1881" s="511">
        <v>5431.03</v>
      </c>
      <c r="H1881" s="512" t="s">
        <v>1227</v>
      </c>
      <c r="I1881" s="461" t="s">
        <v>685</v>
      </c>
      <c r="J1881" s="461" t="s">
        <v>1228</v>
      </c>
      <c r="K1881" s="513" t="s">
        <v>3703</v>
      </c>
    </row>
    <row r="1882" spans="2:11" ht="18" customHeight="1" x14ac:dyDescent="0.15">
      <c r="B1882" s="471" t="s">
        <v>3712</v>
      </c>
      <c r="C1882" s="455" t="s">
        <v>3639</v>
      </c>
      <c r="D1882" s="495" t="s">
        <v>3702</v>
      </c>
      <c r="E1882" s="457"/>
      <c r="F1882" s="457">
        <v>43553</v>
      </c>
      <c r="G1882" s="511">
        <v>9384.19</v>
      </c>
      <c r="H1882" s="512" t="s">
        <v>1227</v>
      </c>
      <c r="I1882" s="461" t="s">
        <v>685</v>
      </c>
      <c r="J1882" s="461" t="s">
        <v>1228</v>
      </c>
      <c r="K1882" s="513" t="s">
        <v>3703</v>
      </c>
    </row>
    <row r="1883" spans="2:11" ht="18" customHeight="1" x14ac:dyDescent="0.15">
      <c r="B1883" s="471" t="s">
        <v>3713</v>
      </c>
      <c r="C1883" s="455" t="s">
        <v>3639</v>
      </c>
      <c r="D1883" s="495" t="s">
        <v>3702</v>
      </c>
      <c r="E1883" s="457"/>
      <c r="F1883" s="457">
        <v>43553</v>
      </c>
      <c r="G1883" s="511">
        <v>6919.95</v>
      </c>
      <c r="H1883" s="512" t="s">
        <v>1227</v>
      </c>
      <c r="I1883" s="461" t="s">
        <v>685</v>
      </c>
      <c r="J1883" s="461" t="s">
        <v>1228</v>
      </c>
      <c r="K1883" s="513" t="s">
        <v>3703</v>
      </c>
    </row>
    <row r="1884" spans="2:11" ht="18" customHeight="1" x14ac:dyDescent="0.15">
      <c r="B1884" s="471" t="s">
        <v>3714</v>
      </c>
      <c r="C1884" s="455" t="s">
        <v>3639</v>
      </c>
      <c r="D1884" s="495" t="s">
        <v>3702</v>
      </c>
      <c r="E1884" s="457"/>
      <c r="F1884" s="457">
        <v>43553</v>
      </c>
      <c r="G1884" s="511">
        <v>6055.88</v>
      </c>
      <c r="H1884" s="512" t="s">
        <v>1227</v>
      </c>
      <c r="I1884" s="461" t="s">
        <v>685</v>
      </c>
      <c r="J1884" s="461" t="s">
        <v>1228</v>
      </c>
      <c r="K1884" s="513" t="s">
        <v>3703</v>
      </c>
    </row>
    <row r="1885" spans="2:11" ht="18" customHeight="1" x14ac:dyDescent="0.15">
      <c r="B1885" s="471" t="s">
        <v>3715</v>
      </c>
      <c r="C1885" s="455" t="s">
        <v>3639</v>
      </c>
      <c r="D1885" s="495" t="s">
        <v>3702</v>
      </c>
      <c r="E1885" s="457"/>
      <c r="F1885" s="457">
        <v>43553</v>
      </c>
      <c r="G1885" s="511">
        <v>5951.29</v>
      </c>
      <c r="H1885" s="512" t="s">
        <v>1227</v>
      </c>
      <c r="I1885" s="461" t="s">
        <v>685</v>
      </c>
      <c r="J1885" s="461" t="s">
        <v>1228</v>
      </c>
      <c r="K1885" s="513" t="s">
        <v>3703</v>
      </c>
    </row>
    <row r="1886" spans="2:11" ht="18" customHeight="1" x14ac:dyDescent="0.15">
      <c r="B1886" s="471" t="s">
        <v>3716</v>
      </c>
      <c r="C1886" s="455" t="s">
        <v>3639</v>
      </c>
      <c r="D1886" s="495" t="s">
        <v>3702</v>
      </c>
      <c r="E1886" s="457"/>
      <c r="F1886" s="457">
        <v>43553</v>
      </c>
      <c r="G1886" s="511">
        <v>4602.1000000000004</v>
      </c>
      <c r="H1886" s="512" t="s">
        <v>1227</v>
      </c>
      <c r="I1886" s="461" t="s">
        <v>685</v>
      </c>
      <c r="J1886" s="461" t="s">
        <v>1228</v>
      </c>
      <c r="K1886" s="513" t="s">
        <v>3703</v>
      </c>
    </row>
    <row r="1887" spans="2:11" ht="18" customHeight="1" x14ac:dyDescent="0.15">
      <c r="B1887" s="471" t="s">
        <v>3717</v>
      </c>
      <c r="C1887" s="455" t="s">
        <v>3639</v>
      </c>
      <c r="D1887" s="495" t="s">
        <v>3702</v>
      </c>
      <c r="E1887" s="457"/>
      <c r="F1887" s="457">
        <v>43553</v>
      </c>
      <c r="G1887" s="511">
        <v>3973.07</v>
      </c>
      <c r="H1887" s="512" t="s">
        <v>1227</v>
      </c>
      <c r="I1887" s="461" t="s">
        <v>685</v>
      </c>
      <c r="J1887" s="461" t="s">
        <v>1228</v>
      </c>
      <c r="K1887" s="513" t="s">
        <v>3703</v>
      </c>
    </row>
    <row r="1888" spans="2:11" ht="18" customHeight="1" x14ac:dyDescent="0.15">
      <c r="B1888" s="471" t="s">
        <v>3718</v>
      </c>
      <c r="C1888" s="455" t="s">
        <v>3639</v>
      </c>
      <c r="D1888" s="495" t="s">
        <v>3702</v>
      </c>
      <c r="E1888" s="457"/>
      <c r="F1888" s="457">
        <v>43553</v>
      </c>
      <c r="G1888" s="511">
        <v>4517.75</v>
      </c>
      <c r="H1888" s="512" t="s">
        <v>1227</v>
      </c>
      <c r="I1888" s="461" t="s">
        <v>685</v>
      </c>
      <c r="J1888" s="461" t="s">
        <v>1228</v>
      </c>
      <c r="K1888" s="513" t="s">
        <v>3703</v>
      </c>
    </row>
    <row r="1889" spans="2:11" ht="18" customHeight="1" x14ac:dyDescent="0.15">
      <c r="B1889" s="471" t="s">
        <v>3719</v>
      </c>
      <c r="C1889" s="455" t="s">
        <v>3639</v>
      </c>
      <c r="D1889" s="495" t="s">
        <v>979</v>
      </c>
      <c r="E1889" s="457"/>
      <c r="F1889" s="457">
        <v>43553</v>
      </c>
      <c r="G1889" s="511">
        <v>8872.25</v>
      </c>
      <c r="H1889" s="512" t="s">
        <v>1227</v>
      </c>
      <c r="I1889" s="461" t="s">
        <v>685</v>
      </c>
      <c r="J1889" s="461" t="s">
        <v>1228</v>
      </c>
      <c r="K1889" s="513" t="s">
        <v>3720</v>
      </c>
    </row>
    <row r="1890" spans="2:11" ht="18" customHeight="1" x14ac:dyDescent="0.15">
      <c r="B1890" s="471" t="s">
        <v>3721</v>
      </c>
      <c r="C1890" s="455" t="s">
        <v>3639</v>
      </c>
      <c r="D1890" s="495" t="s">
        <v>979</v>
      </c>
      <c r="E1890" s="457"/>
      <c r="F1890" s="457">
        <v>43553</v>
      </c>
      <c r="G1890" s="511">
        <v>28125.95</v>
      </c>
      <c r="H1890" s="512" t="s">
        <v>1227</v>
      </c>
      <c r="I1890" s="461" t="s">
        <v>685</v>
      </c>
      <c r="J1890" s="461" t="s">
        <v>1228</v>
      </c>
      <c r="K1890" s="513" t="s">
        <v>3720</v>
      </c>
    </row>
    <row r="1891" spans="2:11" ht="18" customHeight="1" x14ac:dyDescent="0.15">
      <c r="B1891" s="471" t="s">
        <v>3722</v>
      </c>
      <c r="C1891" s="455" t="s">
        <v>3639</v>
      </c>
      <c r="D1891" s="495" t="s">
        <v>979</v>
      </c>
      <c r="E1891" s="457"/>
      <c r="F1891" s="457">
        <v>43553</v>
      </c>
      <c r="G1891" s="511">
        <v>6390.18</v>
      </c>
      <c r="H1891" s="512" t="s">
        <v>1227</v>
      </c>
      <c r="I1891" s="461" t="s">
        <v>685</v>
      </c>
      <c r="J1891" s="461" t="s">
        <v>1228</v>
      </c>
      <c r="K1891" s="513" t="s">
        <v>3720</v>
      </c>
    </row>
    <row r="1892" spans="2:11" ht="18" customHeight="1" x14ac:dyDescent="0.15">
      <c r="B1892" s="471" t="s">
        <v>3723</v>
      </c>
      <c r="C1892" s="455" t="s">
        <v>3639</v>
      </c>
      <c r="D1892" s="495" t="s">
        <v>979</v>
      </c>
      <c r="E1892" s="457"/>
      <c r="F1892" s="457">
        <v>43553</v>
      </c>
      <c r="G1892" s="511">
        <v>2718.22</v>
      </c>
      <c r="H1892" s="512" t="s">
        <v>1227</v>
      </c>
      <c r="I1892" s="461" t="s">
        <v>685</v>
      </c>
      <c r="J1892" s="461" t="s">
        <v>1228</v>
      </c>
      <c r="K1892" s="513" t="s">
        <v>3720</v>
      </c>
    </row>
    <row r="1893" spans="2:11" ht="18" customHeight="1" thickBot="1" x14ac:dyDescent="0.2">
      <c r="B1893" s="515" t="s">
        <v>3724</v>
      </c>
      <c r="C1893" s="516" t="s">
        <v>3639</v>
      </c>
      <c r="D1893" s="517" t="s">
        <v>979</v>
      </c>
      <c r="E1893" s="518"/>
      <c r="F1893" s="518">
        <v>43553</v>
      </c>
      <c r="G1893" s="519">
        <v>14062.44</v>
      </c>
      <c r="H1893" s="1146" t="s">
        <v>1227</v>
      </c>
      <c r="I1893" s="444" t="s">
        <v>685</v>
      </c>
      <c r="J1893" s="444" t="s">
        <v>1228</v>
      </c>
      <c r="K1893" s="521" t="s">
        <v>3720</v>
      </c>
    </row>
    <row r="1894" spans="2:11" ht="18" customHeight="1" x14ac:dyDescent="0.15">
      <c r="B1894" s="1223" t="s">
        <v>3725</v>
      </c>
      <c r="C1894" s="1203" t="s">
        <v>3639</v>
      </c>
      <c r="D1894" s="1215" t="s">
        <v>979</v>
      </c>
      <c r="E1894" s="1159"/>
      <c r="F1894" s="1159">
        <v>43553</v>
      </c>
      <c r="G1894" s="1224">
        <v>10381.35</v>
      </c>
      <c r="H1894" s="1225" t="s">
        <v>1227</v>
      </c>
      <c r="I1894" s="1139" t="s">
        <v>685</v>
      </c>
      <c r="J1894" s="1139" t="s">
        <v>1228</v>
      </c>
      <c r="K1894" s="1226" t="s">
        <v>6499</v>
      </c>
    </row>
    <row r="1895" spans="2:11" ht="18" customHeight="1" x14ac:dyDescent="0.15">
      <c r="B1895" s="471" t="s">
        <v>3726</v>
      </c>
      <c r="C1895" s="455" t="s">
        <v>3639</v>
      </c>
      <c r="D1895" s="495" t="s">
        <v>979</v>
      </c>
      <c r="E1895" s="457"/>
      <c r="F1895" s="457">
        <v>43553</v>
      </c>
      <c r="G1895" s="511">
        <v>17260.740000000002</v>
      </c>
      <c r="H1895" s="512" t="s">
        <v>1227</v>
      </c>
      <c r="I1895" s="461" t="s">
        <v>685</v>
      </c>
      <c r="J1895" s="461" t="s">
        <v>1228</v>
      </c>
      <c r="K1895" s="513" t="s">
        <v>3720</v>
      </c>
    </row>
    <row r="1896" spans="2:11" ht="18" customHeight="1" x14ac:dyDescent="0.15">
      <c r="B1896" s="471" t="s">
        <v>3727</v>
      </c>
      <c r="C1896" s="455" t="s">
        <v>3639</v>
      </c>
      <c r="D1896" s="495" t="s">
        <v>979</v>
      </c>
      <c r="E1896" s="457"/>
      <c r="F1896" s="457">
        <v>43553</v>
      </c>
      <c r="G1896" s="511">
        <v>58792.19</v>
      </c>
      <c r="H1896" s="512" t="s">
        <v>1227</v>
      </c>
      <c r="I1896" s="461" t="s">
        <v>685</v>
      </c>
      <c r="J1896" s="461" t="s">
        <v>1228</v>
      </c>
      <c r="K1896" s="513" t="s">
        <v>3720</v>
      </c>
    </row>
    <row r="1897" spans="2:11" ht="18" customHeight="1" x14ac:dyDescent="0.15">
      <c r="B1897" s="471" t="s">
        <v>3728</v>
      </c>
      <c r="C1897" s="455" t="s">
        <v>3639</v>
      </c>
      <c r="D1897" s="495" t="s">
        <v>979</v>
      </c>
      <c r="E1897" s="457"/>
      <c r="F1897" s="457">
        <v>43553</v>
      </c>
      <c r="G1897" s="511">
        <v>106919.19</v>
      </c>
      <c r="H1897" s="512" t="s">
        <v>1227</v>
      </c>
      <c r="I1897" s="461" t="s">
        <v>685</v>
      </c>
      <c r="J1897" s="461" t="s">
        <v>1228</v>
      </c>
      <c r="K1897" s="513" t="s">
        <v>3720</v>
      </c>
    </row>
    <row r="1898" spans="2:11" ht="18" customHeight="1" x14ac:dyDescent="0.15">
      <c r="B1898" s="471" t="s">
        <v>3729</v>
      </c>
      <c r="C1898" s="455" t="s">
        <v>3639</v>
      </c>
      <c r="D1898" s="495" t="s">
        <v>979</v>
      </c>
      <c r="E1898" s="457"/>
      <c r="F1898" s="457">
        <v>43553</v>
      </c>
      <c r="G1898" s="511">
        <v>5577.09</v>
      </c>
      <c r="H1898" s="512" t="s">
        <v>1227</v>
      </c>
      <c r="I1898" s="461" t="s">
        <v>685</v>
      </c>
      <c r="J1898" s="461" t="s">
        <v>1228</v>
      </c>
      <c r="K1898" s="513" t="s">
        <v>3720</v>
      </c>
    </row>
    <row r="1899" spans="2:11" ht="18" customHeight="1" x14ac:dyDescent="0.15">
      <c r="B1899" s="471" t="s">
        <v>3730</v>
      </c>
      <c r="C1899" s="455" t="s">
        <v>3639</v>
      </c>
      <c r="D1899" s="495" t="s">
        <v>979</v>
      </c>
      <c r="E1899" s="457"/>
      <c r="F1899" s="457">
        <v>43553</v>
      </c>
      <c r="G1899" s="511">
        <v>16414.259999999998</v>
      </c>
      <c r="H1899" s="512" t="s">
        <v>1227</v>
      </c>
      <c r="I1899" s="461" t="s">
        <v>685</v>
      </c>
      <c r="J1899" s="461" t="s">
        <v>1228</v>
      </c>
      <c r="K1899" s="513" t="s">
        <v>3720</v>
      </c>
    </row>
    <row r="1900" spans="2:11" ht="18" customHeight="1" x14ac:dyDescent="0.15">
      <c r="B1900" s="471" t="s">
        <v>3731</v>
      </c>
      <c r="C1900" s="455" t="s">
        <v>3639</v>
      </c>
      <c r="D1900" s="495" t="s">
        <v>979</v>
      </c>
      <c r="E1900" s="457"/>
      <c r="F1900" s="457">
        <v>43553</v>
      </c>
      <c r="G1900" s="511">
        <v>18637.82</v>
      </c>
      <c r="H1900" s="512" t="s">
        <v>1227</v>
      </c>
      <c r="I1900" s="461" t="s">
        <v>685</v>
      </c>
      <c r="J1900" s="461" t="s">
        <v>1228</v>
      </c>
      <c r="K1900" s="513" t="s">
        <v>3720</v>
      </c>
    </row>
    <row r="1901" spans="2:11" ht="18" customHeight="1" x14ac:dyDescent="0.15">
      <c r="B1901" s="471" t="s">
        <v>3732</v>
      </c>
      <c r="C1901" s="455" t="s">
        <v>3639</v>
      </c>
      <c r="D1901" s="495" t="s">
        <v>3733</v>
      </c>
      <c r="E1901" s="457"/>
      <c r="F1901" s="457">
        <v>43553</v>
      </c>
      <c r="G1901" s="511">
        <v>3457.03</v>
      </c>
      <c r="H1901" s="512" t="s">
        <v>1227</v>
      </c>
      <c r="I1901" s="461" t="s">
        <v>685</v>
      </c>
      <c r="J1901" s="461" t="s">
        <v>1228</v>
      </c>
      <c r="K1901" s="513" t="s">
        <v>3734</v>
      </c>
    </row>
    <row r="1902" spans="2:11" ht="18" customHeight="1" x14ac:dyDescent="0.15">
      <c r="B1902" s="471" t="s">
        <v>3735</v>
      </c>
      <c r="C1902" s="455" t="s">
        <v>3639</v>
      </c>
      <c r="D1902" s="495" t="s">
        <v>3733</v>
      </c>
      <c r="E1902" s="457"/>
      <c r="F1902" s="457">
        <v>43553</v>
      </c>
      <c r="G1902" s="511">
        <v>14670.11</v>
      </c>
      <c r="H1902" s="512" t="s">
        <v>1227</v>
      </c>
      <c r="I1902" s="461" t="s">
        <v>685</v>
      </c>
      <c r="J1902" s="461" t="s">
        <v>1228</v>
      </c>
      <c r="K1902" s="513" t="s">
        <v>3734</v>
      </c>
    </row>
    <row r="1903" spans="2:11" ht="18" customHeight="1" x14ac:dyDescent="0.15">
      <c r="B1903" s="471" t="s">
        <v>3736</v>
      </c>
      <c r="C1903" s="455" t="s">
        <v>3639</v>
      </c>
      <c r="D1903" s="495" t="s">
        <v>3733</v>
      </c>
      <c r="E1903" s="457"/>
      <c r="F1903" s="457">
        <v>43553</v>
      </c>
      <c r="G1903" s="511">
        <v>61697.63</v>
      </c>
      <c r="H1903" s="512" t="s">
        <v>1227</v>
      </c>
      <c r="I1903" s="461" t="s">
        <v>685</v>
      </c>
      <c r="J1903" s="461" t="s">
        <v>1228</v>
      </c>
      <c r="K1903" s="513" t="s">
        <v>3734</v>
      </c>
    </row>
    <row r="1904" spans="2:11" ht="18" customHeight="1" x14ac:dyDescent="0.15">
      <c r="B1904" s="471" t="s">
        <v>3737</v>
      </c>
      <c r="C1904" s="455" t="s">
        <v>3639</v>
      </c>
      <c r="D1904" s="495" t="s">
        <v>3733</v>
      </c>
      <c r="E1904" s="457"/>
      <c r="F1904" s="457">
        <v>43553</v>
      </c>
      <c r="G1904" s="511">
        <v>69856.759999999995</v>
      </c>
      <c r="H1904" s="512" t="s">
        <v>1227</v>
      </c>
      <c r="I1904" s="461" t="s">
        <v>685</v>
      </c>
      <c r="J1904" s="461" t="s">
        <v>1228</v>
      </c>
      <c r="K1904" s="513" t="s">
        <v>3734</v>
      </c>
    </row>
    <row r="1905" spans="2:11" ht="18" customHeight="1" x14ac:dyDescent="0.15">
      <c r="B1905" s="471" t="s">
        <v>3738</v>
      </c>
      <c r="C1905" s="455" t="s">
        <v>3639</v>
      </c>
      <c r="D1905" s="495" t="s">
        <v>3733</v>
      </c>
      <c r="E1905" s="457"/>
      <c r="F1905" s="457">
        <v>43553</v>
      </c>
      <c r="G1905" s="511">
        <v>34125.919999999998</v>
      </c>
      <c r="H1905" s="512" t="s">
        <v>1227</v>
      </c>
      <c r="I1905" s="461" t="s">
        <v>685</v>
      </c>
      <c r="J1905" s="461" t="s">
        <v>1228</v>
      </c>
      <c r="K1905" s="513" t="s">
        <v>3734</v>
      </c>
    </row>
    <row r="1906" spans="2:11" ht="18" customHeight="1" x14ac:dyDescent="0.15">
      <c r="B1906" s="471" t="s">
        <v>3739</v>
      </c>
      <c r="C1906" s="455" t="s">
        <v>3639</v>
      </c>
      <c r="D1906" s="495" t="s">
        <v>3733</v>
      </c>
      <c r="E1906" s="457"/>
      <c r="F1906" s="457">
        <v>43553</v>
      </c>
      <c r="G1906" s="511">
        <v>100864.1</v>
      </c>
      <c r="H1906" s="512" t="s">
        <v>1227</v>
      </c>
      <c r="I1906" s="461" t="s">
        <v>685</v>
      </c>
      <c r="J1906" s="461" t="s">
        <v>1228</v>
      </c>
      <c r="K1906" s="513" t="s">
        <v>3734</v>
      </c>
    </row>
    <row r="1907" spans="2:11" ht="18" customHeight="1" x14ac:dyDescent="0.15">
      <c r="B1907" s="471" t="s">
        <v>3740</v>
      </c>
      <c r="C1907" s="455" t="s">
        <v>3639</v>
      </c>
      <c r="D1907" s="495" t="s">
        <v>3733</v>
      </c>
      <c r="E1907" s="457"/>
      <c r="F1907" s="457">
        <v>43553</v>
      </c>
      <c r="G1907" s="511">
        <v>35008.050000000003</v>
      </c>
      <c r="H1907" s="512" t="s">
        <v>1227</v>
      </c>
      <c r="I1907" s="461" t="s">
        <v>685</v>
      </c>
      <c r="J1907" s="461" t="s">
        <v>1228</v>
      </c>
      <c r="K1907" s="513" t="s">
        <v>3734</v>
      </c>
    </row>
    <row r="1908" spans="2:11" ht="18" customHeight="1" x14ac:dyDescent="0.15">
      <c r="B1908" s="471" t="s">
        <v>3741</v>
      </c>
      <c r="C1908" s="455" t="s">
        <v>3639</v>
      </c>
      <c r="D1908" s="495" t="s">
        <v>3733</v>
      </c>
      <c r="E1908" s="457"/>
      <c r="F1908" s="457">
        <v>43553</v>
      </c>
      <c r="G1908" s="511">
        <v>8169.82</v>
      </c>
      <c r="H1908" s="512" t="s">
        <v>1227</v>
      </c>
      <c r="I1908" s="461" t="s">
        <v>685</v>
      </c>
      <c r="J1908" s="461" t="s">
        <v>1228</v>
      </c>
      <c r="K1908" s="513" t="s">
        <v>3734</v>
      </c>
    </row>
    <row r="1909" spans="2:11" ht="18" customHeight="1" x14ac:dyDescent="0.15">
      <c r="B1909" s="471" t="s">
        <v>3742</v>
      </c>
      <c r="C1909" s="455" t="s">
        <v>3639</v>
      </c>
      <c r="D1909" s="495" t="s">
        <v>3743</v>
      </c>
      <c r="E1909" s="457"/>
      <c r="F1909" s="457">
        <v>43553</v>
      </c>
      <c r="G1909" s="511">
        <v>0.04</v>
      </c>
      <c r="H1909" s="512" t="s">
        <v>1227</v>
      </c>
      <c r="I1909" s="461" t="s">
        <v>685</v>
      </c>
      <c r="J1909" s="461" t="s">
        <v>1228</v>
      </c>
      <c r="K1909" s="513" t="s">
        <v>3744</v>
      </c>
    </row>
    <row r="1910" spans="2:11" ht="18" customHeight="1" x14ac:dyDescent="0.15">
      <c r="B1910" s="471" t="s">
        <v>3745</v>
      </c>
      <c r="C1910" s="455" t="s">
        <v>3639</v>
      </c>
      <c r="D1910" s="495" t="s">
        <v>3743</v>
      </c>
      <c r="E1910" s="457"/>
      <c r="F1910" s="457">
        <v>43553</v>
      </c>
      <c r="G1910" s="511">
        <v>183909.22</v>
      </c>
      <c r="H1910" s="512" t="s">
        <v>1227</v>
      </c>
      <c r="I1910" s="461" t="s">
        <v>685</v>
      </c>
      <c r="J1910" s="461" t="s">
        <v>1228</v>
      </c>
      <c r="K1910" s="513" t="s">
        <v>3744</v>
      </c>
    </row>
    <row r="1911" spans="2:11" ht="18" customHeight="1" x14ac:dyDescent="0.15">
      <c r="B1911" s="471" t="s">
        <v>3746</v>
      </c>
      <c r="C1911" s="455" t="s">
        <v>3639</v>
      </c>
      <c r="D1911" s="495" t="s">
        <v>3743</v>
      </c>
      <c r="E1911" s="457"/>
      <c r="F1911" s="457">
        <v>43553</v>
      </c>
      <c r="G1911" s="511">
        <v>14608.53</v>
      </c>
      <c r="H1911" s="512" t="s">
        <v>1227</v>
      </c>
      <c r="I1911" s="461" t="s">
        <v>685</v>
      </c>
      <c r="J1911" s="461" t="s">
        <v>1228</v>
      </c>
      <c r="K1911" s="513" t="s">
        <v>3744</v>
      </c>
    </row>
    <row r="1912" spans="2:11" ht="18" customHeight="1" x14ac:dyDescent="0.15">
      <c r="B1912" s="471" t="s">
        <v>3747</v>
      </c>
      <c r="C1912" s="455" t="s">
        <v>3639</v>
      </c>
      <c r="D1912" s="495" t="s">
        <v>3743</v>
      </c>
      <c r="E1912" s="457"/>
      <c r="F1912" s="457">
        <v>43553</v>
      </c>
      <c r="G1912" s="511">
        <v>35212.06</v>
      </c>
      <c r="H1912" s="512" t="s">
        <v>1227</v>
      </c>
      <c r="I1912" s="461" t="s">
        <v>685</v>
      </c>
      <c r="J1912" s="461" t="s">
        <v>1228</v>
      </c>
      <c r="K1912" s="513" t="s">
        <v>3744</v>
      </c>
    </row>
    <row r="1913" spans="2:11" ht="18" customHeight="1" x14ac:dyDescent="0.15">
      <c r="B1913" s="471" t="s">
        <v>3748</v>
      </c>
      <c r="C1913" s="455" t="s">
        <v>3639</v>
      </c>
      <c r="D1913" s="495" t="s">
        <v>3743</v>
      </c>
      <c r="E1913" s="457"/>
      <c r="F1913" s="457">
        <v>43553</v>
      </c>
      <c r="G1913" s="511">
        <v>37732.25</v>
      </c>
      <c r="H1913" s="512" t="s">
        <v>1227</v>
      </c>
      <c r="I1913" s="461" t="s">
        <v>685</v>
      </c>
      <c r="J1913" s="461" t="s">
        <v>1228</v>
      </c>
      <c r="K1913" s="513" t="s">
        <v>3744</v>
      </c>
    </row>
    <row r="1914" spans="2:11" ht="18" customHeight="1" x14ac:dyDescent="0.15">
      <c r="B1914" s="471" t="s">
        <v>3749</v>
      </c>
      <c r="C1914" s="455" t="s">
        <v>3639</v>
      </c>
      <c r="D1914" s="495" t="s">
        <v>3743</v>
      </c>
      <c r="E1914" s="457"/>
      <c r="F1914" s="457">
        <v>43553</v>
      </c>
      <c r="G1914" s="511">
        <v>12479.75</v>
      </c>
      <c r="H1914" s="512" t="s">
        <v>1227</v>
      </c>
      <c r="I1914" s="461" t="s">
        <v>685</v>
      </c>
      <c r="J1914" s="461" t="s">
        <v>1228</v>
      </c>
      <c r="K1914" s="513" t="s">
        <v>3744</v>
      </c>
    </row>
    <row r="1915" spans="2:11" ht="18" customHeight="1" x14ac:dyDescent="0.15">
      <c r="B1915" s="471" t="s">
        <v>3750</v>
      </c>
      <c r="C1915" s="455" t="s">
        <v>3639</v>
      </c>
      <c r="D1915" s="495" t="s">
        <v>3743</v>
      </c>
      <c r="E1915" s="457"/>
      <c r="F1915" s="457">
        <v>43553</v>
      </c>
      <c r="G1915" s="511">
        <v>92270.35</v>
      </c>
      <c r="H1915" s="512" t="s">
        <v>1227</v>
      </c>
      <c r="I1915" s="461" t="s">
        <v>685</v>
      </c>
      <c r="J1915" s="461" t="s">
        <v>1228</v>
      </c>
      <c r="K1915" s="513" t="s">
        <v>3744</v>
      </c>
    </row>
    <row r="1916" spans="2:11" ht="18" customHeight="1" x14ac:dyDescent="0.15">
      <c r="B1916" s="471" t="s">
        <v>3751</v>
      </c>
      <c r="C1916" s="455" t="s">
        <v>3639</v>
      </c>
      <c r="D1916" s="495" t="s">
        <v>3752</v>
      </c>
      <c r="E1916" s="457"/>
      <c r="F1916" s="457">
        <v>43553</v>
      </c>
      <c r="G1916" s="511">
        <v>7038.02</v>
      </c>
      <c r="H1916" s="512" t="s">
        <v>1227</v>
      </c>
      <c r="I1916" s="461" t="s">
        <v>685</v>
      </c>
      <c r="J1916" s="461" t="s">
        <v>1228</v>
      </c>
      <c r="K1916" s="513" t="s">
        <v>3753</v>
      </c>
    </row>
    <row r="1917" spans="2:11" ht="18" customHeight="1" x14ac:dyDescent="0.15">
      <c r="B1917" s="471" t="s">
        <v>3754</v>
      </c>
      <c r="C1917" s="455" t="s">
        <v>3639</v>
      </c>
      <c r="D1917" s="495" t="s">
        <v>3752</v>
      </c>
      <c r="E1917" s="457"/>
      <c r="F1917" s="457">
        <v>43553</v>
      </c>
      <c r="G1917" s="511">
        <v>9.15</v>
      </c>
      <c r="H1917" s="512" t="s">
        <v>1227</v>
      </c>
      <c r="I1917" s="461" t="s">
        <v>685</v>
      </c>
      <c r="J1917" s="461" t="s">
        <v>1228</v>
      </c>
      <c r="K1917" s="513" t="s">
        <v>3753</v>
      </c>
    </row>
    <row r="1918" spans="2:11" ht="18" customHeight="1" x14ac:dyDescent="0.15">
      <c r="B1918" s="471" t="s">
        <v>3755</v>
      </c>
      <c r="C1918" s="455" t="s">
        <v>3639</v>
      </c>
      <c r="D1918" s="495" t="s">
        <v>3752</v>
      </c>
      <c r="E1918" s="457"/>
      <c r="F1918" s="457">
        <v>43553</v>
      </c>
      <c r="G1918" s="511">
        <v>0.28999999999999998</v>
      </c>
      <c r="H1918" s="512" t="s">
        <v>1227</v>
      </c>
      <c r="I1918" s="461" t="s">
        <v>685</v>
      </c>
      <c r="J1918" s="461" t="s">
        <v>1228</v>
      </c>
      <c r="K1918" s="513" t="s">
        <v>3753</v>
      </c>
    </row>
    <row r="1919" spans="2:11" ht="18" customHeight="1" x14ac:dyDescent="0.15">
      <c r="B1919" s="471" t="s">
        <v>3756</v>
      </c>
      <c r="C1919" s="455" t="s">
        <v>3639</v>
      </c>
      <c r="D1919" s="495" t="s">
        <v>3752</v>
      </c>
      <c r="E1919" s="457"/>
      <c r="F1919" s="457">
        <v>43553</v>
      </c>
      <c r="G1919" s="511">
        <v>151524.53</v>
      </c>
      <c r="H1919" s="512" t="s">
        <v>1227</v>
      </c>
      <c r="I1919" s="461" t="s">
        <v>685</v>
      </c>
      <c r="J1919" s="461" t="s">
        <v>1228</v>
      </c>
      <c r="K1919" s="513" t="s">
        <v>3753</v>
      </c>
    </row>
    <row r="1920" spans="2:11" ht="18" customHeight="1" x14ac:dyDescent="0.15">
      <c r="B1920" s="471" t="s">
        <v>3757</v>
      </c>
      <c r="C1920" s="455" t="s">
        <v>3639</v>
      </c>
      <c r="D1920" s="495" t="s">
        <v>3752</v>
      </c>
      <c r="E1920" s="457"/>
      <c r="F1920" s="457">
        <v>43553</v>
      </c>
      <c r="G1920" s="511">
        <v>7.0000000000000007E-2</v>
      </c>
      <c r="H1920" s="512" t="s">
        <v>1227</v>
      </c>
      <c r="I1920" s="461" t="s">
        <v>685</v>
      </c>
      <c r="J1920" s="461" t="s">
        <v>1228</v>
      </c>
      <c r="K1920" s="513" t="s">
        <v>3753</v>
      </c>
    </row>
    <row r="1921" spans="2:11" ht="18" customHeight="1" thickBot="1" x14ac:dyDescent="0.2">
      <c r="B1921" s="515" t="s">
        <v>3758</v>
      </c>
      <c r="C1921" s="516" t="s">
        <v>3639</v>
      </c>
      <c r="D1921" s="517" t="s">
        <v>3752</v>
      </c>
      <c r="E1921" s="518"/>
      <c r="F1921" s="518">
        <v>43553</v>
      </c>
      <c r="G1921" s="519">
        <v>126079.94</v>
      </c>
      <c r="H1921" s="1146" t="s">
        <v>1227</v>
      </c>
      <c r="I1921" s="444" t="s">
        <v>685</v>
      </c>
      <c r="J1921" s="444" t="s">
        <v>1228</v>
      </c>
      <c r="K1921" s="521" t="s">
        <v>3753</v>
      </c>
    </row>
    <row r="1922" spans="2:11" ht="18" customHeight="1" x14ac:dyDescent="0.15">
      <c r="B1922" s="1223" t="s">
        <v>3759</v>
      </c>
      <c r="C1922" s="1203" t="s">
        <v>3639</v>
      </c>
      <c r="D1922" s="1215" t="s">
        <v>3752</v>
      </c>
      <c r="E1922" s="1159"/>
      <c r="F1922" s="1159">
        <v>43553</v>
      </c>
      <c r="G1922" s="1224">
        <v>8577.23</v>
      </c>
      <c r="H1922" s="1225" t="s">
        <v>1227</v>
      </c>
      <c r="I1922" s="1139" t="s">
        <v>685</v>
      </c>
      <c r="J1922" s="1139" t="s">
        <v>1228</v>
      </c>
      <c r="K1922" s="1226" t="s">
        <v>6500</v>
      </c>
    </row>
    <row r="1923" spans="2:11" ht="18" customHeight="1" x14ac:dyDescent="0.15">
      <c r="B1923" s="471" t="s">
        <v>3760</v>
      </c>
      <c r="C1923" s="455" t="s">
        <v>3639</v>
      </c>
      <c r="D1923" s="495" t="s">
        <v>3752</v>
      </c>
      <c r="E1923" s="457"/>
      <c r="F1923" s="457">
        <v>43553</v>
      </c>
      <c r="G1923" s="511">
        <v>30673.94</v>
      </c>
      <c r="H1923" s="512" t="s">
        <v>1227</v>
      </c>
      <c r="I1923" s="461" t="s">
        <v>685</v>
      </c>
      <c r="J1923" s="461" t="s">
        <v>1228</v>
      </c>
      <c r="K1923" s="513" t="s">
        <v>3753</v>
      </c>
    </row>
    <row r="1924" spans="2:11" ht="18" customHeight="1" x14ac:dyDescent="0.15">
      <c r="B1924" s="471" t="s">
        <v>3761</v>
      </c>
      <c r="C1924" s="455" t="s">
        <v>3639</v>
      </c>
      <c r="D1924" s="495" t="s">
        <v>3752</v>
      </c>
      <c r="E1924" s="457"/>
      <c r="F1924" s="457">
        <v>43553</v>
      </c>
      <c r="G1924" s="511">
        <v>0.02</v>
      </c>
      <c r="H1924" s="512" t="s">
        <v>1227</v>
      </c>
      <c r="I1924" s="461" t="s">
        <v>685</v>
      </c>
      <c r="J1924" s="461" t="s">
        <v>1228</v>
      </c>
      <c r="K1924" s="513" t="s">
        <v>3753</v>
      </c>
    </row>
    <row r="1925" spans="2:11" ht="18" customHeight="1" x14ac:dyDescent="0.15">
      <c r="B1925" s="471" t="s">
        <v>3762</v>
      </c>
      <c r="C1925" s="455" t="s">
        <v>3639</v>
      </c>
      <c r="D1925" s="495" t="s">
        <v>3752</v>
      </c>
      <c r="E1925" s="457"/>
      <c r="F1925" s="457">
        <v>43553</v>
      </c>
      <c r="G1925" s="511">
        <v>24246.75</v>
      </c>
      <c r="H1925" s="512" t="s">
        <v>1227</v>
      </c>
      <c r="I1925" s="461" t="s">
        <v>685</v>
      </c>
      <c r="J1925" s="461" t="s">
        <v>1228</v>
      </c>
      <c r="K1925" s="513" t="s">
        <v>3753</v>
      </c>
    </row>
    <row r="1926" spans="2:11" ht="18" customHeight="1" x14ac:dyDescent="0.15">
      <c r="B1926" s="471" t="s">
        <v>3763</v>
      </c>
      <c r="C1926" s="455" t="s">
        <v>3639</v>
      </c>
      <c r="D1926" s="495" t="s">
        <v>1202</v>
      </c>
      <c r="E1926" s="457"/>
      <c r="F1926" s="457">
        <v>43553</v>
      </c>
      <c r="G1926" s="511">
        <v>12660.87</v>
      </c>
      <c r="H1926" s="512" t="s">
        <v>1227</v>
      </c>
      <c r="I1926" s="461" t="s">
        <v>685</v>
      </c>
      <c r="J1926" s="461" t="s">
        <v>1228</v>
      </c>
      <c r="K1926" s="513" t="s">
        <v>3764</v>
      </c>
    </row>
    <row r="1927" spans="2:11" ht="18" customHeight="1" x14ac:dyDescent="0.15">
      <c r="B1927" s="471" t="s">
        <v>3765</v>
      </c>
      <c r="C1927" s="455" t="s">
        <v>3639</v>
      </c>
      <c r="D1927" s="495" t="s">
        <v>948</v>
      </c>
      <c r="E1927" s="457"/>
      <c r="F1927" s="457">
        <v>43882</v>
      </c>
      <c r="G1927" s="511">
        <v>13202.72</v>
      </c>
      <c r="H1927" s="512" t="s">
        <v>1227</v>
      </c>
      <c r="I1927" s="461" t="s">
        <v>685</v>
      </c>
      <c r="J1927" s="461" t="s">
        <v>1228</v>
      </c>
      <c r="K1927" s="513" t="s">
        <v>6501</v>
      </c>
    </row>
    <row r="1928" spans="2:11" ht="18" customHeight="1" x14ac:dyDescent="0.15">
      <c r="B1928" s="471" t="s">
        <v>3767</v>
      </c>
      <c r="C1928" s="455" t="s">
        <v>3639</v>
      </c>
      <c r="D1928" s="495" t="s">
        <v>948</v>
      </c>
      <c r="E1928" s="457"/>
      <c r="F1928" s="457">
        <v>43882</v>
      </c>
      <c r="G1928" s="511">
        <v>24661.919999999998</v>
      </c>
      <c r="H1928" s="512" t="s">
        <v>1227</v>
      </c>
      <c r="I1928" s="461" t="s">
        <v>685</v>
      </c>
      <c r="J1928" s="461" t="s">
        <v>1228</v>
      </c>
      <c r="K1928" s="513" t="s">
        <v>3766</v>
      </c>
    </row>
    <row r="1929" spans="2:11" ht="18" customHeight="1" x14ac:dyDescent="0.15">
      <c r="B1929" s="471" t="s">
        <v>3768</v>
      </c>
      <c r="C1929" s="455" t="s">
        <v>3639</v>
      </c>
      <c r="D1929" s="495" t="s">
        <v>948</v>
      </c>
      <c r="E1929" s="457"/>
      <c r="F1929" s="457">
        <v>43882</v>
      </c>
      <c r="G1929" s="511">
        <v>13867.62</v>
      </c>
      <c r="H1929" s="512" t="s">
        <v>1227</v>
      </c>
      <c r="I1929" s="461" t="s">
        <v>685</v>
      </c>
      <c r="J1929" s="461" t="s">
        <v>1228</v>
      </c>
      <c r="K1929" s="513" t="s">
        <v>3766</v>
      </c>
    </row>
    <row r="1930" spans="2:11" ht="18" customHeight="1" x14ac:dyDescent="0.15">
      <c r="B1930" s="471" t="s">
        <v>3769</v>
      </c>
      <c r="C1930" s="455" t="s">
        <v>3639</v>
      </c>
      <c r="D1930" s="495" t="s">
        <v>948</v>
      </c>
      <c r="E1930" s="457"/>
      <c r="F1930" s="457">
        <v>43882</v>
      </c>
      <c r="G1930" s="511">
        <v>1302.47</v>
      </c>
      <c r="H1930" s="512" t="s">
        <v>1227</v>
      </c>
      <c r="I1930" s="461" t="s">
        <v>685</v>
      </c>
      <c r="J1930" s="461" t="s">
        <v>1228</v>
      </c>
      <c r="K1930" s="513" t="s">
        <v>3766</v>
      </c>
    </row>
    <row r="1931" spans="2:11" ht="18" customHeight="1" x14ac:dyDescent="0.15">
      <c r="B1931" s="471" t="s">
        <v>3770</v>
      </c>
      <c r="C1931" s="455" t="s">
        <v>3639</v>
      </c>
      <c r="D1931" s="495" t="s">
        <v>948</v>
      </c>
      <c r="E1931" s="457"/>
      <c r="F1931" s="457">
        <v>43882</v>
      </c>
      <c r="G1931" s="511">
        <v>2931.79</v>
      </c>
      <c r="H1931" s="512" t="s">
        <v>1227</v>
      </c>
      <c r="I1931" s="461" t="s">
        <v>685</v>
      </c>
      <c r="J1931" s="461" t="s">
        <v>1228</v>
      </c>
      <c r="K1931" s="513" t="s">
        <v>3766</v>
      </c>
    </row>
    <row r="1932" spans="2:11" ht="18" customHeight="1" x14ac:dyDescent="0.15">
      <c r="B1932" s="471" t="s">
        <v>3771</v>
      </c>
      <c r="C1932" s="455" t="s">
        <v>3639</v>
      </c>
      <c r="D1932" s="495" t="s">
        <v>948</v>
      </c>
      <c r="E1932" s="457"/>
      <c r="F1932" s="457">
        <v>43882</v>
      </c>
      <c r="G1932" s="511">
        <v>1380.66</v>
      </c>
      <c r="H1932" s="512" t="s">
        <v>1227</v>
      </c>
      <c r="I1932" s="461" t="s">
        <v>685</v>
      </c>
      <c r="J1932" s="461" t="s">
        <v>1228</v>
      </c>
      <c r="K1932" s="513" t="s">
        <v>3766</v>
      </c>
    </row>
    <row r="1933" spans="2:11" ht="18" customHeight="1" x14ac:dyDescent="0.15">
      <c r="B1933" s="471" t="s">
        <v>3772</v>
      </c>
      <c r="C1933" s="455" t="s">
        <v>3639</v>
      </c>
      <c r="D1933" s="495" t="s">
        <v>948</v>
      </c>
      <c r="E1933" s="457"/>
      <c r="F1933" s="457">
        <v>43882</v>
      </c>
      <c r="G1933" s="511">
        <v>5564.68</v>
      </c>
      <c r="H1933" s="512" t="s">
        <v>1227</v>
      </c>
      <c r="I1933" s="461" t="s">
        <v>685</v>
      </c>
      <c r="J1933" s="461" t="s">
        <v>1228</v>
      </c>
      <c r="K1933" s="513" t="s">
        <v>3766</v>
      </c>
    </row>
    <row r="1934" spans="2:11" ht="18" customHeight="1" x14ac:dyDescent="0.15">
      <c r="B1934" s="471" t="s">
        <v>3773</v>
      </c>
      <c r="C1934" s="455" t="s">
        <v>3639</v>
      </c>
      <c r="D1934" s="495" t="s">
        <v>948</v>
      </c>
      <c r="E1934" s="457"/>
      <c r="F1934" s="457">
        <v>43882</v>
      </c>
      <c r="G1934" s="511">
        <v>10901.67</v>
      </c>
      <c r="H1934" s="512" t="s">
        <v>1227</v>
      </c>
      <c r="I1934" s="461" t="s">
        <v>685</v>
      </c>
      <c r="J1934" s="461" t="s">
        <v>1228</v>
      </c>
      <c r="K1934" s="513" t="s">
        <v>3766</v>
      </c>
    </row>
    <row r="1935" spans="2:11" ht="18" customHeight="1" x14ac:dyDescent="0.15">
      <c r="B1935" s="471" t="s">
        <v>3774</v>
      </c>
      <c r="C1935" s="455" t="s">
        <v>3639</v>
      </c>
      <c r="D1935" s="495" t="s">
        <v>948</v>
      </c>
      <c r="E1935" s="457"/>
      <c r="F1935" s="457">
        <v>43882</v>
      </c>
      <c r="G1935" s="511">
        <v>13211.4</v>
      </c>
      <c r="H1935" s="512" t="s">
        <v>1227</v>
      </c>
      <c r="I1935" s="461" t="s">
        <v>685</v>
      </c>
      <c r="J1935" s="461" t="s">
        <v>1228</v>
      </c>
      <c r="K1935" s="513" t="s">
        <v>3766</v>
      </c>
    </row>
    <row r="1936" spans="2:11" ht="18" customHeight="1" x14ac:dyDescent="0.15">
      <c r="B1936" s="471" t="s">
        <v>3775</v>
      </c>
      <c r="C1936" s="455" t="s">
        <v>3639</v>
      </c>
      <c r="D1936" s="495" t="s">
        <v>1207</v>
      </c>
      <c r="E1936" s="457"/>
      <c r="F1936" s="457">
        <v>43882</v>
      </c>
      <c r="G1936" s="511">
        <v>36745.31</v>
      </c>
      <c r="H1936" s="512" t="s">
        <v>1227</v>
      </c>
      <c r="I1936" s="461" t="s">
        <v>685</v>
      </c>
      <c r="J1936" s="461" t="s">
        <v>1228</v>
      </c>
      <c r="K1936" s="513" t="s">
        <v>3776</v>
      </c>
    </row>
    <row r="1937" spans="2:11" ht="18" customHeight="1" thickBot="1" x14ac:dyDescent="0.2">
      <c r="B1937" s="515" t="s">
        <v>3777</v>
      </c>
      <c r="C1937" s="516" t="s">
        <v>3639</v>
      </c>
      <c r="D1937" s="517" t="s">
        <v>1207</v>
      </c>
      <c r="E1937" s="518"/>
      <c r="F1937" s="518">
        <v>43882</v>
      </c>
      <c r="G1937" s="519">
        <v>116858.87</v>
      </c>
      <c r="H1937" s="520" t="s">
        <v>1227</v>
      </c>
      <c r="I1937" s="444" t="s">
        <v>685</v>
      </c>
      <c r="J1937" s="444" t="s">
        <v>1228</v>
      </c>
      <c r="K1937" s="521" t="s">
        <v>3776</v>
      </c>
    </row>
    <row r="1938" spans="2:11" x14ac:dyDescent="0.15">
      <c r="D1938" s="522"/>
      <c r="E1938" s="522"/>
      <c r="F1938" s="1524"/>
      <c r="G1938" s="1396"/>
      <c r="H1938" s="1396"/>
      <c r="I1938" s="1396"/>
      <c r="J1938" s="1396"/>
      <c r="K1938" s="1396"/>
    </row>
    <row r="1939" spans="2:11" x14ac:dyDescent="0.15">
      <c r="D1939" s="522"/>
      <c r="E1939" s="523" t="s">
        <v>580</v>
      </c>
      <c r="F1939" s="1521" t="s">
        <v>3778</v>
      </c>
      <c r="G1939" s="1521"/>
      <c r="H1939" s="1521"/>
      <c r="I1939" s="1521"/>
      <c r="J1939" s="1521"/>
      <c r="K1939" s="1521"/>
    </row>
    <row r="1940" spans="2:11" x14ac:dyDescent="0.15">
      <c r="D1940" s="522"/>
      <c r="E1940" s="522"/>
      <c r="F1940" s="1521" t="s">
        <v>3779</v>
      </c>
      <c r="G1940" s="1521"/>
      <c r="H1940" s="1521"/>
      <c r="I1940" s="1521"/>
      <c r="J1940" s="1521"/>
      <c r="K1940" s="1521"/>
    </row>
    <row r="1941" spans="2:11" x14ac:dyDescent="0.15">
      <c r="D1941" s="522"/>
      <c r="E1941" s="522"/>
      <c r="F1941" s="1521" t="s">
        <v>3780</v>
      </c>
      <c r="G1941" s="1521"/>
      <c r="H1941" s="1521"/>
      <c r="I1941" s="1521"/>
      <c r="J1941" s="1521"/>
      <c r="K1941" s="1521"/>
    </row>
    <row r="1942" spans="2:11" x14ac:dyDescent="0.15">
      <c r="D1942" s="522"/>
      <c r="E1942" s="522"/>
      <c r="F1942" s="1519" t="s">
        <v>3781</v>
      </c>
      <c r="G1942" s="1520"/>
      <c r="H1942" s="1520"/>
      <c r="I1942" s="1520"/>
      <c r="J1942" s="1520"/>
      <c r="K1942" s="1520"/>
    </row>
    <row r="1943" spans="2:11" x14ac:dyDescent="0.15">
      <c r="D1943" s="522"/>
      <c r="E1943" s="522"/>
      <c r="F1943" s="1521" t="s">
        <v>3782</v>
      </c>
      <c r="G1943" s="1522"/>
      <c r="H1943" s="1522"/>
      <c r="I1943" s="1522"/>
      <c r="J1943" s="1522"/>
      <c r="K1943" s="1522"/>
    </row>
    <row r="1944" spans="2:11" x14ac:dyDescent="0.15">
      <c r="D1944" s="522"/>
      <c r="E1944" s="523" t="s">
        <v>3783</v>
      </c>
      <c r="F1944" s="1523" t="s">
        <v>3784</v>
      </c>
      <c r="G1944" s="1523"/>
      <c r="H1944" s="1523"/>
      <c r="I1944" s="1523"/>
      <c r="J1944" s="1523"/>
      <c r="K1944" s="1523"/>
    </row>
    <row r="1945" spans="2:11" x14ac:dyDescent="0.15">
      <c r="D1945" s="522"/>
      <c r="E1945" s="522"/>
      <c r="F1945" s="1523"/>
      <c r="G1945" s="1523"/>
      <c r="H1945" s="1523"/>
      <c r="I1945" s="1523"/>
      <c r="J1945" s="1523"/>
      <c r="K1945" s="1523"/>
    </row>
    <row r="1946" spans="2:11" x14ac:dyDescent="0.15">
      <c r="D1946" s="522"/>
      <c r="E1946" s="522"/>
      <c r="F1946" s="1524" t="s">
        <v>3785</v>
      </c>
      <c r="G1946" s="1396"/>
      <c r="H1946" s="1396"/>
      <c r="I1946" s="1396"/>
      <c r="J1946" s="1396"/>
      <c r="K1946" s="1396"/>
    </row>
    <row r="1947" spans="2:11" x14ac:dyDescent="0.15">
      <c r="D1947" s="522"/>
      <c r="E1947" s="522"/>
      <c r="F1947" s="1524" t="s">
        <v>3786</v>
      </c>
      <c r="G1947" s="1396"/>
      <c r="H1947" s="1396"/>
      <c r="I1947" s="1396"/>
      <c r="J1947" s="1396"/>
      <c r="K1947" s="1396"/>
    </row>
    <row r="1948" spans="2:11" x14ac:dyDescent="0.15">
      <c r="K1948" s="523"/>
    </row>
  </sheetData>
  <mergeCells count="130">
    <mergeCell ref="I4:I5"/>
    <mergeCell ref="J8:J9"/>
    <mergeCell ref="K8:K9"/>
    <mergeCell ref="D10:D11"/>
    <mergeCell ref="E10:E35"/>
    <mergeCell ref="F10:F35"/>
    <mergeCell ref="G10:G11"/>
    <mergeCell ref="H10:H11"/>
    <mergeCell ref="J4:J5"/>
    <mergeCell ref="K4:K5"/>
    <mergeCell ref="I6:I7"/>
    <mergeCell ref="J6:J7"/>
    <mergeCell ref="K6:K7"/>
    <mergeCell ref="E8:E9"/>
    <mergeCell ref="I8:I9"/>
    <mergeCell ref="I10:I35"/>
    <mergeCell ref="D16:D17"/>
    <mergeCell ref="H18:H19"/>
    <mergeCell ref="D12:D13"/>
    <mergeCell ref="G12:G13"/>
    <mergeCell ref="H12:H13"/>
    <mergeCell ref="D14:D15"/>
    <mergeCell ref="G14:G15"/>
    <mergeCell ref="H14:H15"/>
    <mergeCell ref="B4:B5"/>
    <mergeCell ref="C4:C5"/>
    <mergeCell ref="D4:D5"/>
    <mergeCell ref="E4:F4"/>
    <mergeCell ref="G4:H5"/>
    <mergeCell ref="C6:C7"/>
    <mergeCell ref="C8:C9"/>
    <mergeCell ref="B6:B45"/>
    <mergeCell ref="H58:H59"/>
    <mergeCell ref="H52:H53"/>
    <mergeCell ref="D54:D55"/>
    <mergeCell ref="D52:D53"/>
    <mergeCell ref="G52:G53"/>
    <mergeCell ref="H42:H43"/>
    <mergeCell ref="G22:G23"/>
    <mergeCell ref="H22:H23"/>
    <mergeCell ref="D32:D33"/>
    <mergeCell ref="G32:G33"/>
    <mergeCell ref="H32:H33"/>
    <mergeCell ref="D34:D35"/>
    <mergeCell ref="G34:G35"/>
    <mergeCell ref="H34:H35"/>
    <mergeCell ref="D28:D29"/>
    <mergeCell ref="G28:G29"/>
    <mergeCell ref="C10:C45"/>
    <mergeCell ref="G50:G51"/>
    <mergeCell ref="H50:H51"/>
    <mergeCell ref="D20:D21"/>
    <mergeCell ref="G20:G21"/>
    <mergeCell ref="H20:H21"/>
    <mergeCell ref="D22:D23"/>
    <mergeCell ref="G16:G17"/>
    <mergeCell ref="H16:H17"/>
    <mergeCell ref="D18:D19"/>
    <mergeCell ref="G18:G19"/>
    <mergeCell ref="C46:C61"/>
    <mergeCell ref="D24:D25"/>
    <mergeCell ref="G24:G25"/>
    <mergeCell ref="H24:H25"/>
    <mergeCell ref="D26:D27"/>
    <mergeCell ref="G26:G27"/>
    <mergeCell ref="H26:H27"/>
    <mergeCell ref="F36:F45"/>
    <mergeCell ref="E36:E45"/>
    <mergeCell ref="F46:F61"/>
    <mergeCell ref="E46:E61"/>
    <mergeCell ref="H28:H29"/>
    <mergeCell ref="D30:D31"/>
    <mergeCell ref="G30:G31"/>
    <mergeCell ref="H30:H31"/>
    <mergeCell ref="G46:G47"/>
    <mergeCell ref="H46:H47"/>
    <mergeCell ref="G44:G45"/>
    <mergeCell ref="C78:C80"/>
    <mergeCell ref="C67:C77"/>
    <mergeCell ref="B78:B82"/>
    <mergeCell ref="B46:B77"/>
    <mergeCell ref="J10:J45"/>
    <mergeCell ref="J46:J61"/>
    <mergeCell ref="I36:I45"/>
    <mergeCell ref="I46:I77"/>
    <mergeCell ref="I78:I86"/>
    <mergeCell ref="J78:J82"/>
    <mergeCell ref="C81:C82"/>
    <mergeCell ref="C62:C65"/>
    <mergeCell ref="H36:H37"/>
    <mergeCell ref="D38:D39"/>
    <mergeCell ref="G38:G39"/>
    <mergeCell ref="H38:H39"/>
    <mergeCell ref="D40:D41"/>
    <mergeCell ref="G40:G41"/>
    <mergeCell ref="H40:H41"/>
    <mergeCell ref="D42:D43"/>
    <mergeCell ref="D36:D37"/>
    <mergeCell ref="G36:G37"/>
    <mergeCell ref="G42:G43"/>
    <mergeCell ref="J62:J77"/>
    <mergeCell ref="F1942:K1942"/>
    <mergeCell ref="F1943:K1943"/>
    <mergeCell ref="F1944:K1945"/>
    <mergeCell ref="F1946:K1946"/>
    <mergeCell ref="F1947:K1947"/>
    <mergeCell ref="B312:K312"/>
    <mergeCell ref="B399:B400"/>
    <mergeCell ref="F1938:K1938"/>
    <mergeCell ref="F1939:K1939"/>
    <mergeCell ref="F1940:K1940"/>
    <mergeCell ref="F1941:K1941"/>
    <mergeCell ref="J83:J86"/>
    <mergeCell ref="D60:D61"/>
    <mergeCell ref="G60:G61"/>
    <mergeCell ref="H60:H61"/>
    <mergeCell ref="D48:D49"/>
    <mergeCell ref="G48:G49"/>
    <mergeCell ref="H48:H49"/>
    <mergeCell ref="D50:D51"/>
    <mergeCell ref="H44:H45"/>
    <mergeCell ref="D46:D47"/>
    <mergeCell ref="G58:G59"/>
    <mergeCell ref="G54:G55"/>
    <mergeCell ref="H54:H55"/>
    <mergeCell ref="D56:D57"/>
    <mergeCell ref="G56:G57"/>
    <mergeCell ref="H56:H57"/>
    <mergeCell ref="D58:D59"/>
    <mergeCell ref="D44:D45"/>
  </mergeCells>
  <phoneticPr fontId="5"/>
  <pageMargins left="1.1417322834645669" right="0.78740157480314965" top="0.78740157480314965" bottom="0.78740157480314965" header="0.51181102362204722" footer="0.39370078740157483"/>
  <pageSetup paperSize="9" scale="90" firstPageNumber="14" fitToWidth="0" fitToHeight="0" orientation="landscape" useFirstPageNumber="1" r:id="rId1"/>
  <headerFooter scaleWithDoc="0" alignWithMargins="0">
    <oddFooter>&amp;C&amp;"ＭＳ ゴシック,標準"&amp;10&amp;P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17E9A-E422-4F80-BC8F-51AF71B12006}">
  <sheetPr>
    <pageSetUpPr fitToPage="1"/>
  </sheetPr>
  <dimension ref="A1:G113"/>
  <sheetViews>
    <sheetView view="pageBreakPreview" zoomScale="140" zoomScaleNormal="115" zoomScaleSheetLayoutView="140" workbookViewId="0">
      <pane ySplit="5" topLeftCell="A45" activePane="bottomLeft" state="frozen"/>
      <selection activeCell="C29" sqref="C29:L29"/>
      <selection pane="bottomLeft" activeCell="C29" sqref="C29:L29"/>
    </sheetView>
  </sheetViews>
  <sheetFormatPr defaultRowHeight="13.5" x14ac:dyDescent="0.15"/>
  <cols>
    <col min="1" max="1" width="4.75" style="441" customWidth="1"/>
    <col min="2" max="2" width="41.5" style="441" customWidth="1"/>
    <col min="3" max="3" width="12.375" style="524" customWidth="1"/>
    <col min="4" max="4" width="12.375" style="441" customWidth="1"/>
    <col min="5" max="5" width="14.625" style="441" customWidth="1"/>
    <col min="6" max="6" width="55.5" style="524" customWidth="1"/>
    <col min="7" max="16384" width="9" style="441"/>
  </cols>
  <sheetData>
    <row r="1" spans="1:7" ht="20.100000000000001" customHeight="1" x14ac:dyDescent="0.15">
      <c r="A1" s="440" t="s">
        <v>3787</v>
      </c>
    </row>
    <row r="2" spans="1:7" ht="9" customHeight="1" x14ac:dyDescent="0.15">
      <c r="A2" s="440"/>
    </row>
    <row r="3" spans="1:7" ht="15" thickBot="1" x14ac:dyDescent="0.2">
      <c r="A3" s="179" t="s">
        <v>3788</v>
      </c>
      <c r="F3" s="525" t="s">
        <v>6418</v>
      </c>
    </row>
    <row r="4" spans="1:7" s="522" customFormat="1" ht="18" customHeight="1" x14ac:dyDescent="0.15">
      <c r="A4" s="1593" t="s">
        <v>3789</v>
      </c>
      <c r="B4" s="1557" t="s">
        <v>3790</v>
      </c>
      <c r="C4" s="1557" t="s">
        <v>3791</v>
      </c>
      <c r="D4" s="1557"/>
      <c r="E4" s="1557" t="s">
        <v>3792</v>
      </c>
      <c r="F4" s="1588" t="s">
        <v>3793</v>
      </c>
    </row>
    <row r="5" spans="1:7" s="522" customFormat="1" ht="15.75" customHeight="1" thickBot="1" x14ac:dyDescent="0.2">
      <c r="A5" s="1528"/>
      <c r="B5" s="1511"/>
      <c r="C5" s="526" t="s">
        <v>632</v>
      </c>
      <c r="D5" s="527" t="s">
        <v>3794</v>
      </c>
      <c r="E5" s="1511"/>
      <c r="F5" s="1589"/>
    </row>
    <row r="6" spans="1:7" s="528" customFormat="1" ht="24" customHeight="1" thickBot="1" x14ac:dyDescent="0.2">
      <c r="A6" s="1590" t="s">
        <v>3795</v>
      </c>
      <c r="B6" s="1575"/>
      <c r="C6" s="1591"/>
      <c r="D6" s="1591"/>
      <c r="E6" s="1591"/>
      <c r="F6" s="1592"/>
    </row>
    <row r="7" spans="1:7" s="528" customFormat="1" ht="24" customHeight="1" x14ac:dyDescent="0.15">
      <c r="A7" s="1594" t="s">
        <v>3796</v>
      </c>
      <c r="B7" s="529" t="s">
        <v>3797</v>
      </c>
      <c r="C7" s="530" t="s">
        <v>3798</v>
      </c>
      <c r="D7" s="530" t="s">
        <v>3799</v>
      </c>
      <c r="E7" s="531" t="s">
        <v>3800</v>
      </c>
      <c r="F7" s="532" t="s">
        <v>3801</v>
      </c>
    </row>
    <row r="8" spans="1:7" s="528" customFormat="1" ht="24" customHeight="1" x14ac:dyDescent="0.15">
      <c r="A8" s="1595"/>
      <c r="B8" s="533" t="s">
        <v>3802</v>
      </c>
      <c r="C8" s="534" t="s">
        <v>3803</v>
      </c>
      <c r="D8" s="534" t="s">
        <v>3804</v>
      </c>
      <c r="E8" s="535" t="s">
        <v>3800</v>
      </c>
      <c r="F8" s="536" t="s">
        <v>3805</v>
      </c>
    </row>
    <row r="9" spans="1:7" s="528" customFormat="1" ht="24" customHeight="1" x14ac:dyDescent="0.15">
      <c r="A9" s="1595"/>
      <c r="B9" s="533" t="s">
        <v>3806</v>
      </c>
      <c r="C9" s="534" t="s">
        <v>3807</v>
      </c>
      <c r="D9" s="534" t="s">
        <v>3808</v>
      </c>
      <c r="E9" s="535" t="s">
        <v>3800</v>
      </c>
      <c r="F9" s="536" t="s">
        <v>3809</v>
      </c>
    </row>
    <row r="10" spans="1:7" s="528" customFormat="1" ht="24" customHeight="1" x14ac:dyDescent="0.15">
      <c r="A10" s="1586" t="s">
        <v>3810</v>
      </c>
      <c r="B10" s="537" t="s">
        <v>3811</v>
      </c>
      <c r="C10" s="538" t="s">
        <v>3812</v>
      </c>
      <c r="D10" s="538" t="s">
        <v>3813</v>
      </c>
      <c r="E10" s="539" t="s">
        <v>3814</v>
      </c>
      <c r="F10" s="497" t="s">
        <v>3815</v>
      </c>
      <c r="G10" s="540"/>
    </row>
    <row r="11" spans="1:7" s="528" customFormat="1" ht="24" customHeight="1" x14ac:dyDescent="0.15">
      <c r="A11" s="1586"/>
      <c r="B11" s="537" t="s">
        <v>3816</v>
      </c>
      <c r="C11" s="538" t="s">
        <v>3817</v>
      </c>
      <c r="D11" s="538" t="s">
        <v>3818</v>
      </c>
      <c r="E11" s="539" t="s">
        <v>3814</v>
      </c>
      <c r="F11" s="541" t="s">
        <v>3819</v>
      </c>
    </row>
    <row r="12" spans="1:7" s="528" customFormat="1" ht="24" customHeight="1" thickBot="1" x14ac:dyDescent="0.2">
      <c r="A12" s="1596"/>
      <c r="B12" s="542" t="s">
        <v>3820</v>
      </c>
      <c r="C12" s="543" t="s">
        <v>3821</v>
      </c>
      <c r="D12" s="543" t="s">
        <v>3822</v>
      </c>
      <c r="E12" s="544" t="s">
        <v>3814</v>
      </c>
      <c r="F12" s="545" t="s">
        <v>3823</v>
      </c>
    </row>
    <row r="13" spans="1:7" ht="24" customHeight="1" thickBot="1" x14ac:dyDescent="0.2">
      <c r="A13" s="1574" t="s">
        <v>3824</v>
      </c>
      <c r="B13" s="1581"/>
      <c r="C13" s="1581"/>
      <c r="D13" s="1581"/>
      <c r="E13" s="1581"/>
      <c r="F13" s="1582"/>
    </row>
    <row r="14" spans="1:7" s="528" customFormat="1" ht="36" customHeight="1" x14ac:dyDescent="0.15">
      <c r="A14" s="1577" t="s">
        <v>3810</v>
      </c>
      <c r="B14" s="546" t="s">
        <v>3825</v>
      </c>
      <c r="C14" s="547" t="s">
        <v>3826</v>
      </c>
      <c r="D14" s="547" t="s">
        <v>3827</v>
      </c>
      <c r="E14" s="547" t="s">
        <v>3828</v>
      </c>
      <c r="F14" s="548" t="s">
        <v>3829</v>
      </c>
    </row>
    <row r="15" spans="1:7" s="528" customFormat="1" ht="24" customHeight="1" x14ac:dyDescent="0.15">
      <c r="A15" s="1572"/>
      <c r="B15" s="549" t="s">
        <v>3830</v>
      </c>
      <c r="C15" s="550" t="s">
        <v>3831</v>
      </c>
      <c r="D15" s="550" t="s">
        <v>3832</v>
      </c>
      <c r="E15" s="550" t="s">
        <v>3833</v>
      </c>
      <c r="F15" s="551" t="s">
        <v>3834</v>
      </c>
    </row>
    <row r="16" spans="1:7" s="528" customFormat="1" ht="24" customHeight="1" x14ac:dyDescent="0.15">
      <c r="A16" s="1572"/>
      <c r="B16" s="552" t="s">
        <v>3835</v>
      </c>
      <c r="C16" s="550" t="s">
        <v>3836</v>
      </c>
      <c r="D16" s="550" t="s">
        <v>3837</v>
      </c>
      <c r="E16" s="553" t="s">
        <v>3838</v>
      </c>
      <c r="F16" s="551" t="s">
        <v>3839</v>
      </c>
    </row>
    <row r="17" spans="1:6" s="528" customFormat="1" ht="24" customHeight="1" thickBot="1" x14ac:dyDescent="0.2">
      <c r="A17" s="1573"/>
      <c r="B17" s="554" t="s">
        <v>3840</v>
      </c>
      <c r="C17" s="555" t="s">
        <v>3841</v>
      </c>
      <c r="D17" s="555" t="s">
        <v>3842</v>
      </c>
      <c r="E17" s="556" t="s">
        <v>3843</v>
      </c>
      <c r="F17" s="557" t="s">
        <v>3844</v>
      </c>
    </row>
    <row r="18" spans="1:6" s="558" customFormat="1" ht="24" customHeight="1" thickBot="1" x14ac:dyDescent="0.2">
      <c r="A18" s="1597" t="s">
        <v>3845</v>
      </c>
      <c r="B18" s="1591"/>
      <c r="C18" s="1591"/>
      <c r="D18" s="1591"/>
      <c r="E18" s="1591"/>
      <c r="F18" s="1592"/>
    </row>
    <row r="19" spans="1:6" s="528" customFormat="1" ht="24" customHeight="1" x14ac:dyDescent="0.15">
      <c r="A19" s="1570" t="s">
        <v>3796</v>
      </c>
      <c r="B19" s="559" t="s">
        <v>3846</v>
      </c>
      <c r="C19" s="560" t="s">
        <v>3847</v>
      </c>
      <c r="D19" s="560" t="s">
        <v>3848</v>
      </c>
      <c r="E19" s="561" t="s">
        <v>3800</v>
      </c>
      <c r="F19" s="562" t="s">
        <v>3849</v>
      </c>
    </row>
    <row r="20" spans="1:6" s="528" customFormat="1" ht="24" customHeight="1" x14ac:dyDescent="0.15">
      <c r="A20" s="1566"/>
      <c r="B20" s="533" t="s">
        <v>3850</v>
      </c>
      <c r="C20" s="534" t="s">
        <v>3851</v>
      </c>
      <c r="D20" s="534" t="s">
        <v>3852</v>
      </c>
      <c r="E20" s="563" t="s">
        <v>3800</v>
      </c>
      <c r="F20" s="564" t="s">
        <v>3853</v>
      </c>
    </row>
    <row r="21" spans="1:6" s="528" customFormat="1" ht="24" customHeight="1" x14ac:dyDescent="0.15">
      <c r="A21" s="1566"/>
      <c r="B21" s="533" t="s">
        <v>3854</v>
      </c>
      <c r="C21" s="534" t="s">
        <v>3855</v>
      </c>
      <c r="D21" s="534" t="s">
        <v>3856</v>
      </c>
      <c r="E21" s="563" t="s">
        <v>3800</v>
      </c>
      <c r="F21" s="564" t="s">
        <v>3857</v>
      </c>
    </row>
    <row r="22" spans="1:6" s="528" customFormat="1" ht="20.100000000000001" customHeight="1" x14ac:dyDescent="0.15">
      <c r="A22" s="1566"/>
      <c r="B22" s="533" t="s">
        <v>3858</v>
      </c>
      <c r="C22" s="534" t="s">
        <v>3859</v>
      </c>
      <c r="D22" s="534" t="s">
        <v>3860</v>
      </c>
      <c r="E22" s="563" t="s">
        <v>3800</v>
      </c>
      <c r="F22" s="564" t="s">
        <v>3861</v>
      </c>
    </row>
    <row r="23" spans="1:6" s="528" customFormat="1" ht="20.100000000000001" customHeight="1" thickBot="1" x14ac:dyDescent="0.2">
      <c r="A23" s="1571"/>
      <c r="B23" s="565" t="s">
        <v>3862</v>
      </c>
      <c r="C23" s="566" t="s">
        <v>3863</v>
      </c>
      <c r="D23" s="566" t="s">
        <v>3852</v>
      </c>
      <c r="E23" s="567" t="s">
        <v>3800</v>
      </c>
      <c r="F23" s="568" t="s">
        <v>3864</v>
      </c>
    </row>
    <row r="24" spans="1:6" s="528" customFormat="1" ht="24" customHeight="1" thickBot="1" x14ac:dyDescent="0.2">
      <c r="A24" s="1574" t="s">
        <v>3845</v>
      </c>
      <c r="B24" s="1575"/>
      <c r="C24" s="1575"/>
      <c r="D24" s="1575"/>
      <c r="E24" s="1575"/>
      <c r="F24" s="1576"/>
    </row>
    <row r="25" spans="1:6" s="528" customFormat="1" ht="24" customHeight="1" x14ac:dyDescent="0.15">
      <c r="A25" s="1578" t="s">
        <v>3810</v>
      </c>
      <c r="B25" s="569" t="s">
        <v>3865</v>
      </c>
      <c r="C25" s="570" t="s">
        <v>3866</v>
      </c>
      <c r="D25" s="571" t="s">
        <v>3804</v>
      </c>
      <c r="E25" s="570" t="s">
        <v>639</v>
      </c>
      <c r="F25" s="572" t="s">
        <v>3867</v>
      </c>
    </row>
    <row r="26" spans="1:6" s="528" customFormat="1" ht="24" customHeight="1" x14ac:dyDescent="0.15">
      <c r="A26" s="1579"/>
      <c r="B26" s="573" t="s">
        <v>3868</v>
      </c>
      <c r="C26" s="574" t="s">
        <v>3869</v>
      </c>
      <c r="D26" s="550" t="s">
        <v>3870</v>
      </c>
      <c r="E26" s="574" t="s">
        <v>3871</v>
      </c>
      <c r="F26" s="575" t="s">
        <v>3872</v>
      </c>
    </row>
    <row r="27" spans="1:6" s="528" customFormat="1" ht="24" customHeight="1" x14ac:dyDescent="0.15">
      <c r="A27" s="1579"/>
      <c r="B27" s="573" t="s">
        <v>3873</v>
      </c>
      <c r="C27" s="574" t="s">
        <v>3874</v>
      </c>
      <c r="D27" s="550" t="s">
        <v>3875</v>
      </c>
      <c r="E27" s="574" t="s">
        <v>3871</v>
      </c>
      <c r="F27" s="575" t="s">
        <v>3876</v>
      </c>
    </row>
    <row r="28" spans="1:6" s="528" customFormat="1" ht="24" customHeight="1" x14ac:dyDescent="0.15">
      <c r="A28" s="1579"/>
      <c r="B28" s="576" t="s">
        <v>3877</v>
      </c>
      <c r="C28" s="553" t="s">
        <v>3878</v>
      </c>
      <c r="D28" s="553" t="s">
        <v>371</v>
      </c>
      <c r="E28" s="574" t="s">
        <v>3871</v>
      </c>
      <c r="F28" s="497" t="s">
        <v>3879</v>
      </c>
    </row>
    <row r="29" spans="1:6" s="528" customFormat="1" ht="48" customHeight="1" x14ac:dyDescent="0.15">
      <c r="A29" s="1579"/>
      <c r="B29" s="577" t="s">
        <v>3880</v>
      </c>
      <c r="C29" s="553" t="s">
        <v>3881</v>
      </c>
      <c r="D29" s="553" t="s">
        <v>423</v>
      </c>
      <c r="E29" s="574" t="s">
        <v>3882</v>
      </c>
      <c r="F29" s="497" t="s">
        <v>3883</v>
      </c>
    </row>
    <row r="30" spans="1:6" s="528" customFormat="1" ht="36" customHeight="1" x14ac:dyDescent="0.15">
      <c r="A30" s="1579"/>
      <c r="B30" s="577" t="s">
        <v>3884</v>
      </c>
      <c r="C30" s="553" t="s">
        <v>3885</v>
      </c>
      <c r="D30" s="553" t="s">
        <v>423</v>
      </c>
      <c r="E30" s="574" t="s">
        <v>3882</v>
      </c>
      <c r="F30" s="497" t="s">
        <v>3886</v>
      </c>
    </row>
    <row r="31" spans="1:6" s="528" customFormat="1" ht="24" customHeight="1" x14ac:dyDescent="0.15">
      <c r="A31" s="1579"/>
      <c r="B31" s="573" t="s">
        <v>3887</v>
      </c>
      <c r="C31" s="574" t="s">
        <v>3888</v>
      </c>
      <c r="D31" s="550" t="s">
        <v>3889</v>
      </c>
      <c r="E31" s="574" t="s">
        <v>217</v>
      </c>
      <c r="F31" s="575" t="s">
        <v>3890</v>
      </c>
    </row>
    <row r="32" spans="1:6" s="528" customFormat="1" ht="24" customHeight="1" x14ac:dyDescent="0.15">
      <c r="A32" s="1579"/>
      <c r="B32" s="573" t="s">
        <v>3891</v>
      </c>
      <c r="C32" s="574" t="s">
        <v>3892</v>
      </c>
      <c r="D32" s="550" t="s">
        <v>423</v>
      </c>
      <c r="E32" s="574" t="s">
        <v>217</v>
      </c>
      <c r="F32" s="575" t="s">
        <v>3893</v>
      </c>
    </row>
    <row r="33" spans="1:6" s="528" customFormat="1" ht="24" customHeight="1" x14ac:dyDescent="0.15">
      <c r="A33" s="1579"/>
      <c r="B33" s="573" t="s">
        <v>3894</v>
      </c>
      <c r="C33" s="574" t="s">
        <v>3895</v>
      </c>
      <c r="D33" s="550" t="s">
        <v>3896</v>
      </c>
      <c r="E33" s="574" t="s">
        <v>217</v>
      </c>
      <c r="F33" s="575" t="s">
        <v>3897</v>
      </c>
    </row>
    <row r="34" spans="1:6" s="528" customFormat="1" ht="24" customHeight="1" x14ac:dyDescent="0.15">
      <c r="A34" s="1579"/>
      <c r="B34" s="573" t="s">
        <v>3898</v>
      </c>
      <c r="C34" s="574" t="s">
        <v>3899</v>
      </c>
      <c r="D34" s="550" t="s">
        <v>3900</v>
      </c>
      <c r="E34" s="574" t="s">
        <v>217</v>
      </c>
      <c r="F34" s="575" t="s">
        <v>3901</v>
      </c>
    </row>
    <row r="35" spans="1:6" s="528" customFormat="1" ht="24" customHeight="1" x14ac:dyDescent="0.15">
      <c r="A35" s="1579"/>
      <c r="B35" s="573" t="s">
        <v>3902</v>
      </c>
      <c r="C35" s="574" t="s">
        <v>3903</v>
      </c>
      <c r="D35" s="550" t="s">
        <v>3904</v>
      </c>
      <c r="E35" s="574" t="s">
        <v>3905</v>
      </c>
      <c r="F35" s="575" t="s">
        <v>3906</v>
      </c>
    </row>
    <row r="36" spans="1:6" s="528" customFormat="1" ht="36" customHeight="1" x14ac:dyDescent="0.15">
      <c r="A36" s="1579"/>
      <c r="B36" s="573" t="s">
        <v>3907</v>
      </c>
      <c r="C36" s="574" t="s">
        <v>3908</v>
      </c>
      <c r="D36" s="574" t="s">
        <v>3909</v>
      </c>
      <c r="E36" s="574" t="s">
        <v>3905</v>
      </c>
      <c r="F36" s="575" t="s">
        <v>3910</v>
      </c>
    </row>
    <row r="37" spans="1:6" s="528" customFormat="1" ht="24" customHeight="1" thickBot="1" x14ac:dyDescent="0.2">
      <c r="A37" s="1580"/>
      <c r="B37" s="578" t="s">
        <v>3911</v>
      </c>
      <c r="C37" s="598" t="s">
        <v>3912</v>
      </c>
      <c r="D37" s="579" t="s">
        <v>3822</v>
      </c>
      <c r="E37" s="555" t="s">
        <v>3905</v>
      </c>
      <c r="F37" s="580" t="s">
        <v>3913</v>
      </c>
    </row>
    <row r="38" spans="1:6" ht="24" customHeight="1" thickBot="1" x14ac:dyDescent="0.2">
      <c r="A38" s="1574" t="s">
        <v>3914</v>
      </c>
      <c r="B38" s="1581"/>
      <c r="C38" s="1581"/>
      <c r="D38" s="1581"/>
      <c r="E38" s="1581"/>
      <c r="F38" s="1582"/>
    </row>
    <row r="39" spans="1:6" s="528" customFormat="1" ht="36" customHeight="1" x14ac:dyDescent="0.15">
      <c r="A39" s="1565" t="s">
        <v>3796</v>
      </c>
      <c r="B39" s="529" t="s">
        <v>3915</v>
      </c>
      <c r="C39" s="530" t="s">
        <v>3916</v>
      </c>
      <c r="D39" s="530" t="s">
        <v>3917</v>
      </c>
      <c r="E39" s="581" t="s">
        <v>3800</v>
      </c>
      <c r="F39" s="582" t="s">
        <v>3918</v>
      </c>
    </row>
    <row r="40" spans="1:6" s="528" customFormat="1" ht="24" customHeight="1" x14ac:dyDescent="0.15">
      <c r="A40" s="1566"/>
      <c r="B40" s="533" t="s">
        <v>3919</v>
      </c>
      <c r="C40" s="534" t="s">
        <v>3920</v>
      </c>
      <c r="D40" s="534" t="s">
        <v>3799</v>
      </c>
      <c r="E40" s="563" t="s">
        <v>3800</v>
      </c>
      <c r="F40" s="564" t="s">
        <v>3921</v>
      </c>
    </row>
    <row r="41" spans="1:6" s="528" customFormat="1" ht="36" customHeight="1" x14ac:dyDescent="0.15">
      <c r="A41" s="1566"/>
      <c r="B41" s="533" t="s">
        <v>3922</v>
      </c>
      <c r="C41" s="534" t="s">
        <v>3923</v>
      </c>
      <c r="D41" s="530" t="s">
        <v>3924</v>
      </c>
      <c r="E41" s="563" t="s">
        <v>3800</v>
      </c>
      <c r="F41" s="564" t="s">
        <v>3925</v>
      </c>
    </row>
    <row r="42" spans="1:6" s="528" customFormat="1" ht="36" customHeight="1" x14ac:dyDescent="0.15">
      <c r="A42" s="1566"/>
      <c r="B42" s="533" t="s">
        <v>3926</v>
      </c>
      <c r="C42" s="534" t="s">
        <v>3927</v>
      </c>
      <c r="D42" s="530" t="s">
        <v>3928</v>
      </c>
      <c r="E42" s="563" t="s">
        <v>3800</v>
      </c>
      <c r="F42" s="564" t="s">
        <v>3929</v>
      </c>
    </row>
    <row r="43" spans="1:6" s="528" customFormat="1" ht="24" customHeight="1" x14ac:dyDescent="0.15">
      <c r="A43" s="1566"/>
      <c r="B43" s="533" t="s">
        <v>3930</v>
      </c>
      <c r="C43" s="534" t="s">
        <v>3931</v>
      </c>
      <c r="D43" s="534" t="s">
        <v>3799</v>
      </c>
      <c r="E43" s="563" t="s">
        <v>3800</v>
      </c>
      <c r="F43" s="564" t="s">
        <v>3932</v>
      </c>
    </row>
    <row r="44" spans="1:6" s="528" customFormat="1" ht="36" customHeight="1" x14ac:dyDescent="0.15">
      <c r="A44" s="1572" t="s">
        <v>3810</v>
      </c>
      <c r="B44" s="533" t="s">
        <v>3933</v>
      </c>
      <c r="C44" s="534" t="s">
        <v>3934</v>
      </c>
      <c r="D44" s="534" t="s">
        <v>3935</v>
      </c>
      <c r="E44" s="563" t="s">
        <v>217</v>
      </c>
      <c r="F44" s="564" t="s">
        <v>3936</v>
      </c>
    </row>
    <row r="45" spans="1:6" s="528" customFormat="1" ht="24" customHeight="1" x14ac:dyDescent="0.15">
      <c r="A45" s="1572"/>
      <c r="B45" s="533" t="s">
        <v>3937</v>
      </c>
      <c r="C45" s="534" t="s">
        <v>3938</v>
      </c>
      <c r="D45" s="534" t="s">
        <v>3822</v>
      </c>
      <c r="E45" s="563" t="s">
        <v>217</v>
      </c>
      <c r="F45" s="564" t="s">
        <v>3939</v>
      </c>
    </row>
    <row r="46" spans="1:6" s="583" customFormat="1" ht="24" customHeight="1" x14ac:dyDescent="0.15">
      <c r="A46" s="1572"/>
      <c r="B46" s="549" t="s">
        <v>3940</v>
      </c>
      <c r="C46" s="550" t="s">
        <v>3941</v>
      </c>
      <c r="D46" s="550" t="s">
        <v>3942</v>
      </c>
      <c r="E46" s="550" t="s">
        <v>217</v>
      </c>
      <c r="F46" s="551" t="s">
        <v>3943</v>
      </c>
    </row>
    <row r="47" spans="1:6" s="583" customFormat="1" ht="24" customHeight="1" thickBot="1" x14ac:dyDescent="0.2">
      <c r="A47" s="1573"/>
      <c r="B47" s="584" t="s">
        <v>3944</v>
      </c>
      <c r="C47" s="555" t="s">
        <v>3945</v>
      </c>
      <c r="D47" s="555" t="s">
        <v>3946</v>
      </c>
      <c r="E47" s="555" t="s">
        <v>217</v>
      </c>
      <c r="F47" s="557" t="s">
        <v>3947</v>
      </c>
    </row>
    <row r="48" spans="1:6" ht="24" customHeight="1" thickBot="1" x14ac:dyDescent="0.2">
      <c r="A48" s="1574" t="s">
        <v>3948</v>
      </c>
      <c r="B48" s="1581"/>
      <c r="C48" s="1581"/>
      <c r="D48" s="1581"/>
      <c r="E48" s="1581"/>
      <c r="F48" s="1582"/>
    </row>
    <row r="49" spans="1:6" s="528" customFormat="1" ht="24" customHeight="1" x14ac:dyDescent="0.15">
      <c r="A49" s="1565" t="s">
        <v>3796</v>
      </c>
      <c r="B49" s="529" t="s">
        <v>3949</v>
      </c>
      <c r="C49" s="530" t="s">
        <v>3950</v>
      </c>
      <c r="D49" s="530" t="s">
        <v>3799</v>
      </c>
      <c r="E49" s="581" t="s">
        <v>3800</v>
      </c>
      <c r="F49" s="582" t="s">
        <v>3951</v>
      </c>
    </row>
    <row r="50" spans="1:6" s="528" customFormat="1" ht="24" customHeight="1" x14ac:dyDescent="0.15">
      <c r="A50" s="1566"/>
      <c r="B50" s="533" t="s">
        <v>3952</v>
      </c>
      <c r="C50" s="534" t="s">
        <v>3953</v>
      </c>
      <c r="D50" s="534" t="s">
        <v>3954</v>
      </c>
      <c r="E50" s="563" t="s">
        <v>3800</v>
      </c>
      <c r="F50" s="564" t="s">
        <v>3955</v>
      </c>
    </row>
    <row r="51" spans="1:6" s="528" customFormat="1" ht="36" customHeight="1" x14ac:dyDescent="0.15">
      <c r="A51" s="1572" t="s">
        <v>3810</v>
      </c>
      <c r="B51" s="585" t="s">
        <v>3956</v>
      </c>
      <c r="C51" s="534" t="s">
        <v>3957</v>
      </c>
      <c r="D51" s="534" t="s">
        <v>3958</v>
      </c>
      <c r="E51" s="563" t="s">
        <v>217</v>
      </c>
      <c r="F51" s="564" t="s">
        <v>3959</v>
      </c>
    </row>
    <row r="52" spans="1:6" s="528" customFormat="1" ht="24" customHeight="1" thickBot="1" x14ac:dyDescent="0.2">
      <c r="A52" s="1573"/>
      <c r="B52" s="554" t="s">
        <v>3960</v>
      </c>
      <c r="C52" s="566" t="s">
        <v>3961</v>
      </c>
      <c r="D52" s="566" t="s">
        <v>3962</v>
      </c>
      <c r="E52" s="567" t="s">
        <v>217</v>
      </c>
      <c r="F52" s="568" t="s">
        <v>3963</v>
      </c>
    </row>
    <row r="53" spans="1:6" ht="24" customHeight="1" x14ac:dyDescent="0.15">
      <c r="A53" s="1583" t="s">
        <v>3964</v>
      </c>
      <c r="B53" s="1584"/>
      <c r="C53" s="1584"/>
      <c r="D53" s="1584"/>
      <c r="E53" s="1584"/>
      <c r="F53" s="1585"/>
    </row>
    <row r="54" spans="1:6" s="522" customFormat="1" ht="24" customHeight="1" x14ac:dyDescent="0.15">
      <c r="A54" s="1586" t="s">
        <v>3810</v>
      </c>
      <c r="B54" s="586" t="s">
        <v>3965</v>
      </c>
      <c r="C54" s="538" t="s">
        <v>3966</v>
      </c>
      <c r="D54" s="538" t="s">
        <v>3967</v>
      </c>
      <c r="E54" s="587" t="s">
        <v>3968</v>
      </c>
      <c r="F54" s="497" t="s">
        <v>3969</v>
      </c>
    </row>
    <row r="55" spans="1:6" s="522" customFormat="1" ht="24" customHeight="1" x14ac:dyDescent="0.15">
      <c r="A55" s="1586"/>
      <c r="B55" s="586" t="s">
        <v>3970</v>
      </c>
      <c r="C55" s="538" t="s">
        <v>3971</v>
      </c>
      <c r="D55" s="538" t="s">
        <v>3972</v>
      </c>
      <c r="E55" s="587" t="s">
        <v>3968</v>
      </c>
      <c r="F55" s="497" t="s">
        <v>3973</v>
      </c>
    </row>
    <row r="56" spans="1:6" s="528" customFormat="1" ht="24" customHeight="1" thickBot="1" x14ac:dyDescent="0.2">
      <c r="A56" s="1587"/>
      <c r="B56" s="588" t="s">
        <v>3974</v>
      </c>
      <c r="C56" s="589" t="s">
        <v>3975</v>
      </c>
      <c r="D56" s="589" t="s">
        <v>3822</v>
      </c>
      <c r="E56" s="590" t="s">
        <v>3976</v>
      </c>
      <c r="F56" s="591" t="s">
        <v>3977</v>
      </c>
    </row>
    <row r="57" spans="1:6" ht="24" customHeight="1" thickBot="1" x14ac:dyDescent="0.2">
      <c r="A57" s="1574" t="s">
        <v>3978</v>
      </c>
      <c r="B57" s="1581"/>
      <c r="C57" s="1581"/>
      <c r="D57" s="1581"/>
      <c r="E57" s="1581"/>
      <c r="F57" s="1582"/>
    </row>
    <row r="58" spans="1:6" s="528" customFormat="1" ht="24" customHeight="1" x14ac:dyDescent="0.15">
      <c r="A58" s="1565" t="s">
        <v>3796</v>
      </c>
      <c r="B58" s="529" t="s">
        <v>3979</v>
      </c>
      <c r="C58" s="530" t="s">
        <v>3980</v>
      </c>
      <c r="D58" s="530" t="s">
        <v>3981</v>
      </c>
      <c r="E58" s="581" t="s">
        <v>3800</v>
      </c>
      <c r="F58" s="582" t="s">
        <v>3982</v>
      </c>
    </row>
    <row r="59" spans="1:6" s="528" customFormat="1" ht="24" customHeight="1" x14ac:dyDescent="0.15">
      <c r="A59" s="1566"/>
      <c r="B59" s="533" t="s">
        <v>3983</v>
      </c>
      <c r="C59" s="534" t="s">
        <v>3984</v>
      </c>
      <c r="D59" s="534" t="s">
        <v>3985</v>
      </c>
      <c r="E59" s="563" t="s">
        <v>3800</v>
      </c>
      <c r="F59" s="564" t="s">
        <v>3986</v>
      </c>
    </row>
    <row r="60" spans="1:6" s="528" customFormat="1" ht="24" customHeight="1" x14ac:dyDescent="0.15">
      <c r="A60" s="1566"/>
      <c r="B60" s="533" t="s">
        <v>3987</v>
      </c>
      <c r="C60" s="534" t="s">
        <v>3988</v>
      </c>
      <c r="D60" s="534" t="s">
        <v>3799</v>
      </c>
      <c r="E60" s="563" t="s">
        <v>3800</v>
      </c>
      <c r="F60" s="564" t="s">
        <v>3989</v>
      </c>
    </row>
    <row r="61" spans="1:6" s="528" customFormat="1" ht="24" customHeight="1" x14ac:dyDescent="0.15">
      <c r="A61" s="1566"/>
      <c r="B61" s="533" t="s">
        <v>3990</v>
      </c>
      <c r="C61" s="534" t="s">
        <v>3991</v>
      </c>
      <c r="D61" s="534" t="s">
        <v>3992</v>
      </c>
      <c r="E61" s="563" t="s">
        <v>3800</v>
      </c>
      <c r="F61" s="564" t="s">
        <v>3993</v>
      </c>
    </row>
    <row r="62" spans="1:6" s="528" customFormat="1" ht="24" customHeight="1" x14ac:dyDescent="0.15">
      <c r="A62" s="1566"/>
      <c r="B62" s="533" t="s">
        <v>3994</v>
      </c>
      <c r="C62" s="534" t="s">
        <v>3995</v>
      </c>
      <c r="D62" s="534" t="s">
        <v>3799</v>
      </c>
      <c r="E62" s="563" t="s">
        <v>3800</v>
      </c>
      <c r="F62" s="564" t="s">
        <v>3996</v>
      </c>
    </row>
    <row r="63" spans="1:6" s="528" customFormat="1" ht="24" customHeight="1" x14ac:dyDescent="0.15">
      <c r="A63" s="1566"/>
      <c r="B63" s="533" t="s">
        <v>3997</v>
      </c>
      <c r="C63" s="534" t="s">
        <v>3998</v>
      </c>
      <c r="D63" s="534" t="s">
        <v>3799</v>
      </c>
      <c r="E63" s="563" t="s">
        <v>3800</v>
      </c>
      <c r="F63" s="564" t="s">
        <v>3999</v>
      </c>
    </row>
    <row r="64" spans="1:6" s="528" customFormat="1" ht="24" customHeight="1" x14ac:dyDescent="0.15">
      <c r="A64" s="1566"/>
      <c r="B64" s="533" t="s">
        <v>4000</v>
      </c>
      <c r="C64" s="534" t="s">
        <v>4001</v>
      </c>
      <c r="D64" s="534" t="s">
        <v>3799</v>
      </c>
      <c r="E64" s="563" t="s">
        <v>3800</v>
      </c>
      <c r="F64" s="564" t="s">
        <v>4002</v>
      </c>
    </row>
    <row r="65" spans="1:6" s="528" customFormat="1" ht="24" customHeight="1" x14ac:dyDescent="0.15">
      <c r="A65" s="1566"/>
      <c r="B65" s="533" t="s">
        <v>4003</v>
      </c>
      <c r="C65" s="534" t="s">
        <v>4004</v>
      </c>
      <c r="D65" s="534" t="s">
        <v>4005</v>
      </c>
      <c r="E65" s="563" t="s">
        <v>3800</v>
      </c>
      <c r="F65" s="564" t="s">
        <v>4006</v>
      </c>
    </row>
    <row r="66" spans="1:6" s="528" customFormat="1" ht="24" customHeight="1" x14ac:dyDescent="0.15">
      <c r="A66" s="1566"/>
      <c r="B66" s="533" t="s">
        <v>4007</v>
      </c>
      <c r="C66" s="534" t="s">
        <v>4008</v>
      </c>
      <c r="D66" s="534" t="s">
        <v>3822</v>
      </c>
      <c r="E66" s="563" t="s">
        <v>3800</v>
      </c>
      <c r="F66" s="564" t="s">
        <v>4009</v>
      </c>
    </row>
    <row r="67" spans="1:6" s="528" customFormat="1" ht="24" customHeight="1" x14ac:dyDescent="0.15">
      <c r="A67" s="1566"/>
      <c r="B67" s="533" t="s">
        <v>4010</v>
      </c>
      <c r="C67" s="534" t="s">
        <v>4011</v>
      </c>
      <c r="D67" s="534" t="s">
        <v>3799</v>
      </c>
      <c r="E67" s="563" t="s">
        <v>3800</v>
      </c>
      <c r="F67" s="564" t="s">
        <v>4012</v>
      </c>
    </row>
    <row r="68" spans="1:6" s="528" customFormat="1" ht="24" customHeight="1" x14ac:dyDescent="0.15">
      <c r="A68" s="1566"/>
      <c r="B68" s="533" t="s">
        <v>4013</v>
      </c>
      <c r="C68" s="534" t="s">
        <v>4014</v>
      </c>
      <c r="D68" s="534" t="s">
        <v>3799</v>
      </c>
      <c r="E68" s="563" t="s">
        <v>3800</v>
      </c>
      <c r="F68" s="564" t="s">
        <v>4015</v>
      </c>
    </row>
    <row r="69" spans="1:6" s="528" customFormat="1" ht="24" customHeight="1" x14ac:dyDescent="0.15">
      <c r="A69" s="1566"/>
      <c r="B69" s="533" t="s">
        <v>4016</v>
      </c>
      <c r="C69" s="534" t="s">
        <v>4017</v>
      </c>
      <c r="D69" s="534" t="s">
        <v>3799</v>
      </c>
      <c r="E69" s="563" t="s">
        <v>3800</v>
      </c>
      <c r="F69" s="564" t="s">
        <v>4018</v>
      </c>
    </row>
    <row r="70" spans="1:6" s="528" customFormat="1" ht="24" customHeight="1" x14ac:dyDescent="0.15">
      <c r="A70" s="1572" t="s">
        <v>3810</v>
      </c>
      <c r="B70" s="537" t="s">
        <v>4019</v>
      </c>
      <c r="C70" s="538" t="s">
        <v>4020</v>
      </c>
      <c r="D70" s="538" t="s">
        <v>4021</v>
      </c>
      <c r="E70" s="539" t="s">
        <v>4022</v>
      </c>
      <c r="F70" s="497" t="s">
        <v>4023</v>
      </c>
    </row>
    <row r="71" spans="1:6" s="528" customFormat="1" ht="36" customHeight="1" thickBot="1" x14ac:dyDescent="0.2">
      <c r="A71" s="1573"/>
      <c r="B71" s="592" t="s">
        <v>4024</v>
      </c>
      <c r="C71" s="566" t="s">
        <v>4025</v>
      </c>
      <c r="D71" s="566" t="s">
        <v>4026</v>
      </c>
      <c r="E71" s="567" t="s">
        <v>217</v>
      </c>
      <c r="F71" s="591" t="s">
        <v>4027</v>
      </c>
    </row>
    <row r="72" spans="1:6" s="528" customFormat="1" ht="24" customHeight="1" thickBot="1" x14ac:dyDescent="0.2">
      <c r="A72" s="1574" t="s">
        <v>4028</v>
      </c>
      <c r="B72" s="1575"/>
      <c r="C72" s="1575"/>
      <c r="D72" s="1575"/>
      <c r="E72" s="1575"/>
      <c r="F72" s="1576"/>
    </row>
    <row r="73" spans="1:6" s="528" customFormat="1" ht="48" customHeight="1" x14ac:dyDescent="0.15">
      <c r="A73" s="1570" t="s">
        <v>3796</v>
      </c>
      <c r="B73" s="559" t="s">
        <v>4029</v>
      </c>
      <c r="C73" s="560" t="s">
        <v>4030</v>
      </c>
      <c r="D73" s="560" t="s">
        <v>4031</v>
      </c>
      <c r="E73" s="561" t="s">
        <v>3800</v>
      </c>
      <c r="F73" s="562" t="s">
        <v>4032</v>
      </c>
    </row>
    <row r="74" spans="1:6" s="528" customFormat="1" ht="24" customHeight="1" x14ac:dyDescent="0.15">
      <c r="A74" s="1566"/>
      <c r="B74" s="533" t="s">
        <v>4033</v>
      </c>
      <c r="C74" s="534" t="s">
        <v>4034</v>
      </c>
      <c r="D74" s="534" t="s">
        <v>4035</v>
      </c>
      <c r="E74" s="563" t="s">
        <v>3800</v>
      </c>
      <c r="F74" s="564" t="s">
        <v>4036</v>
      </c>
    </row>
    <row r="75" spans="1:6" s="528" customFormat="1" ht="24" customHeight="1" x14ac:dyDescent="0.15">
      <c r="A75" s="1566"/>
      <c r="B75" s="533" t="s">
        <v>4037</v>
      </c>
      <c r="C75" s="534" t="s">
        <v>4038</v>
      </c>
      <c r="D75" s="534" t="s">
        <v>4039</v>
      </c>
      <c r="E75" s="563" t="s">
        <v>3800</v>
      </c>
      <c r="F75" s="564" t="s">
        <v>4040</v>
      </c>
    </row>
    <row r="76" spans="1:6" s="528" customFormat="1" ht="24" customHeight="1" x14ac:dyDescent="0.15">
      <c r="A76" s="1566"/>
      <c r="B76" s="533" t="s">
        <v>4041</v>
      </c>
      <c r="C76" s="534" t="s">
        <v>4042</v>
      </c>
      <c r="D76" s="534" t="s">
        <v>3799</v>
      </c>
      <c r="E76" s="563" t="s">
        <v>3800</v>
      </c>
      <c r="F76" s="564" t="s">
        <v>4043</v>
      </c>
    </row>
    <row r="77" spans="1:6" s="528" customFormat="1" ht="24" customHeight="1" x14ac:dyDescent="0.15">
      <c r="A77" s="1566"/>
      <c r="B77" s="533" t="s">
        <v>4044</v>
      </c>
      <c r="C77" s="534" t="s">
        <v>4045</v>
      </c>
      <c r="D77" s="534" t="s">
        <v>4046</v>
      </c>
      <c r="E77" s="563" t="s">
        <v>3800</v>
      </c>
      <c r="F77" s="564" t="s">
        <v>4047</v>
      </c>
    </row>
    <row r="78" spans="1:6" s="528" customFormat="1" ht="24" customHeight="1" x14ac:dyDescent="0.15">
      <c r="A78" s="1566"/>
      <c r="B78" s="533" t="s">
        <v>4048</v>
      </c>
      <c r="C78" s="534" t="s">
        <v>4049</v>
      </c>
      <c r="D78" s="534" t="s">
        <v>4050</v>
      </c>
      <c r="E78" s="563" t="s">
        <v>3800</v>
      </c>
      <c r="F78" s="564" t="s">
        <v>4051</v>
      </c>
    </row>
    <row r="79" spans="1:6" s="528" customFormat="1" ht="24" customHeight="1" x14ac:dyDescent="0.15">
      <c r="A79" s="1566"/>
      <c r="B79" s="533" t="s">
        <v>4052</v>
      </c>
      <c r="C79" s="534" t="s">
        <v>4053</v>
      </c>
      <c r="D79" s="534" t="s">
        <v>3799</v>
      </c>
      <c r="E79" s="563" t="s">
        <v>3800</v>
      </c>
      <c r="F79" s="564" t="s">
        <v>4054</v>
      </c>
    </row>
    <row r="80" spans="1:6" s="528" customFormat="1" ht="36" customHeight="1" x14ac:dyDescent="0.15">
      <c r="A80" s="1566"/>
      <c r="B80" s="533" t="s">
        <v>4055</v>
      </c>
      <c r="C80" s="534" t="s">
        <v>4056</v>
      </c>
      <c r="D80" s="534" t="s">
        <v>3822</v>
      </c>
      <c r="E80" s="563" t="s">
        <v>3800</v>
      </c>
      <c r="F80" s="564" t="s">
        <v>4057</v>
      </c>
    </row>
    <row r="81" spans="1:6" s="528" customFormat="1" ht="36" customHeight="1" x14ac:dyDescent="0.15">
      <c r="A81" s="1566"/>
      <c r="B81" s="533" t="s">
        <v>4058</v>
      </c>
      <c r="C81" s="534" t="s">
        <v>4059</v>
      </c>
      <c r="D81" s="534" t="s">
        <v>4060</v>
      </c>
      <c r="E81" s="534" t="s">
        <v>4061</v>
      </c>
      <c r="F81" s="564" t="s">
        <v>4062</v>
      </c>
    </row>
    <row r="82" spans="1:6" s="528" customFormat="1" ht="24" customHeight="1" thickBot="1" x14ac:dyDescent="0.2">
      <c r="A82" s="1571"/>
      <c r="B82" s="565" t="s">
        <v>4063</v>
      </c>
      <c r="C82" s="566" t="s">
        <v>4064</v>
      </c>
      <c r="D82" s="566" t="s">
        <v>4065</v>
      </c>
      <c r="E82" s="567" t="s">
        <v>3800</v>
      </c>
      <c r="F82" s="568" t="s">
        <v>4066</v>
      </c>
    </row>
    <row r="83" spans="1:6" s="528" customFormat="1" ht="24" customHeight="1" thickBot="1" x14ac:dyDescent="0.2">
      <c r="A83" s="1574" t="s">
        <v>4028</v>
      </c>
      <c r="B83" s="1575"/>
      <c r="C83" s="1575"/>
      <c r="D83" s="1575"/>
      <c r="E83" s="1575"/>
      <c r="F83" s="1576"/>
    </row>
    <row r="84" spans="1:6" s="528" customFormat="1" ht="24" customHeight="1" x14ac:dyDescent="0.15">
      <c r="A84" s="1577" t="s">
        <v>3810</v>
      </c>
      <c r="B84" s="546" t="s">
        <v>4067</v>
      </c>
      <c r="C84" s="547" t="s">
        <v>4068</v>
      </c>
      <c r="D84" s="547" t="s">
        <v>4069</v>
      </c>
      <c r="E84" s="570" t="s">
        <v>217</v>
      </c>
      <c r="F84" s="548" t="s">
        <v>4070</v>
      </c>
    </row>
    <row r="85" spans="1:6" s="528" customFormat="1" ht="24" customHeight="1" x14ac:dyDescent="0.15">
      <c r="A85" s="1572"/>
      <c r="B85" s="549" t="s">
        <v>4071</v>
      </c>
      <c r="C85" s="550" t="s">
        <v>4072</v>
      </c>
      <c r="D85" s="550" t="s">
        <v>4073</v>
      </c>
      <c r="E85" s="550" t="s">
        <v>217</v>
      </c>
      <c r="F85" s="551" t="s">
        <v>4074</v>
      </c>
    </row>
    <row r="86" spans="1:6" s="528" customFormat="1" ht="24" customHeight="1" x14ac:dyDescent="0.15">
      <c r="A86" s="1572"/>
      <c r="B86" s="549" t="s">
        <v>4075</v>
      </c>
      <c r="C86" s="550" t="s">
        <v>4076</v>
      </c>
      <c r="D86" s="550" t="s">
        <v>4077</v>
      </c>
      <c r="E86" s="550" t="s">
        <v>217</v>
      </c>
      <c r="F86" s="551" t="s">
        <v>4078</v>
      </c>
    </row>
    <row r="87" spans="1:6" s="528" customFormat="1" ht="24" customHeight="1" x14ac:dyDescent="0.15">
      <c r="A87" s="1572"/>
      <c r="B87" s="549" t="s">
        <v>4079</v>
      </c>
      <c r="C87" s="550" t="s">
        <v>4080</v>
      </c>
      <c r="D87" s="550" t="s">
        <v>4081</v>
      </c>
      <c r="E87" s="550" t="s">
        <v>217</v>
      </c>
      <c r="F87" s="551" t="s">
        <v>4082</v>
      </c>
    </row>
    <row r="88" spans="1:6" s="528" customFormat="1" ht="24" customHeight="1" x14ac:dyDescent="0.15">
      <c r="A88" s="1572"/>
      <c r="B88" s="549" t="s">
        <v>4083</v>
      </c>
      <c r="C88" s="550" t="s">
        <v>4084</v>
      </c>
      <c r="D88" s="550" t="s">
        <v>4085</v>
      </c>
      <c r="E88" s="550" t="s">
        <v>217</v>
      </c>
      <c r="F88" s="551" t="s">
        <v>4086</v>
      </c>
    </row>
    <row r="89" spans="1:6" s="528" customFormat="1" ht="36" customHeight="1" x14ac:dyDescent="0.15">
      <c r="A89" s="1572"/>
      <c r="B89" s="577" t="s">
        <v>4087</v>
      </c>
      <c r="C89" s="593" t="s">
        <v>4088</v>
      </c>
      <c r="D89" s="538" t="s">
        <v>4089</v>
      </c>
      <c r="E89" s="550" t="s">
        <v>217</v>
      </c>
      <c r="F89" s="497" t="s">
        <v>4090</v>
      </c>
    </row>
    <row r="90" spans="1:6" s="528" customFormat="1" ht="24" customHeight="1" thickBot="1" x14ac:dyDescent="0.2">
      <c r="A90" s="1573"/>
      <c r="B90" s="594" t="s">
        <v>4091</v>
      </c>
      <c r="C90" s="595" t="s">
        <v>4092</v>
      </c>
      <c r="D90" s="589" t="s">
        <v>4093</v>
      </c>
      <c r="E90" s="555" t="s">
        <v>217</v>
      </c>
      <c r="F90" s="591" t="s">
        <v>4094</v>
      </c>
    </row>
    <row r="91" spans="1:6" s="528" customFormat="1" ht="24" customHeight="1" thickBot="1" x14ac:dyDescent="0.2">
      <c r="A91" s="1574" t="s">
        <v>4095</v>
      </c>
      <c r="B91" s="1575"/>
      <c r="C91" s="1575"/>
      <c r="D91" s="1575"/>
      <c r="E91" s="1575"/>
      <c r="F91" s="1576"/>
    </row>
    <row r="92" spans="1:6" s="528" customFormat="1" ht="24" customHeight="1" x14ac:dyDescent="0.15">
      <c r="A92" s="1565" t="s">
        <v>3796</v>
      </c>
      <c r="B92" s="529" t="s">
        <v>4096</v>
      </c>
      <c r="C92" s="530" t="s">
        <v>4097</v>
      </c>
      <c r="D92" s="530" t="s">
        <v>4098</v>
      </c>
      <c r="E92" s="581" t="s">
        <v>3800</v>
      </c>
      <c r="F92" s="582" t="s">
        <v>4099</v>
      </c>
    </row>
    <row r="93" spans="1:6" s="528" customFormat="1" ht="24" customHeight="1" x14ac:dyDescent="0.15">
      <c r="A93" s="1566"/>
      <c r="B93" s="533" t="s">
        <v>4100</v>
      </c>
      <c r="C93" s="534" t="s">
        <v>4101</v>
      </c>
      <c r="D93" s="534" t="s">
        <v>4102</v>
      </c>
      <c r="E93" s="563" t="s">
        <v>3800</v>
      </c>
      <c r="F93" s="564" t="s">
        <v>4103</v>
      </c>
    </row>
    <row r="94" spans="1:6" s="528" customFormat="1" ht="24" customHeight="1" x14ac:dyDescent="0.15">
      <c r="A94" s="1566"/>
      <c r="B94" s="533" t="s">
        <v>4104</v>
      </c>
      <c r="C94" s="534" t="s">
        <v>4105</v>
      </c>
      <c r="D94" s="534" t="s">
        <v>4106</v>
      </c>
      <c r="E94" s="563" t="s">
        <v>3800</v>
      </c>
      <c r="F94" s="564" t="s">
        <v>4107</v>
      </c>
    </row>
    <row r="95" spans="1:6" s="528" customFormat="1" ht="24" customHeight="1" x14ac:dyDescent="0.15">
      <c r="A95" s="1566"/>
      <c r="B95" s="533" t="s">
        <v>4108</v>
      </c>
      <c r="C95" s="534" t="s">
        <v>4109</v>
      </c>
      <c r="D95" s="534" t="s">
        <v>3822</v>
      </c>
      <c r="E95" s="563" t="s">
        <v>3800</v>
      </c>
      <c r="F95" s="564" t="s">
        <v>4110</v>
      </c>
    </row>
    <row r="96" spans="1:6" s="528" customFormat="1" ht="24" customHeight="1" x14ac:dyDescent="0.15">
      <c r="A96" s="1566"/>
      <c r="B96" s="533" t="s">
        <v>4111</v>
      </c>
      <c r="C96" s="534" t="s">
        <v>4112</v>
      </c>
      <c r="D96" s="534" t="s">
        <v>4113</v>
      </c>
      <c r="E96" s="563" t="s">
        <v>3800</v>
      </c>
      <c r="F96" s="564" t="s">
        <v>4114</v>
      </c>
    </row>
    <row r="97" spans="1:6" s="528" customFormat="1" ht="24" customHeight="1" x14ac:dyDescent="0.15">
      <c r="A97" s="1566"/>
      <c r="B97" s="533" t="s">
        <v>4115</v>
      </c>
      <c r="C97" s="534" t="s">
        <v>4116</v>
      </c>
      <c r="D97" s="534" t="s">
        <v>4117</v>
      </c>
      <c r="E97" s="563" t="s">
        <v>3800</v>
      </c>
      <c r="F97" s="564" t="s">
        <v>4118</v>
      </c>
    </row>
    <row r="98" spans="1:6" s="528" customFormat="1" ht="24" customHeight="1" x14ac:dyDescent="0.15">
      <c r="A98" s="1566"/>
      <c r="B98" s="533" t="s">
        <v>4119</v>
      </c>
      <c r="C98" s="534" t="s">
        <v>4120</v>
      </c>
      <c r="D98" s="534" t="s">
        <v>4121</v>
      </c>
      <c r="E98" s="563" t="s">
        <v>3800</v>
      </c>
      <c r="F98" s="564" t="s">
        <v>4122</v>
      </c>
    </row>
    <row r="99" spans="1:6" s="528" customFormat="1" ht="24" customHeight="1" x14ac:dyDescent="0.15">
      <c r="A99" s="1566"/>
      <c r="B99" s="533" t="s">
        <v>4123</v>
      </c>
      <c r="C99" s="534" t="s">
        <v>4124</v>
      </c>
      <c r="D99" s="534" t="s">
        <v>4125</v>
      </c>
      <c r="E99" s="563" t="s">
        <v>3800</v>
      </c>
      <c r="F99" s="564" t="s">
        <v>4126</v>
      </c>
    </row>
    <row r="100" spans="1:6" s="528" customFormat="1" ht="24" customHeight="1" x14ac:dyDescent="0.15">
      <c r="A100" s="1566"/>
      <c r="B100" s="533" t="s">
        <v>4127</v>
      </c>
      <c r="C100" s="534" t="s">
        <v>4128</v>
      </c>
      <c r="D100" s="534" t="s">
        <v>4129</v>
      </c>
      <c r="E100" s="563" t="s">
        <v>3800</v>
      </c>
      <c r="F100" s="564" t="s">
        <v>4130</v>
      </c>
    </row>
    <row r="101" spans="1:6" s="528" customFormat="1" ht="24" customHeight="1" x14ac:dyDescent="0.15">
      <c r="A101" s="1566"/>
      <c r="B101" s="533" t="s">
        <v>4131</v>
      </c>
      <c r="C101" s="534" t="s">
        <v>4132</v>
      </c>
      <c r="D101" s="534" t="s">
        <v>3852</v>
      </c>
      <c r="E101" s="563" t="s">
        <v>3800</v>
      </c>
      <c r="F101" s="564" t="s">
        <v>4133</v>
      </c>
    </row>
    <row r="102" spans="1:6" s="528" customFormat="1" ht="36" customHeight="1" x14ac:dyDescent="0.15">
      <c r="A102" s="1566"/>
      <c r="B102" s="533" t="s">
        <v>4134</v>
      </c>
      <c r="C102" s="534" t="s">
        <v>4135</v>
      </c>
      <c r="D102" s="534" t="s">
        <v>4136</v>
      </c>
      <c r="E102" s="563" t="s">
        <v>3800</v>
      </c>
      <c r="F102" s="564" t="s">
        <v>4137</v>
      </c>
    </row>
    <row r="103" spans="1:6" s="528" customFormat="1" ht="24" customHeight="1" thickBot="1" x14ac:dyDescent="0.2">
      <c r="A103" s="596" t="s">
        <v>4138</v>
      </c>
      <c r="B103" s="597" t="s">
        <v>4139</v>
      </c>
      <c r="C103" s="555" t="s">
        <v>4140</v>
      </c>
      <c r="D103" s="555" t="s">
        <v>4141</v>
      </c>
      <c r="E103" s="598" t="s">
        <v>217</v>
      </c>
      <c r="F103" s="599" t="s">
        <v>4142</v>
      </c>
    </row>
    <row r="104" spans="1:6" s="528" customFormat="1" ht="24" customHeight="1" thickBot="1" x14ac:dyDescent="0.2">
      <c r="A104" s="1567" t="s">
        <v>4143</v>
      </c>
      <c r="B104" s="1568"/>
      <c r="C104" s="1568"/>
      <c r="D104" s="1568"/>
      <c r="E104" s="1568"/>
      <c r="F104" s="1569"/>
    </row>
    <row r="105" spans="1:6" ht="24" customHeight="1" x14ac:dyDescent="0.15">
      <c r="A105" s="1570" t="s">
        <v>3796</v>
      </c>
      <c r="B105" s="559" t="s">
        <v>4144</v>
      </c>
      <c r="C105" s="560" t="s">
        <v>4145</v>
      </c>
      <c r="D105" s="560" t="s">
        <v>4146</v>
      </c>
      <c r="E105" s="561" t="s">
        <v>3800</v>
      </c>
      <c r="F105" s="562" t="s">
        <v>4147</v>
      </c>
    </row>
    <row r="106" spans="1:6" ht="24" customHeight="1" x14ac:dyDescent="0.15">
      <c r="A106" s="1566"/>
      <c r="B106" s="533" t="s">
        <v>4148</v>
      </c>
      <c r="C106" s="534" t="s">
        <v>4149</v>
      </c>
      <c r="D106" s="534" t="s">
        <v>4150</v>
      </c>
      <c r="E106" s="563" t="s">
        <v>3800</v>
      </c>
      <c r="F106" s="564" t="s">
        <v>4151</v>
      </c>
    </row>
    <row r="107" spans="1:6" ht="24" customHeight="1" x14ac:dyDescent="0.15">
      <c r="A107" s="1566"/>
      <c r="B107" s="533" t="s">
        <v>4152</v>
      </c>
      <c r="C107" s="534" t="s">
        <v>4153</v>
      </c>
      <c r="D107" s="534" t="s">
        <v>4154</v>
      </c>
      <c r="E107" s="563" t="s">
        <v>3800</v>
      </c>
      <c r="F107" s="564" t="s">
        <v>4155</v>
      </c>
    </row>
    <row r="108" spans="1:6" ht="24" customHeight="1" x14ac:dyDescent="0.15">
      <c r="A108" s="1566"/>
      <c r="B108" s="533" t="s">
        <v>4156</v>
      </c>
      <c r="C108" s="534" t="s">
        <v>4157</v>
      </c>
      <c r="D108" s="534" t="s">
        <v>3852</v>
      </c>
      <c r="E108" s="563" t="s">
        <v>3800</v>
      </c>
      <c r="F108" s="564" t="s">
        <v>4158</v>
      </c>
    </row>
    <row r="109" spans="1:6" ht="24" customHeight="1" x14ac:dyDescent="0.15">
      <c r="A109" s="1566"/>
      <c r="B109" s="533" t="s">
        <v>4159</v>
      </c>
      <c r="C109" s="534" t="s">
        <v>4160</v>
      </c>
      <c r="D109" s="534" t="s">
        <v>3822</v>
      </c>
      <c r="E109" s="563" t="s">
        <v>3800</v>
      </c>
      <c r="F109" s="564" t="s">
        <v>4161</v>
      </c>
    </row>
    <row r="110" spans="1:6" ht="24" customHeight="1" x14ac:dyDescent="0.15">
      <c r="A110" s="1566"/>
      <c r="B110" s="533" t="s">
        <v>4162</v>
      </c>
      <c r="C110" s="534" t="s">
        <v>4163</v>
      </c>
      <c r="D110" s="534" t="s">
        <v>4164</v>
      </c>
      <c r="E110" s="563" t="s">
        <v>3800</v>
      </c>
      <c r="F110" s="564" t="s">
        <v>4165</v>
      </c>
    </row>
    <row r="111" spans="1:6" ht="24" customHeight="1" x14ac:dyDescent="0.15">
      <c r="A111" s="1566"/>
      <c r="B111" s="533" t="s">
        <v>4166</v>
      </c>
      <c r="C111" s="534" t="s">
        <v>4167</v>
      </c>
      <c r="D111" s="534" t="s">
        <v>4168</v>
      </c>
      <c r="E111" s="563" t="s">
        <v>3800</v>
      </c>
      <c r="F111" s="564" t="s">
        <v>4169</v>
      </c>
    </row>
    <row r="112" spans="1:6" ht="24" customHeight="1" x14ac:dyDescent="0.15">
      <c r="A112" s="1566"/>
      <c r="B112" s="533" t="s">
        <v>4170</v>
      </c>
      <c r="C112" s="534" t="s">
        <v>4171</v>
      </c>
      <c r="D112" s="534" t="s">
        <v>4172</v>
      </c>
      <c r="E112" s="563" t="s">
        <v>3800</v>
      </c>
      <c r="F112" s="564" t="s">
        <v>4173</v>
      </c>
    </row>
    <row r="113" spans="1:6" ht="24" customHeight="1" thickBot="1" x14ac:dyDescent="0.2">
      <c r="A113" s="1571"/>
      <c r="B113" s="565" t="s">
        <v>4174</v>
      </c>
      <c r="C113" s="566" t="s">
        <v>4175</v>
      </c>
      <c r="D113" s="566" t="s">
        <v>4176</v>
      </c>
      <c r="E113" s="567" t="s">
        <v>3800</v>
      </c>
      <c r="F113" s="568" t="s">
        <v>4177</v>
      </c>
    </row>
  </sheetData>
  <mergeCells count="33">
    <mergeCell ref="F4:F5"/>
    <mergeCell ref="A6:F6"/>
    <mergeCell ref="A19:A23"/>
    <mergeCell ref="A4:A5"/>
    <mergeCell ref="B4:B5"/>
    <mergeCell ref="C4:D4"/>
    <mergeCell ref="E4:E5"/>
    <mergeCell ref="A7:A9"/>
    <mergeCell ref="A10:A12"/>
    <mergeCell ref="A13:F13"/>
    <mergeCell ref="A14:A17"/>
    <mergeCell ref="A18:F18"/>
    <mergeCell ref="A58:A69"/>
    <mergeCell ref="A24:F24"/>
    <mergeCell ref="A25:A37"/>
    <mergeCell ref="A38:F38"/>
    <mergeCell ref="A39:A43"/>
    <mergeCell ref="A44:A47"/>
    <mergeCell ref="A48:F48"/>
    <mergeCell ref="A49:A50"/>
    <mergeCell ref="A51:A52"/>
    <mergeCell ref="A53:F53"/>
    <mergeCell ref="A54:A56"/>
    <mergeCell ref="A57:F57"/>
    <mergeCell ref="A92:A102"/>
    <mergeCell ref="A104:F104"/>
    <mergeCell ref="A105:A113"/>
    <mergeCell ref="A70:A71"/>
    <mergeCell ref="A72:F72"/>
    <mergeCell ref="A73:A82"/>
    <mergeCell ref="A83:F83"/>
    <mergeCell ref="A84:A90"/>
    <mergeCell ref="A91:F91"/>
  </mergeCells>
  <phoneticPr fontId="5"/>
  <pageMargins left="1.1417322834645669" right="0.78740157480314965" top="1.1023622047244095" bottom="0.6692913385826772" header="0.51181102362204722" footer="0.39370078740157483"/>
  <pageSetup paperSize="9" scale="90" firstPageNumber="86" fitToHeight="0" orientation="landscape" useFirstPageNumber="1" r:id="rId1"/>
  <headerFooter scaleWithDoc="0" alignWithMargins="0">
    <oddFooter>&amp;C&amp;"ＭＳ ゴシック,標準"&amp;10&amp;P</oddFooter>
  </headerFooter>
  <rowBreaks count="7" manualBreakCount="7">
    <brk id="23" max="5" man="1"/>
    <brk id="37" max="5" man="1"/>
    <brk id="52" max="5" man="1"/>
    <brk id="71" max="16383" man="1"/>
    <brk id="82" max="5" man="1"/>
    <brk id="90" max="5" man="1"/>
    <brk id="103"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12811-37CE-4BA6-98B1-C8BB84F8B761}">
  <sheetPr>
    <pageSetUpPr fitToPage="1"/>
  </sheetPr>
  <dimension ref="A1:I23"/>
  <sheetViews>
    <sheetView view="pageBreakPreview" zoomScale="130" zoomScaleNormal="100" zoomScaleSheetLayoutView="130" workbookViewId="0">
      <pane ySplit="5" topLeftCell="A15" activePane="bottomLeft" state="frozen"/>
      <selection activeCell="C29" sqref="C29:L29"/>
      <selection pane="bottomLeft" activeCell="C29" sqref="C29:L29"/>
    </sheetView>
  </sheetViews>
  <sheetFormatPr defaultRowHeight="13.5" x14ac:dyDescent="0.15"/>
  <cols>
    <col min="1" max="1" width="7" style="441" customWidth="1"/>
    <col min="2" max="2" width="8.625" style="441" customWidth="1"/>
    <col min="3" max="3" width="14.875" style="441" customWidth="1"/>
    <col min="4" max="4" width="13" style="441" customWidth="1"/>
    <col min="5" max="5" width="12.375" style="441" customWidth="1"/>
    <col min="6" max="6" width="74" style="441" customWidth="1"/>
    <col min="7" max="7" width="19.125" style="441" customWidth="1"/>
    <col min="8" max="8" width="16.25" style="441" customWidth="1"/>
    <col min="9" max="16384" width="9" style="441"/>
  </cols>
  <sheetData>
    <row r="1" spans="1:9" ht="24" customHeight="1" x14ac:dyDescent="0.15">
      <c r="A1" s="440" t="s">
        <v>3787</v>
      </c>
    </row>
    <row r="2" spans="1:9" ht="9" customHeight="1" x14ac:dyDescent="0.15">
      <c r="A2" s="440"/>
    </row>
    <row r="3" spans="1:9" ht="20.100000000000001" customHeight="1" thickBot="1" x14ac:dyDescent="0.2">
      <c r="A3" s="600" t="s">
        <v>4178</v>
      </c>
      <c r="B3" s="601"/>
      <c r="C3" s="601"/>
      <c r="D3" s="601"/>
      <c r="F3" s="601"/>
      <c r="G3" s="601"/>
    </row>
    <row r="4" spans="1:9" ht="18" customHeight="1" x14ac:dyDescent="0.15">
      <c r="A4" s="1612" t="s">
        <v>4179</v>
      </c>
      <c r="B4" s="1614" t="s">
        <v>4180</v>
      </c>
      <c r="C4" s="1615"/>
      <c r="D4" s="1614" t="s">
        <v>4181</v>
      </c>
      <c r="E4" s="1618" t="s">
        <v>4182</v>
      </c>
      <c r="F4" s="1618" t="s">
        <v>4183</v>
      </c>
      <c r="G4" s="1610" t="s">
        <v>189</v>
      </c>
    </row>
    <row r="5" spans="1:9" ht="18" customHeight="1" thickBot="1" x14ac:dyDescent="0.2">
      <c r="A5" s="1613"/>
      <c r="B5" s="1616"/>
      <c r="C5" s="1617"/>
      <c r="D5" s="1616"/>
      <c r="E5" s="1619"/>
      <c r="F5" s="1619"/>
      <c r="G5" s="1611"/>
    </row>
    <row r="6" spans="1:9" ht="27.95" customHeight="1" x14ac:dyDescent="0.15">
      <c r="A6" s="602">
        <v>1</v>
      </c>
      <c r="B6" s="1608" t="s">
        <v>4184</v>
      </c>
      <c r="C6" s="1609"/>
      <c r="D6" s="603" t="s">
        <v>4185</v>
      </c>
      <c r="E6" s="604" t="s">
        <v>4186</v>
      </c>
      <c r="F6" s="605" t="s">
        <v>4187</v>
      </c>
      <c r="G6" s="606" t="s">
        <v>4188</v>
      </c>
    </row>
    <row r="7" spans="1:9" ht="27.95" customHeight="1" x14ac:dyDescent="0.15">
      <c r="A7" s="607">
        <v>2</v>
      </c>
      <c r="B7" s="1606" t="s">
        <v>4189</v>
      </c>
      <c r="C7" s="1607"/>
      <c r="D7" s="608" t="s">
        <v>4190</v>
      </c>
      <c r="E7" s="609" t="s">
        <v>4191</v>
      </c>
      <c r="F7" s="610" t="s">
        <v>4192</v>
      </c>
      <c r="G7" s="611" t="s">
        <v>4193</v>
      </c>
    </row>
    <row r="8" spans="1:9" ht="27.95" customHeight="1" x14ac:dyDescent="0.15">
      <c r="A8" s="607">
        <v>3</v>
      </c>
      <c r="B8" s="1606" t="s">
        <v>4194</v>
      </c>
      <c r="C8" s="1607"/>
      <c r="D8" s="612" t="s">
        <v>4195</v>
      </c>
      <c r="E8" s="609" t="s">
        <v>4196</v>
      </c>
      <c r="F8" s="610" t="s">
        <v>4197</v>
      </c>
      <c r="G8" s="611" t="s">
        <v>4198</v>
      </c>
    </row>
    <row r="9" spans="1:9" ht="27.95" customHeight="1" x14ac:dyDescent="0.15">
      <c r="A9" s="607">
        <v>4</v>
      </c>
      <c r="B9" s="1606" t="s">
        <v>4199</v>
      </c>
      <c r="C9" s="1607"/>
      <c r="D9" s="608" t="s">
        <v>4200</v>
      </c>
      <c r="E9" s="609" t="s">
        <v>4196</v>
      </c>
      <c r="F9" s="610" t="s">
        <v>4201</v>
      </c>
      <c r="G9" s="613" t="s">
        <v>4202</v>
      </c>
    </row>
    <row r="10" spans="1:9" ht="27.95" customHeight="1" x14ac:dyDescent="0.15">
      <c r="A10" s="607">
        <v>5</v>
      </c>
      <c r="B10" s="1606" t="s">
        <v>4203</v>
      </c>
      <c r="C10" s="1607"/>
      <c r="D10" s="614" t="s">
        <v>371</v>
      </c>
      <c r="E10" s="615" t="s">
        <v>371</v>
      </c>
      <c r="F10" s="610" t="s">
        <v>4204</v>
      </c>
      <c r="G10" s="613" t="s">
        <v>4205</v>
      </c>
      <c r="H10" s="528"/>
    </row>
    <row r="11" spans="1:9" ht="27.95" customHeight="1" x14ac:dyDescent="0.15">
      <c r="A11" s="607">
        <v>6</v>
      </c>
      <c r="B11" s="1606" t="s">
        <v>4206</v>
      </c>
      <c r="C11" s="1607"/>
      <c r="D11" s="614" t="s">
        <v>4207</v>
      </c>
      <c r="E11" s="609" t="s">
        <v>4208</v>
      </c>
      <c r="F11" s="610" t="s">
        <v>4204</v>
      </c>
      <c r="G11" s="611" t="s">
        <v>4209</v>
      </c>
      <c r="H11" s="616"/>
    </row>
    <row r="12" spans="1:9" ht="27.95" customHeight="1" x14ac:dyDescent="0.15">
      <c r="A12" s="607">
        <v>7</v>
      </c>
      <c r="B12" s="1606" t="s">
        <v>4210</v>
      </c>
      <c r="C12" s="1607"/>
      <c r="D12" s="614" t="s">
        <v>4211</v>
      </c>
      <c r="E12" s="609" t="s">
        <v>4208</v>
      </c>
      <c r="F12" s="610" t="s">
        <v>4204</v>
      </c>
      <c r="G12" s="611" t="s">
        <v>4212</v>
      </c>
      <c r="H12" s="616"/>
    </row>
    <row r="13" spans="1:9" ht="27.95" customHeight="1" x14ac:dyDescent="0.15">
      <c r="A13" s="607">
        <v>8</v>
      </c>
      <c r="B13" s="1606" t="s">
        <v>4213</v>
      </c>
      <c r="C13" s="1607"/>
      <c r="D13" s="614" t="s">
        <v>4214</v>
      </c>
      <c r="E13" s="609" t="s">
        <v>4208</v>
      </c>
      <c r="F13" s="610" t="s">
        <v>4204</v>
      </c>
      <c r="G13" s="611" t="s">
        <v>4215</v>
      </c>
      <c r="I13" s="441" t="s">
        <v>4216</v>
      </c>
    </row>
    <row r="14" spans="1:9" ht="27.95" customHeight="1" x14ac:dyDescent="0.15">
      <c r="A14" s="607">
        <v>9</v>
      </c>
      <c r="B14" s="1606" t="s">
        <v>4217</v>
      </c>
      <c r="C14" s="1607"/>
      <c r="D14" s="614" t="s">
        <v>4218</v>
      </c>
      <c r="E14" s="615" t="s">
        <v>4219</v>
      </c>
      <c r="F14" s="461" t="s">
        <v>371</v>
      </c>
      <c r="G14" s="611" t="s">
        <v>4220</v>
      </c>
    </row>
    <row r="15" spans="1:9" ht="27.95" customHeight="1" x14ac:dyDescent="0.15">
      <c r="A15" s="607">
        <v>10</v>
      </c>
      <c r="B15" s="1606" t="s">
        <v>4221</v>
      </c>
      <c r="C15" s="1607"/>
      <c r="D15" s="608" t="s">
        <v>4222</v>
      </c>
      <c r="E15" s="609" t="s">
        <v>4196</v>
      </c>
      <c r="F15" s="610" t="s">
        <v>4223</v>
      </c>
      <c r="G15" s="611" t="s">
        <v>4224</v>
      </c>
    </row>
    <row r="16" spans="1:9" ht="27.95" customHeight="1" x14ac:dyDescent="0.15">
      <c r="A16" s="607">
        <v>11</v>
      </c>
      <c r="B16" s="1606" t="s">
        <v>4225</v>
      </c>
      <c r="C16" s="1607"/>
      <c r="D16" s="608" t="s">
        <v>4226</v>
      </c>
      <c r="E16" s="609" t="s">
        <v>4227</v>
      </c>
      <c r="F16" s="610" t="s">
        <v>4228</v>
      </c>
      <c r="G16" s="611" t="s">
        <v>4229</v>
      </c>
    </row>
    <row r="17" spans="1:7" ht="53.25" customHeight="1" x14ac:dyDescent="0.15">
      <c r="A17" s="607">
        <v>12</v>
      </c>
      <c r="B17" s="1606" t="s">
        <v>4230</v>
      </c>
      <c r="C17" s="1607"/>
      <c r="D17" s="608" t="s">
        <v>4231</v>
      </c>
      <c r="E17" s="609" t="s">
        <v>4196</v>
      </c>
      <c r="F17" s="610" t="s">
        <v>4232</v>
      </c>
      <c r="G17" s="611" t="s">
        <v>4233</v>
      </c>
    </row>
    <row r="18" spans="1:7" ht="27.95" customHeight="1" x14ac:dyDescent="0.15">
      <c r="A18" s="617">
        <v>13</v>
      </c>
      <c r="B18" s="1598" t="s">
        <v>4234</v>
      </c>
      <c r="C18" s="1599"/>
      <c r="D18" s="618" t="s">
        <v>4235</v>
      </c>
      <c r="E18" s="619" t="s">
        <v>4208</v>
      </c>
      <c r="F18" s="620" t="s">
        <v>4236</v>
      </c>
      <c r="G18" s="613" t="s">
        <v>4237</v>
      </c>
    </row>
    <row r="19" spans="1:7" ht="27.95" customHeight="1" x14ac:dyDescent="0.15">
      <c r="A19" s="607">
        <v>14</v>
      </c>
      <c r="B19" s="1600" t="s">
        <v>4238</v>
      </c>
      <c r="C19" s="1601"/>
      <c r="D19" s="608" t="s">
        <v>4239</v>
      </c>
      <c r="E19" s="615" t="s">
        <v>4240</v>
      </c>
      <c r="F19" s="610" t="s">
        <v>4241</v>
      </c>
      <c r="G19" s="611" t="s">
        <v>4242</v>
      </c>
    </row>
    <row r="20" spans="1:7" ht="27.95" customHeight="1" x14ac:dyDescent="0.15">
      <c r="A20" s="607">
        <v>15</v>
      </c>
      <c r="B20" s="1600" t="s">
        <v>4243</v>
      </c>
      <c r="C20" s="1601"/>
      <c r="D20" s="608" t="s">
        <v>4244</v>
      </c>
      <c r="E20" s="615" t="s">
        <v>4240</v>
      </c>
      <c r="F20" s="610" t="s">
        <v>4241</v>
      </c>
      <c r="G20" s="611" t="s">
        <v>4245</v>
      </c>
    </row>
    <row r="21" spans="1:7" ht="27.95" customHeight="1" x14ac:dyDescent="0.15">
      <c r="A21" s="607">
        <v>16</v>
      </c>
      <c r="B21" s="1602" t="s">
        <v>4246</v>
      </c>
      <c r="C21" s="1603"/>
      <c r="D21" s="608" t="s">
        <v>4247</v>
      </c>
      <c r="E21" s="615" t="s">
        <v>4240</v>
      </c>
      <c r="F21" s="610" t="s">
        <v>4248</v>
      </c>
      <c r="G21" s="611" t="s">
        <v>4249</v>
      </c>
    </row>
    <row r="22" spans="1:7" ht="27.95" customHeight="1" thickBot="1" x14ac:dyDescent="0.2">
      <c r="A22" s="621">
        <v>17</v>
      </c>
      <c r="B22" s="1604" t="s">
        <v>4250</v>
      </c>
      <c r="C22" s="1605"/>
      <c r="D22" s="622" t="s">
        <v>4251</v>
      </c>
      <c r="E22" s="623" t="s">
        <v>4240</v>
      </c>
      <c r="F22" s="624" t="s">
        <v>4241</v>
      </c>
      <c r="G22" s="625" t="s">
        <v>4252</v>
      </c>
    </row>
    <row r="23" spans="1:7" x14ac:dyDescent="0.15">
      <c r="A23" s="522"/>
      <c r="B23" s="522"/>
      <c r="F23" s="523"/>
      <c r="G23" s="523" t="s">
        <v>4253</v>
      </c>
    </row>
  </sheetData>
  <mergeCells count="23">
    <mergeCell ref="G4:G5"/>
    <mergeCell ref="A4:A5"/>
    <mergeCell ref="B4:C5"/>
    <mergeCell ref="D4:D5"/>
    <mergeCell ref="E4:E5"/>
    <mergeCell ref="F4:F5"/>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5"/>
  <pageMargins left="1.1417322834645669" right="0.78740157480314965" top="1.1023622047244095" bottom="0.6692913385826772" header="0.51181102362204722" footer="0.39370078740157483"/>
  <pageSetup paperSize="9" scale="85" firstPageNumber="94" fitToHeight="0" orientation="landscape" useFirstPageNumber="1" r:id="rId1"/>
  <headerFooter scaleWithDoc="0" alignWithMargins="0">
    <oddFooter>&amp;C&amp;"ＭＳ ゴシック,標準"&amp;10&amp;P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B9F3-2D11-4EF8-97FE-E6E90EE7F60D}">
  <sheetPr>
    <pageSetUpPr fitToPage="1"/>
  </sheetPr>
  <dimension ref="A1:O318"/>
  <sheetViews>
    <sheetView view="pageBreakPreview" zoomScaleNormal="100" zoomScaleSheetLayoutView="100" workbookViewId="0">
      <pane ySplit="5" topLeftCell="A6" activePane="bottomLeft" state="frozen"/>
      <selection activeCell="C29" sqref="C29:L29"/>
      <selection pane="bottomLeft" activeCell="C29" sqref="C29:L29"/>
    </sheetView>
  </sheetViews>
  <sheetFormatPr defaultRowHeight="13.5" x14ac:dyDescent="0.15"/>
  <cols>
    <col min="1" max="1" width="3.625" style="180" customWidth="1"/>
    <col min="2" max="2" width="4.5" style="180" bestFit="1" customWidth="1"/>
    <col min="3" max="3" width="25.625" style="302" customWidth="1"/>
    <col min="4" max="4" width="10.5" style="180" customWidth="1"/>
    <col min="5" max="5" width="7.625" style="180" customWidth="1"/>
    <col min="6" max="6" width="11.75" style="180" customWidth="1"/>
    <col min="7" max="7" width="8.625" style="180" customWidth="1"/>
    <col min="8" max="8" width="8.75" style="748" customWidth="1"/>
    <col min="9" max="9" width="11.125" style="749" customWidth="1"/>
    <col min="10" max="10" width="9.625" style="180" customWidth="1"/>
    <col min="11" max="11" width="9.25" style="180" customWidth="1"/>
    <col min="12" max="12" width="9" style="180"/>
    <col min="13" max="13" width="32.5" style="180" customWidth="1"/>
    <col min="14" max="16384" width="9" style="180"/>
  </cols>
  <sheetData>
    <row r="1" spans="1:15" customFormat="1" ht="24.75" customHeight="1" x14ac:dyDescent="0.15">
      <c r="A1" s="626" t="s">
        <v>4254</v>
      </c>
      <c r="B1" s="627"/>
      <c r="H1" s="628"/>
      <c r="L1" s="629"/>
      <c r="M1" s="629"/>
      <c r="N1" s="629"/>
      <c r="O1" s="629"/>
    </row>
    <row r="2" spans="1:15" customFormat="1" ht="18.75" customHeight="1" thickBot="1" x14ac:dyDescent="0.2">
      <c r="A2" s="179" t="s">
        <v>4255</v>
      </c>
      <c r="B2" s="627"/>
      <c r="H2" s="628"/>
      <c r="L2" s="629"/>
      <c r="M2" s="191"/>
      <c r="N2" s="629"/>
      <c r="O2" s="629"/>
    </row>
    <row r="3" spans="1:15" ht="14.1" customHeight="1" x14ac:dyDescent="0.15">
      <c r="A3" s="1652" t="s">
        <v>4256</v>
      </c>
      <c r="B3" s="1653"/>
      <c r="C3" s="1402" t="s">
        <v>4257</v>
      </c>
      <c r="D3" s="1402" t="s">
        <v>4258</v>
      </c>
      <c r="E3" s="1402" t="s">
        <v>4259</v>
      </c>
      <c r="F3" s="1402" t="s">
        <v>4260</v>
      </c>
      <c r="G3" s="1658" t="s">
        <v>4261</v>
      </c>
      <c r="H3" s="1659"/>
      <c r="I3" s="1402" t="s">
        <v>4262</v>
      </c>
      <c r="J3" s="1642" t="s">
        <v>4263</v>
      </c>
      <c r="K3" s="1642"/>
      <c r="L3" s="1402" t="s">
        <v>4264</v>
      </c>
      <c r="M3" s="1646" t="s">
        <v>4265</v>
      </c>
    </row>
    <row r="4" spans="1:15" ht="14.1" customHeight="1" x14ac:dyDescent="0.15">
      <c r="A4" s="1654"/>
      <c r="B4" s="1655"/>
      <c r="C4" s="1636"/>
      <c r="D4" s="1636"/>
      <c r="E4" s="1636"/>
      <c r="F4" s="1636"/>
      <c r="G4" s="1660"/>
      <c r="H4" s="1661"/>
      <c r="I4" s="1636"/>
      <c r="J4" s="1643"/>
      <c r="K4" s="1643"/>
      <c r="L4" s="1644"/>
      <c r="M4" s="1647"/>
    </row>
    <row r="5" spans="1:15" ht="12.75" customHeight="1" thickBot="1" x14ac:dyDescent="0.2">
      <c r="A5" s="1656"/>
      <c r="B5" s="1657"/>
      <c r="C5" s="1403"/>
      <c r="D5" s="1403"/>
      <c r="E5" s="1403"/>
      <c r="F5" s="1403"/>
      <c r="G5" s="1662"/>
      <c r="H5" s="1663"/>
      <c r="I5" s="1403"/>
      <c r="J5" s="630" t="s">
        <v>4266</v>
      </c>
      <c r="K5" s="630" t="s">
        <v>4267</v>
      </c>
      <c r="L5" s="1645"/>
      <c r="M5" s="1648"/>
    </row>
    <row r="6" spans="1:15" ht="17.25" customHeight="1" x14ac:dyDescent="0.15">
      <c r="A6" s="1649" t="s">
        <v>4268</v>
      </c>
      <c r="B6" s="1650"/>
      <c r="C6" s="1651"/>
      <c r="D6" s="1651"/>
      <c r="E6" s="1651"/>
      <c r="F6" s="1651"/>
      <c r="G6" s="1651"/>
      <c r="H6" s="1651"/>
      <c r="I6" s="180"/>
      <c r="M6" s="631"/>
    </row>
    <row r="7" spans="1:15" ht="8.25" customHeight="1" x14ac:dyDescent="0.15">
      <c r="A7" s="632"/>
      <c r="B7" s="633"/>
      <c r="C7" s="634"/>
      <c r="D7" s="633"/>
      <c r="E7" s="633"/>
      <c r="F7" s="633"/>
      <c r="G7" s="633"/>
      <c r="H7" s="635"/>
      <c r="I7" s="636"/>
      <c r="J7" s="633"/>
      <c r="K7" s="633"/>
      <c r="L7" s="633"/>
      <c r="M7" s="637"/>
    </row>
    <row r="8" spans="1:15" ht="26.1" customHeight="1" x14ac:dyDescent="0.15">
      <c r="A8" s="333" t="s">
        <v>4269</v>
      </c>
      <c r="B8" s="638">
        <v>1</v>
      </c>
      <c r="C8" s="639" t="s">
        <v>4270</v>
      </c>
      <c r="D8" s="640" t="s">
        <v>4271</v>
      </c>
      <c r="E8" s="640" t="s">
        <v>657</v>
      </c>
      <c r="F8" s="641" t="s">
        <v>825</v>
      </c>
      <c r="G8" s="642"/>
      <c r="H8" s="643">
        <v>11588</v>
      </c>
      <c r="I8" s="640" t="s">
        <v>4272</v>
      </c>
      <c r="J8" s="640" t="s">
        <v>371</v>
      </c>
      <c r="K8" s="640" t="s">
        <v>4273</v>
      </c>
      <c r="L8" s="640" t="s">
        <v>4274</v>
      </c>
      <c r="M8" s="644" t="s">
        <v>4275</v>
      </c>
    </row>
    <row r="9" spans="1:15" ht="26.1" customHeight="1" x14ac:dyDescent="0.15">
      <c r="A9" s="333" t="s">
        <v>4269</v>
      </c>
      <c r="B9" s="638">
        <v>2</v>
      </c>
      <c r="C9" s="639" t="s">
        <v>4276</v>
      </c>
      <c r="D9" s="640" t="s">
        <v>4271</v>
      </c>
      <c r="E9" s="640" t="s">
        <v>657</v>
      </c>
      <c r="F9" s="640" t="s">
        <v>337</v>
      </c>
      <c r="G9" s="645"/>
      <c r="H9" s="643">
        <v>10926</v>
      </c>
      <c r="I9" s="640" t="s">
        <v>4277</v>
      </c>
      <c r="J9" s="640" t="s">
        <v>371</v>
      </c>
      <c r="K9" s="640" t="s">
        <v>4273</v>
      </c>
      <c r="L9" s="640" t="s">
        <v>4274</v>
      </c>
      <c r="M9" s="644" t="s">
        <v>4278</v>
      </c>
    </row>
    <row r="10" spans="1:15" ht="26.1" customHeight="1" x14ac:dyDescent="0.15">
      <c r="A10" s="333" t="s">
        <v>4269</v>
      </c>
      <c r="B10" s="638">
        <v>3</v>
      </c>
      <c r="C10" s="639" t="s">
        <v>4279</v>
      </c>
      <c r="D10" s="640" t="s">
        <v>371</v>
      </c>
      <c r="E10" s="640" t="s">
        <v>657</v>
      </c>
      <c r="F10" s="640" t="s">
        <v>4280</v>
      </c>
      <c r="G10" s="645"/>
      <c r="H10" s="643">
        <v>105</v>
      </c>
      <c r="I10" s="640" t="s">
        <v>4281</v>
      </c>
      <c r="J10" s="640" t="s">
        <v>371</v>
      </c>
      <c r="K10" s="640" t="s">
        <v>4273</v>
      </c>
      <c r="L10" s="640" t="s">
        <v>4274</v>
      </c>
      <c r="M10" s="644" t="s">
        <v>4282</v>
      </c>
    </row>
    <row r="11" spans="1:15" ht="26.1" customHeight="1" x14ac:dyDescent="0.15">
      <c r="A11" s="333" t="s">
        <v>4269</v>
      </c>
      <c r="B11" s="638">
        <v>4</v>
      </c>
      <c r="C11" s="639" t="s">
        <v>4279</v>
      </c>
      <c r="D11" s="640" t="s">
        <v>423</v>
      </c>
      <c r="E11" s="640" t="s">
        <v>657</v>
      </c>
      <c r="F11" s="640" t="s">
        <v>4283</v>
      </c>
      <c r="G11" s="645"/>
      <c r="H11" s="643">
        <v>125</v>
      </c>
      <c r="I11" s="640" t="s">
        <v>4284</v>
      </c>
      <c r="J11" s="640" t="s">
        <v>423</v>
      </c>
      <c r="K11" s="640" t="s">
        <v>4273</v>
      </c>
      <c r="L11" s="640" t="s">
        <v>4274</v>
      </c>
      <c r="M11" s="644" t="s">
        <v>4282</v>
      </c>
    </row>
    <row r="12" spans="1:15" ht="26.1" customHeight="1" x14ac:dyDescent="0.15">
      <c r="A12" s="333" t="s">
        <v>4269</v>
      </c>
      <c r="B12" s="638">
        <v>5</v>
      </c>
      <c r="C12" s="639" t="s">
        <v>4285</v>
      </c>
      <c r="D12" s="640" t="s">
        <v>4286</v>
      </c>
      <c r="E12" s="640" t="s">
        <v>657</v>
      </c>
      <c r="F12" s="640" t="s">
        <v>337</v>
      </c>
      <c r="G12" s="645"/>
      <c r="H12" s="643">
        <v>420</v>
      </c>
      <c r="I12" s="640" t="s">
        <v>4287</v>
      </c>
      <c r="J12" s="640" t="s">
        <v>423</v>
      </c>
      <c r="K12" s="640" t="s">
        <v>4273</v>
      </c>
      <c r="L12" s="640" t="s">
        <v>4274</v>
      </c>
      <c r="M12" s="644" t="s">
        <v>4288</v>
      </c>
    </row>
    <row r="13" spans="1:15" ht="26.1" customHeight="1" x14ac:dyDescent="0.15">
      <c r="A13" s="333" t="s">
        <v>4269</v>
      </c>
      <c r="B13" s="638">
        <v>6</v>
      </c>
      <c r="C13" s="639" t="s">
        <v>4279</v>
      </c>
      <c r="D13" s="640" t="s">
        <v>371</v>
      </c>
      <c r="E13" s="640" t="s">
        <v>657</v>
      </c>
      <c r="F13" s="640" t="s">
        <v>4289</v>
      </c>
      <c r="G13" s="645"/>
      <c r="H13" s="643">
        <v>83</v>
      </c>
      <c r="I13" s="640" t="s">
        <v>4290</v>
      </c>
      <c r="J13" s="640" t="s">
        <v>371</v>
      </c>
      <c r="K13" s="640" t="s">
        <v>4273</v>
      </c>
      <c r="L13" s="640" t="s">
        <v>4274</v>
      </c>
      <c r="M13" s="644" t="s">
        <v>4291</v>
      </c>
    </row>
    <row r="14" spans="1:15" ht="26.1" customHeight="1" x14ac:dyDescent="0.15">
      <c r="A14" s="333" t="s">
        <v>4269</v>
      </c>
      <c r="B14" s="638">
        <v>7</v>
      </c>
      <c r="C14" s="639" t="s">
        <v>4279</v>
      </c>
      <c r="D14" s="640" t="s">
        <v>371</v>
      </c>
      <c r="E14" s="640" t="s">
        <v>657</v>
      </c>
      <c r="F14" s="640" t="s">
        <v>4292</v>
      </c>
      <c r="G14" s="645"/>
      <c r="H14" s="643">
        <v>57</v>
      </c>
      <c r="I14" s="640" t="s">
        <v>4293</v>
      </c>
      <c r="J14" s="640" t="s">
        <v>371</v>
      </c>
      <c r="K14" s="640" t="s">
        <v>4273</v>
      </c>
      <c r="L14" s="640" t="s">
        <v>4274</v>
      </c>
      <c r="M14" s="644" t="s">
        <v>4282</v>
      </c>
    </row>
    <row r="15" spans="1:15" ht="26.1" customHeight="1" x14ac:dyDescent="0.15">
      <c r="A15" s="333" t="s">
        <v>4269</v>
      </c>
      <c r="B15" s="638">
        <v>8</v>
      </c>
      <c r="C15" s="639" t="s">
        <v>4279</v>
      </c>
      <c r="D15" s="640" t="s">
        <v>371</v>
      </c>
      <c r="E15" s="640" t="s">
        <v>657</v>
      </c>
      <c r="F15" s="640" t="s">
        <v>4294</v>
      </c>
      <c r="G15" s="645"/>
      <c r="H15" s="643">
        <v>98</v>
      </c>
      <c r="I15" s="640" t="s">
        <v>4295</v>
      </c>
      <c r="J15" s="640" t="s">
        <v>371</v>
      </c>
      <c r="K15" s="640" t="s">
        <v>4273</v>
      </c>
      <c r="L15" s="640" t="s">
        <v>4274</v>
      </c>
      <c r="M15" s="644" t="s">
        <v>4282</v>
      </c>
    </row>
    <row r="16" spans="1:15" ht="26.1" customHeight="1" x14ac:dyDescent="0.15">
      <c r="A16" s="333" t="s">
        <v>4269</v>
      </c>
      <c r="B16" s="638">
        <v>9</v>
      </c>
      <c r="C16" s="639" t="s">
        <v>4296</v>
      </c>
      <c r="D16" s="640" t="s">
        <v>4297</v>
      </c>
      <c r="E16" s="640" t="s">
        <v>657</v>
      </c>
      <c r="F16" s="640" t="s">
        <v>4298</v>
      </c>
      <c r="G16" s="645"/>
      <c r="H16" s="643">
        <v>284</v>
      </c>
      <c r="I16" s="640" t="s">
        <v>4299</v>
      </c>
      <c r="J16" s="640" t="s">
        <v>371</v>
      </c>
      <c r="K16" s="640" t="s">
        <v>4273</v>
      </c>
      <c r="L16" s="640" t="s">
        <v>4274</v>
      </c>
      <c r="M16" s="644" t="s">
        <v>4300</v>
      </c>
    </row>
    <row r="17" spans="1:14" ht="26.1" customHeight="1" x14ac:dyDescent="0.15">
      <c r="A17" s="333" t="s">
        <v>4269</v>
      </c>
      <c r="B17" s="638">
        <v>10</v>
      </c>
      <c r="C17" s="639" t="s">
        <v>4296</v>
      </c>
      <c r="D17" s="640" t="s">
        <v>4301</v>
      </c>
      <c r="E17" s="640" t="s">
        <v>657</v>
      </c>
      <c r="F17" s="640" t="s">
        <v>4302</v>
      </c>
      <c r="G17" s="645"/>
      <c r="H17" s="643">
        <v>152</v>
      </c>
      <c r="I17" s="640" t="s">
        <v>4303</v>
      </c>
      <c r="J17" s="640" t="s">
        <v>371</v>
      </c>
      <c r="K17" s="640" t="s">
        <v>4273</v>
      </c>
      <c r="L17" s="640" t="s">
        <v>4274</v>
      </c>
      <c r="M17" s="644" t="s">
        <v>4304</v>
      </c>
    </row>
    <row r="18" spans="1:14" ht="26.1" customHeight="1" x14ac:dyDescent="0.15">
      <c r="A18" s="333" t="s">
        <v>4269</v>
      </c>
      <c r="B18" s="638">
        <v>11</v>
      </c>
      <c r="C18" s="646" t="s">
        <v>4305</v>
      </c>
      <c r="D18" s="647" t="s">
        <v>371</v>
      </c>
      <c r="E18" s="640" t="s">
        <v>657</v>
      </c>
      <c r="F18" s="640" t="s">
        <v>4306</v>
      </c>
      <c r="G18" s="645"/>
      <c r="H18" s="648">
        <v>18</v>
      </c>
      <c r="I18" s="185" t="s">
        <v>4307</v>
      </c>
      <c r="J18" s="640" t="s">
        <v>371</v>
      </c>
      <c r="K18" s="185" t="s">
        <v>4273</v>
      </c>
      <c r="L18" s="640" t="s">
        <v>4274</v>
      </c>
      <c r="M18" s="644" t="s">
        <v>4308</v>
      </c>
    </row>
    <row r="19" spans="1:14" ht="26.1" customHeight="1" x14ac:dyDescent="0.15">
      <c r="A19" s="333" t="s">
        <v>4269</v>
      </c>
      <c r="B19" s="638">
        <v>12</v>
      </c>
      <c r="C19" s="639" t="s">
        <v>4279</v>
      </c>
      <c r="D19" s="185" t="s">
        <v>371</v>
      </c>
      <c r="E19" s="640" t="s">
        <v>657</v>
      </c>
      <c r="F19" s="640" t="s">
        <v>4309</v>
      </c>
      <c r="G19" s="645"/>
      <c r="H19" s="648">
        <v>141</v>
      </c>
      <c r="I19" s="640" t="s">
        <v>4310</v>
      </c>
      <c r="J19" s="640" t="s">
        <v>371</v>
      </c>
      <c r="K19" s="640" t="s">
        <v>4273</v>
      </c>
      <c r="L19" s="640" t="s">
        <v>4274</v>
      </c>
      <c r="M19" s="649" t="s">
        <v>4282</v>
      </c>
    </row>
    <row r="20" spans="1:14" ht="26.1" customHeight="1" x14ac:dyDescent="0.15">
      <c r="A20" s="333" t="s">
        <v>4269</v>
      </c>
      <c r="B20" s="638">
        <v>13</v>
      </c>
      <c r="C20" s="639" t="s">
        <v>4296</v>
      </c>
      <c r="D20" s="185" t="s">
        <v>4311</v>
      </c>
      <c r="E20" s="640" t="s">
        <v>657</v>
      </c>
      <c r="F20" s="640" t="s">
        <v>4312</v>
      </c>
      <c r="G20" s="645"/>
      <c r="H20" s="648">
        <v>143</v>
      </c>
      <c r="I20" s="640" t="s">
        <v>4313</v>
      </c>
      <c r="J20" s="640" t="s">
        <v>371</v>
      </c>
      <c r="K20" s="640" t="s">
        <v>4273</v>
      </c>
      <c r="L20" s="640" t="s">
        <v>4274</v>
      </c>
      <c r="M20" s="649" t="s">
        <v>4314</v>
      </c>
    </row>
    <row r="21" spans="1:14" ht="26.1" customHeight="1" x14ac:dyDescent="0.15">
      <c r="A21" s="333" t="s">
        <v>4269</v>
      </c>
      <c r="B21" s="638">
        <v>14</v>
      </c>
      <c r="C21" s="639" t="s">
        <v>4315</v>
      </c>
      <c r="D21" s="640" t="s">
        <v>371</v>
      </c>
      <c r="E21" s="640" t="s">
        <v>657</v>
      </c>
      <c r="F21" s="640" t="s">
        <v>4316</v>
      </c>
      <c r="G21" s="645"/>
      <c r="H21" s="648">
        <v>80</v>
      </c>
      <c r="I21" s="640" t="s">
        <v>4317</v>
      </c>
      <c r="J21" s="640" t="s">
        <v>371</v>
      </c>
      <c r="K21" s="640" t="s">
        <v>4273</v>
      </c>
      <c r="L21" s="640" t="s">
        <v>4274</v>
      </c>
      <c r="M21" s="644" t="s">
        <v>4318</v>
      </c>
    </row>
    <row r="22" spans="1:14" ht="26.1" customHeight="1" x14ac:dyDescent="0.15">
      <c r="A22" s="333" t="s">
        <v>4269</v>
      </c>
      <c r="B22" s="638">
        <v>15</v>
      </c>
      <c r="C22" s="639" t="s">
        <v>4315</v>
      </c>
      <c r="D22" s="640" t="s">
        <v>4319</v>
      </c>
      <c r="E22" s="640" t="s">
        <v>657</v>
      </c>
      <c r="F22" s="640" t="s">
        <v>4320</v>
      </c>
      <c r="G22" s="645"/>
      <c r="H22" s="648">
        <v>20</v>
      </c>
      <c r="I22" s="640" t="s">
        <v>246</v>
      </c>
      <c r="J22" s="640" t="s">
        <v>371</v>
      </c>
      <c r="K22" s="640" t="s">
        <v>4273</v>
      </c>
      <c r="L22" s="640" t="s">
        <v>4274</v>
      </c>
      <c r="M22" s="644" t="s">
        <v>4282</v>
      </c>
    </row>
    <row r="23" spans="1:14" ht="26.1" customHeight="1" x14ac:dyDescent="0.15">
      <c r="A23" s="333" t="s">
        <v>4269</v>
      </c>
      <c r="B23" s="638">
        <v>16</v>
      </c>
      <c r="C23" s="639" t="s">
        <v>4279</v>
      </c>
      <c r="D23" s="640" t="s">
        <v>371</v>
      </c>
      <c r="E23" s="640" t="s">
        <v>657</v>
      </c>
      <c r="F23" s="640" t="s">
        <v>4321</v>
      </c>
      <c r="G23" s="645"/>
      <c r="H23" s="648">
        <v>81</v>
      </c>
      <c r="I23" s="640" t="s">
        <v>4317</v>
      </c>
      <c r="J23" s="640" t="s">
        <v>371</v>
      </c>
      <c r="K23" s="640" t="s">
        <v>4273</v>
      </c>
      <c r="L23" s="640" t="s">
        <v>4274</v>
      </c>
      <c r="M23" s="644" t="s">
        <v>4282</v>
      </c>
    </row>
    <row r="24" spans="1:14" ht="26.1" customHeight="1" x14ac:dyDescent="0.15">
      <c r="A24" s="333" t="s">
        <v>4269</v>
      </c>
      <c r="B24" s="638">
        <v>17</v>
      </c>
      <c r="C24" s="639" t="s">
        <v>4322</v>
      </c>
      <c r="D24" s="640" t="s">
        <v>4323</v>
      </c>
      <c r="E24" s="640" t="s">
        <v>657</v>
      </c>
      <c r="F24" s="640" t="s">
        <v>4298</v>
      </c>
      <c r="G24" s="645"/>
      <c r="H24" s="648">
        <v>63</v>
      </c>
      <c r="I24" s="640" t="s">
        <v>4317</v>
      </c>
      <c r="J24" s="640" t="s">
        <v>371</v>
      </c>
      <c r="K24" s="640" t="s">
        <v>4273</v>
      </c>
      <c r="L24" s="640" t="s">
        <v>4274</v>
      </c>
      <c r="M24" s="644" t="s">
        <v>4324</v>
      </c>
    </row>
    <row r="25" spans="1:14" ht="26.1" customHeight="1" thickBot="1" x14ac:dyDescent="0.2">
      <c r="A25" s="339" t="s">
        <v>4269</v>
      </c>
      <c r="B25" s="650">
        <v>18</v>
      </c>
      <c r="C25" s="651" t="s">
        <v>4296</v>
      </c>
      <c r="D25" s="652" t="s">
        <v>4325</v>
      </c>
      <c r="E25" s="652" t="s">
        <v>657</v>
      </c>
      <c r="F25" s="652" t="s">
        <v>4298</v>
      </c>
      <c r="G25" s="653"/>
      <c r="H25" s="654">
        <v>150</v>
      </c>
      <c r="I25" s="652" t="s">
        <v>4326</v>
      </c>
      <c r="J25" s="652" t="s">
        <v>371</v>
      </c>
      <c r="K25" s="652" t="s">
        <v>4273</v>
      </c>
      <c r="L25" s="652" t="s">
        <v>4274</v>
      </c>
      <c r="M25" s="655" t="s">
        <v>4327</v>
      </c>
      <c r="N25" s="656"/>
    </row>
    <row r="26" spans="1:14" ht="26.1" customHeight="1" x14ac:dyDescent="0.15">
      <c r="A26" s="330" t="s">
        <v>4269</v>
      </c>
      <c r="B26" s="657">
        <v>19</v>
      </c>
      <c r="C26" s="658" t="s">
        <v>4328</v>
      </c>
      <c r="D26" s="659" t="s">
        <v>371</v>
      </c>
      <c r="E26" s="659" t="s">
        <v>657</v>
      </c>
      <c r="F26" s="659" t="s">
        <v>4329</v>
      </c>
      <c r="G26" s="660"/>
      <c r="H26" s="661">
        <v>44</v>
      </c>
      <c r="I26" s="659" t="s">
        <v>4330</v>
      </c>
      <c r="J26" s="659" t="s">
        <v>371</v>
      </c>
      <c r="K26" s="659" t="s">
        <v>4273</v>
      </c>
      <c r="L26" s="659" t="s">
        <v>4274</v>
      </c>
      <c r="M26" s="662" t="s">
        <v>4282</v>
      </c>
      <c r="N26" s="656"/>
    </row>
    <row r="27" spans="1:14" ht="26.1" customHeight="1" x14ac:dyDescent="0.15">
      <c r="A27" s="333" t="s">
        <v>4269</v>
      </c>
      <c r="B27" s="638">
        <v>20</v>
      </c>
      <c r="C27" s="639" t="s">
        <v>4331</v>
      </c>
      <c r="D27" s="640" t="s">
        <v>4332</v>
      </c>
      <c r="E27" s="640" t="s">
        <v>657</v>
      </c>
      <c r="F27" s="640" t="s">
        <v>337</v>
      </c>
      <c r="G27" s="645"/>
      <c r="H27" s="648">
        <v>560</v>
      </c>
      <c r="I27" s="640" t="s">
        <v>4333</v>
      </c>
      <c r="J27" s="640" t="s">
        <v>371</v>
      </c>
      <c r="K27" s="640" t="s">
        <v>4273</v>
      </c>
      <c r="L27" s="640" t="s">
        <v>4274</v>
      </c>
      <c r="M27" s="644" t="s">
        <v>4334</v>
      </c>
      <c r="N27" s="656"/>
    </row>
    <row r="28" spans="1:14" ht="26.1" customHeight="1" x14ac:dyDescent="0.15">
      <c r="A28" s="333" t="s">
        <v>4269</v>
      </c>
      <c r="B28" s="638">
        <v>21</v>
      </c>
      <c r="C28" s="639" t="s">
        <v>4328</v>
      </c>
      <c r="D28" s="640" t="s">
        <v>371</v>
      </c>
      <c r="E28" s="640" t="s">
        <v>657</v>
      </c>
      <c r="F28" s="640" t="s">
        <v>4335</v>
      </c>
      <c r="G28" s="645"/>
      <c r="H28" s="648">
        <v>132</v>
      </c>
      <c r="I28" s="640" t="s">
        <v>4336</v>
      </c>
      <c r="J28" s="640" t="s">
        <v>371</v>
      </c>
      <c r="K28" s="640" t="s">
        <v>4273</v>
      </c>
      <c r="L28" s="640" t="s">
        <v>4274</v>
      </c>
      <c r="M28" s="644" t="s">
        <v>4282</v>
      </c>
      <c r="N28" s="656"/>
    </row>
    <row r="29" spans="1:14" ht="26.1" customHeight="1" x14ac:dyDescent="0.15">
      <c r="A29" s="333" t="s">
        <v>4269</v>
      </c>
      <c r="B29" s="638">
        <v>22</v>
      </c>
      <c r="C29" s="639" t="s">
        <v>4328</v>
      </c>
      <c r="D29" s="640" t="s">
        <v>371</v>
      </c>
      <c r="E29" s="640" t="s">
        <v>657</v>
      </c>
      <c r="F29" s="640" t="s">
        <v>4337</v>
      </c>
      <c r="G29" s="645"/>
      <c r="H29" s="648">
        <v>70</v>
      </c>
      <c r="I29" s="640" t="s">
        <v>327</v>
      </c>
      <c r="J29" s="640" t="s">
        <v>371</v>
      </c>
      <c r="K29" s="640" t="s">
        <v>4273</v>
      </c>
      <c r="L29" s="640" t="s">
        <v>4274</v>
      </c>
      <c r="M29" s="644" t="s">
        <v>4282</v>
      </c>
      <c r="N29" s="656"/>
    </row>
    <row r="30" spans="1:14" ht="26.1" customHeight="1" x14ac:dyDescent="0.15">
      <c r="A30" s="333" t="s">
        <v>4269</v>
      </c>
      <c r="B30" s="638">
        <v>23</v>
      </c>
      <c r="C30" s="639" t="s">
        <v>4338</v>
      </c>
      <c r="D30" s="640" t="s">
        <v>4339</v>
      </c>
      <c r="E30" s="640" t="s">
        <v>657</v>
      </c>
      <c r="F30" s="640" t="s">
        <v>4298</v>
      </c>
      <c r="G30" s="645"/>
      <c r="H30" s="648">
        <v>10</v>
      </c>
      <c r="I30" s="640" t="s">
        <v>4340</v>
      </c>
      <c r="J30" s="640" t="s">
        <v>371</v>
      </c>
      <c r="K30" s="640" t="s">
        <v>4273</v>
      </c>
      <c r="L30" s="640" t="s">
        <v>4274</v>
      </c>
      <c r="M30" s="644" t="s">
        <v>371</v>
      </c>
      <c r="N30" s="656"/>
    </row>
    <row r="31" spans="1:14" ht="26.1" customHeight="1" x14ac:dyDescent="0.15">
      <c r="A31" s="333" t="s">
        <v>4269</v>
      </c>
      <c r="B31" s="638">
        <v>24</v>
      </c>
      <c r="C31" s="639" t="s">
        <v>4296</v>
      </c>
      <c r="D31" s="640" t="s">
        <v>4341</v>
      </c>
      <c r="E31" s="640" t="s">
        <v>657</v>
      </c>
      <c r="F31" s="640" t="s">
        <v>4342</v>
      </c>
      <c r="G31" s="645"/>
      <c r="H31" s="648">
        <v>239.6</v>
      </c>
      <c r="I31" s="640" t="s">
        <v>4343</v>
      </c>
      <c r="J31" s="640" t="s">
        <v>371</v>
      </c>
      <c r="K31" s="640" t="s">
        <v>4273</v>
      </c>
      <c r="L31" s="640" t="s">
        <v>4274</v>
      </c>
      <c r="M31" s="644" t="s">
        <v>4344</v>
      </c>
      <c r="N31" s="656"/>
    </row>
    <row r="32" spans="1:14" ht="26.1" customHeight="1" x14ac:dyDescent="0.15">
      <c r="A32" s="333" t="s">
        <v>4269</v>
      </c>
      <c r="B32" s="638">
        <v>25</v>
      </c>
      <c r="C32" s="639" t="s">
        <v>4296</v>
      </c>
      <c r="D32" s="640" t="s">
        <v>4345</v>
      </c>
      <c r="E32" s="640" t="s">
        <v>657</v>
      </c>
      <c r="F32" s="640" t="s">
        <v>4298</v>
      </c>
      <c r="G32" s="645"/>
      <c r="H32" s="648">
        <v>54.8</v>
      </c>
      <c r="I32" s="640" t="s">
        <v>4346</v>
      </c>
      <c r="J32" s="640" t="s">
        <v>371</v>
      </c>
      <c r="K32" s="640" t="s">
        <v>4273</v>
      </c>
      <c r="L32" s="640" t="s">
        <v>4274</v>
      </c>
      <c r="M32" s="644" t="s">
        <v>4347</v>
      </c>
      <c r="N32" s="656"/>
    </row>
    <row r="33" spans="1:14" ht="26.1" customHeight="1" x14ac:dyDescent="0.15">
      <c r="A33" s="333" t="s">
        <v>4269</v>
      </c>
      <c r="B33" s="638">
        <v>26</v>
      </c>
      <c r="C33" s="639" t="s">
        <v>4279</v>
      </c>
      <c r="D33" s="640" t="s">
        <v>371</v>
      </c>
      <c r="E33" s="640" t="s">
        <v>657</v>
      </c>
      <c r="F33" s="640" t="s">
        <v>4348</v>
      </c>
      <c r="G33" s="645"/>
      <c r="H33" s="648">
        <v>137</v>
      </c>
      <c r="I33" s="640" t="s">
        <v>4346</v>
      </c>
      <c r="J33" s="640" t="s">
        <v>371</v>
      </c>
      <c r="K33" s="640" t="s">
        <v>4273</v>
      </c>
      <c r="L33" s="640" t="s">
        <v>4274</v>
      </c>
      <c r="M33" s="644" t="s">
        <v>4318</v>
      </c>
      <c r="N33" s="656"/>
    </row>
    <row r="34" spans="1:14" ht="26.1" customHeight="1" x14ac:dyDescent="0.15">
      <c r="A34" s="333" t="s">
        <v>4269</v>
      </c>
      <c r="B34" s="638">
        <v>27</v>
      </c>
      <c r="C34" s="639" t="s">
        <v>4349</v>
      </c>
      <c r="D34" s="640" t="s">
        <v>4350</v>
      </c>
      <c r="E34" s="640" t="s">
        <v>657</v>
      </c>
      <c r="F34" s="640" t="s">
        <v>4298</v>
      </c>
      <c r="G34" s="645"/>
      <c r="H34" s="648">
        <v>23</v>
      </c>
      <c r="I34" s="640" t="s">
        <v>4343</v>
      </c>
      <c r="J34" s="640" t="s">
        <v>371</v>
      </c>
      <c r="K34" s="640" t="s">
        <v>4273</v>
      </c>
      <c r="L34" s="640" t="s">
        <v>4274</v>
      </c>
      <c r="M34" s="644" t="s">
        <v>4351</v>
      </c>
      <c r="N34" s="656"/>
    </row>
    <row r="35" spans="1:14" ht="26.1" customHeight="1" x14ac:dyDescent="0.15">
      <c r="A35" s="333" t="s">
        <v>4269</v>
      </c>
      <c r="B35" s="638">
        <v>28</v>
      </c>
      <c r="C35" s="639" t="s">
        <v>4331</v>
      </c>
      <c r="D35" s="640" t="s">
        <v>4352</v>
      </c>
      <c r="E35" s="640" t="s">
        <v>657</v>
      </c>
      <c r="F35" s="640" t="s">
        <v>4298</v>
      </c>
      <c r="G35" s="645"/>
      <c r="H35" s="648">
        <v>273</v>
      </c>
      <c r="I35" s="640" t="s">
        <v>4343</v>
      </c>
      <c r="J35" s="640" t="s">
        <v>371</v>
      </c>
      <c r="K35" s="640" t="s">
        <v>4273</v>
      </c>
      <c r="L35" s="640" t="s">
        <v>4274</v>
      </c>
      <c r="M35" s="644" t="s">
        <v>4353</v>
      </c>
      <c r="N35" s="656"/>
    </row>
    <row r="36" spans="1:14" ht="26.1" customHeight="1" x14ac:dyDescent="0.15">
      <c r="A36" s="333" t="s">
        <v>4269</v>
      </c>
      <c r="B36" s="638">
        <v>29</v>
      </c>
      <c r="C36" s="639" t="s">
        <v>4354</v>
      </c>
      <c r="D36" s="640" t="s">
        <v>4355</v>
      </c>
      <c r="E36" s="640" t="s">
        <v>657</v>
      </c>
      <c r="F36" s="640" t="s">
        <v>4298</v>
      </c>
      <c r="G36" s="645"/>
      <c r="H36" s="648">
        <v>39</v>
      </c>
      <c r="I36" s="640" t="s">
        <v>4356</v>
      </c>
      <c r="J36" s="640" t="s">
        <v>371</v>
      </c>
      <c r="K36" s="640" t="s">
        <v>4273</v>
      </c>
      <c r="L36" s="640" t="s">
        <v>4274</v>
      </c>
      <c r="M36" s="644" t="s">
        <v>4357</v>
      </c>
      <c r="N36" s="656"/>
    </row>
    <row r="37" spans="1:14" ht="26.1" customHeight="1" x14ac:dyDescent="0.15">
      <c r="A37" s="333" t="s">
        <v>4269</v>
      </c>
      <c r="B37" s="638">
        <v>30</v>
      </c>
      <c r="C37" s="639" t="s">
        <v>4358</v>
      </c>
      <c r="D37" s="640" t="s">
        <v>371</v>
      </c>
      <c r="E37" s="640" t="s">
        <v>657</v>
      </c>
      <c r="F37" s="640" t="s">
        <v>4359</v>
      </c>
      <c r="G37" s="645"/>
      <c r="H37" s="648">
        <v>33.200000000000003</v>
      </c>
      <c r="I37" s="640" t="s">
        <v>4360</v>
      </c>
      <c r="J37" s="640" t="s">
        <v>371</v>
      </c>
      <c r="K37" s="640" t="s">
        <v>4273</v>
      </c>
      <c r="L37" s="640" t="s">
        <v>4274</v>
      </c>
      <c r="M37" s="644" t="s">
        <v>4282</v>
      </c>
      <c r="N37" s="656"/>
    </row>
    <row r="38" spans="1:14" ht="26.1" customHeight="1" x14ac:dyDescent="0.15">
      <c r="A38" s="333" t="s">
        <v>4269</v>
      </c>
      <c r="B38" s="638">
        <v>31</v>
      </c>
      <c r="C38" s="639" t="s">
        <v>4328</v>
      </c>
      <c r="D38" s="640" t="s">
        <v>371</v>
      </c>
      <c r="E38" s="640" t="s">
        <v>657</v>
      </c>
      <c r="F38" s="640" t="s">
        <v>4361</v>
      </c>
      <c r="G38" s="645"/>
      <c r="H38" s="648">
        <v>27</v>
      </c>
      <c r="I38" s="640" t="s">
        <v>398</v>
      </c>
      <c r="J38" s="640" t="s">
        <v>371</v>
      </c>
      <c r="K38" s="640" t="s">
        <v>4273</v>
      </c>
      <c r="L38" s="640" t="s">
        <v>4274</v>
      </c>
      <c r="M38" s="644" t="s">
        <v>4282</v>
      </c>
      <c r="N38" s="656"/>
    </row>
    <row r="39" spans="1:14" ht="26.1" customHeight="1" x14ac:dyDescent="0.15">
      <c r="A39" s="333" t="s">
        <v>4269</v>
      </c>
      <c r="B39" s="638">
        <v>32</v>
      </c>
      <c r="C39" s="639" t="s">
        <v>4362</v>
      </c>
      <c r="D39" s="640" t="s">
        <v>371</v>
      </c>
      <c r="E39" s="640" t="s">
        <v>657</v>
      </c>
      <c r="F39" s="640" t="s">
        <v>4363</v>
      </c>
      <c r="G39" s="645"/>
      <c r="H39" s="648">
        <v>231</v>
      </c>
      <c r="I39" s="640" t="s">
        <v>4364</v>
      </c>
      <c r="J39" s="640" t="s">
        <v>371</v>
      </c>
      <c r="K39" s="640" t="s">
        <v>4273</v>
      </c>
      <c r="L39" s="640" t="s">
        <v>4274</v>
      </c>
      <c r="M39" s="644" t="s">
        <v>4318</v>
      </c>
      <c r="N39" s="656"/>
    </row>
    <row r="40" spans="1:14" ht="26.1" customHeight="1" x14ac:dyDescent="0.15">
      <c r="A40" s="333" t="s">
        <v>4269</v>
      </c>
      <c r="B40" s="638">
        <v>33</v>
      </c>
      <c r="C40" s="639" t="s">
        <v>4296</v>
      </c>
      <c r="D40" s="640" t="s">
        <v>4365</v>
      </c>
      <c r="E40" s="640" t="s">
        <v>657</v>
      </c>
      <c r="F40" s="640" t="s">
        <v>4366</v>
      </c>
      <c r="G40" s="645"/>
      <c r="H40" s="648">
        <v>106</v>
      </c>
      <c r="I40" s="640" t="s">
        <v>4367</v>
      </c>
      <c r="J40" s="640" t="s">
        <v>371</v>
      </c>
      <c r="K40" s="640" t="s">
        <v>4273</v>
      </c>
      <c r="L40" s="640" t="s">
        <v>4274</v>
      </c>
      <c r="M40" s="644" t="s">
        <v>4368</v>
      </c>
      <c r="N40" s="656"/>
    </row>
    <row r="41" spans="1:14" ht="26.1" customHeight="1" x14ac:dyDescent="0.15">
      <c r="A41" s="333" t="s">
        <v>4269</v>
      </c>
      <c r="B41" s="638">
        <v>34</v>
      </c>
      <c r="C41" s="639" t="s">
        <v>4349</v>
      </c>
      <c r="D41" s="640" t="s">
        <v>4369</v>
      </c>
      <c r="E41" s="640" t="s">
        <v>657</v>
      </c>
      <c r="F41" s="640" t="s">
        <v>4298</v>
      </c>
      <c r="G41" s="645"/>
      <c r="H41" s="648">
        <v>58</v>
      </c>
      <c r="I41" s="640" t="s">
        <v>4367</v>
      </c>
      <c r="J41" s="640" t="s">
        <v>371</v>
      </c>
      <c r="K41" s="640" t="s">
        <v>4273</v>
      </c>
      <c r="L41" s="640" t="s">
        <v>4274</v>
      </c>
      <c r="M41" s="644" t="s">
        <v>4370</v>
      </c>
      <c r="N41" s="656"/>
    </row>
    <row r="42" spans="1:14" ht="26.1" customHeight="1" x14ac:dyDescent="0.15">
      <c r="A42" s="333" t="s">
        <v>4269</v>
      </c>
      <c r="B42" s="638">
        <v>35</v>
      </c>
      <c r="C42" s="639" t="s">
        <v>4358</v>
      </c>
      <c r="D42" s="640" t="s">
        <v>371</v>
      </c>
      <c r="E42" s="640" t="s">
        <v>657</v>
      </c>
      <c r="F42" s="640" t="s">
        <v>4371</v>
      </c>
      <c r="G42" s="645"/>
      <c r="H42" s="648">
        <v>14</v>
      </c>
      <c r="I42" s="640" t="s">
        <v>4372</v>
      </c>
      <c r="J42" s="640" t="s">
        <v>371</v>
      </c>
      <c r="K42" s="640" t="s">
        <v>4273</v>
      </c>
      <c r="L42" s="640" t="s">
        <v>4274</v>
      </c>
      <c r="M42" s="644" t="s">
        <v>4373</v>
      </c>
      <c r="N42" s="656"/>
    </row>
    <row r="43" spans="1:14" ht="26.1" customHeight="1" x14ac:dyDescent="0.15">
      <c r="A43" s="333" t="s">
        <v>4269</v>
      </c>
      <c r="B43" s="638">
        <v>36</v>
      </c>
      <c r="C43" s="639" t="s">
        <v>4331</v>
      </c>
      <c r="D43" s="640" t="s">
        <v>4374</v>
      </c>
      <c r="E43" s="640" t="s">
        <v>657</v>
      </c>
      <c r="F43" s="640" t="s">
        <v>4298</v>
      </c>
      <c r="G43" s="645"/>
      <c r="H43" s="648">
        <v>225</v>
      </c>
      <c r="I43" s="640" t="s">
        <v>4372</v>
      </c>
      <c r="J43" s="640" t="s">
        <v>371</v>
      </c>
      <c r="K43" s="640" t="s">
        <v>4273</v>
      </c>
      <c r="L43" s="640" t="s">
        <v>4274</v>
      </c>
      <c r="M43" s="644" t="s">
        <v>4375</v>
      </c>
      <c r="N43" s="656"/>
    </row>
    <row r="44" spans="1:14" ht="26.1" customHeight="1" thickBot="1" x14ac:dyDescent="0.2">
      <c r="A44" s="339" t="s">
        <v>4269</v>
      </c>
      <c r="B44" s="650">
        <v>37</v>
      </c>
      <c r="C44" s="651" t="s">
        <v>4349</v>
      </c>
      <c r="D44" s="652" t="s">
        <v>4376</v>
      </c>
      <c r="E44" s="652" t="s">
        <v>657</v>
      </c>
      <c r="F44" s="652" t="s">
        <v>4298</v>
      </c>
      <c r="G44" s="653"/>
      <c r="H44" s="654">
        <v>28</v>
      </c>
      <c r="I44" s="652" t="s">
        <v>4377</v>
      </c>
      <c r="J44" s="652" t="s">
        <v>371</v>
      </c>
      <c r="K44" s="652" t="s">
        <v>4273</v>
      </c>
      <c r="L44" s="652" t="s">
        <v>4274</v>
      </c>
      <c r="M44" s="655" t="s">
        <v>4378</v>
      </c>
      <c r="N44" s="656"/>
    </row>
    <row r="45" spans="1:14" ht="26.1" customHeight="1" x14ac:dyDescent="0.15">
      <c r="A45" s="330" t="s">
        <v>4269</v>
      </c>
      <c r="B45" s="657">
        <v>38</v>
      </c>
      <c r="C45" s="658" t="s">
        <v>4349</v>
      </c>
      <c r="D45" s="659" t="s">
        <v>4379</v>
      </c>
      <c r="E45" s="659" t="s">
        <v>657</v>
      </c>
      <c r="F45" s="659" t="s">
        <v>4298</v>
      </c>
      <c r="G45" s="660"/>
      <c r="H45" s="661">
        <v>28</v>
      </c>
      <c r="I45" s="659" t="s">
        <v>4380</v>
      </c>
      <c r="J45" s="659" t="s">
        <v>371</v>
      </c>
      <c r="K45" s="659" t="s">
        <v>4273</v>
      </c>
      <c r="L45" s="659" t="s">
        <v>4274</v>
      </c>
      <c r="M45" s="662" t="s">
        <v>4381</v>
      </c>
      <c r="N45" s="656"/>
    </row>
    <row r="46" spans="1:14" ht="26.1" customHeight="1" x14ac:dyDescent="0.15">
      <c r="A46" s="333" t="s">
        <v>4269</v>
      </c>
      <c r="B46" s="638">
        <v>39</v>
      </c>
      <c r="C46" s="639" t="s">
        <v>4382</v>
      </c>
      <c r="D46" s="640" t="s">
        <v>4383</v>
      </c>
      <c r="E46" s="640" t="s">
        <v>657</v>
      </c>
      <c r="F46" s="640" t="s">
        <v>4298</v>
      </c>
      <c r="G46" s="645"/>
      <c r="H46" s="648">
        <v>145</v>
      </c>
      <c r="I46" s="640" t="s">
        <v>4380</v>
      </c>
      <c r="J46" s="640" t="s">
        <v>371</v>
      </c>
      <c r="K46" s="640" t="s">
        <v>4273</v>
      </c>
      <c r="L46" s="640" t="s">
        <v>4274</v>
      </c>
      <c r="M46" s="644" t="s">
        <v>4384</v>
      </c>
      <c r="N46" s="656"/>
    </row>
    <row r="47" spans="1:14" ht="26.1" customHeight="1" x14ac:dyDescent="0.15">
      <c r="A47" s="333" t="s">
        <v>4269</v>
      </c>
      <c r="B47" s="638">
        <v>40</v>
      </c>
      <c r="C47" s="639" t="s">
        <v>4296</v>
      </c>
      <c r="D47" s="640" t="s">
        <v>4385</v>
      </c>
      <c r="E47" s="640" t="s">
        <v>657</v>
      </c>
      <c r="F47" s="640" t="s">
        <v>4298</v>
      </c>
      <c r="G47" s="645"/>
      <c r="H47" s="648">
        <v>295</v>
      </c>
      <c r="I47" s="640" t="s">
        <v>4386</v>
      </c>
      <c r="J47" s="640" t="s">
        <v>371</v>
      </c>
      <c r="K47" s="640" t="s">
        <v>4273</v>
      </c>
      <c r="L47" s="640" t="s">
        <v>4274</v>
      </c>
      <c r="M47" s="644" t="s">
        <v>4387</v>
      </c>
      <c r="N47" s="656"/>
    </row>
    <row r="48" spans="1:14" ht="26.1" customHeight="1" x14ac:dyDescent="0.15">
      <c r="A48" s="333" t="s">
        <v>4269</v>
      </c>
      <c r="B48" s="638">
        <v>41</v>
      </c>
      <c r="C48" s="639" t="s">
        <v>4388</v>
      </c>
      <c r="D48" s="640" t="s">
        <v>4389</v>
      </c>
      <c r="E48" s="640" t="s">
        <v>657</v>
      </c>
      <c r="F48" s="640" t="s">
        <v>4298</v>
      </c>
      <c r="G48" s="645"/>
      <c r="H48" s="648">
        <v>53</v>
      </c>
      <c r="I48" s="640" t="s">
        <v>357</v>
      </c>
      <c r="J48" s="640" t="s">
        <v>371</v>
      </c>
      <c r="K48" s="640" t="s">
        <v>4273</v>
      </c>
      <c r="L48" s="640" t="s">
        <v>4274</v>
      </c>
      <c r="M48" s="644" t="s">
        <v>4390</v>
      </c>
      <c r="N48" s="656"/>
    </row>
    <row r="49" spans="1:14" ht="26.1" customHeight="1" x14ac:dyDescent="0.15">
      <c r="A49" s="333" t="s">
        <v>4269</v>
      </c>
      <c r="B49" s="638">
        <v>42</v>
      </c>
      <c r="C49" s="639" t="s">
        <v>4391</v>
      </c>
      <c r="D49" s="640" t="s">
        <v>4392</v>
      </c>
      <c r="E49" s="640" t="s">
        <v>657</v>
      </c>
      <c r="F49" s="640" t="s">
        <v>4393</v>
      </c>
      <c r="G49" s="645"/>
      <c r="H49" s="648">
        <v>248</v>
      </c>
      <c r="I49" s="640" t="s">
        <v>4394</v>
      </c>
      <c r="J49" s="640" t="s">
        <v>371</v>
      </c>
      <c r="K49" s="640" t="s">
        <v>4273</v>
      </c>
      <c r="L49" s="640" t="s">
        <v>4274</v>
      </c>
      <c r="M49" s="644" t="s">
        <v>4395</v>
      </c>
      <c r="N49" s="656"/>
    </row>
    <row r="50" spans="1:14" ht="26.1" customHeight="1" x14ac:dyDescent="0.15">
      <c r="A50" s="333" t="s">
        <v>4269</v>
      </c>
      <c r="B50" s="638">
        <v>43</v>
      </c>
      <c r="C50" s="639" t="s">
        <v>4349</v>
      </c>
      <c r="D50" s="640" t="s">
        <v>4396</v>
      </c>
      <c r="E50" s="640" t="s">
        <v>657</v>
      </c>
      <c r="F50" s="640" t="s">
        <v>4298</v>
      </c>
      <c r="G50" s="645"/>
      <c r="H50" s="648">
        <v>20</v>
      </c>
      <c r="I50" s="640" t="s">
        <v>4397</v>
      </c>
      <c r="J50" s="640" t="s">
        <v>371</v>
      </c>
      <c r="K50" s="640" t="s">
        <v>4273</v>
      </c>
      <c r="L50" s="640" t="s">
        <v>4274</v>
      </c>
      <c r="M50" s="644" t="s">
        <v>4398</v>
      </c>
      <c r="N50" s="656"/>
    </row>
    <row r="51" spans="1:14" ht="26.1" customHeight="1" x14ac:dyDescent="0.15">
      <c r="A51" s="333" t="s">
        <v>4269</v>
      </c>
      <c r="B51" s="638">
        <v>44</v>
      </c>
      <c r="C51" s="639" t="s">
        <v>4399</v>
      </c>
      <c r="D51" s="640" t="s">
        <v>4400</v>
      </c>
      <c r="E51" s="640" t="s">
        <v>657</v>
      </c>
      <c r="F51" s="640" t="s">
        <v>337</v>
      </c>
      <c r="G51" s="645"/>
      <c r="H51" s="648">
        <v>1990</v>
      </c>
      <c r="I51" s="640" t="s">
        <v>4401</v>
      </c>
      <c r="J51" s="640" t="s">
        <v>371</v>
      </c>
      <c r="K51" s="640" t="s">
        <v>4273</v>
      </c>
      <c r="L51" s="640" t="s">
        <v>4274</v>
      </c>
      <c r="M51" s="644" t="s">
        <v>4402</v>
      </c>
      <c r="N51" s="656"/>
    </row>
    <row r="52" spans="1:14" ht="36" x14ac:dyDescent="0.15">
      <c r="A52" s="333" t="s">
        <v>4269</v>
      </c>
      <c r="B52" s="638">
        <v>45</v>
      </c>
      <c r="C52" s="639" t="s">
        <v>4331</v>
      </c>
      <c r="D52" s="640" t="s">
        <v>4403</v>
      </c>
      <c r="E52" s="640" t="s">
        <v>657</v>
      </c>
      <c r="F52" s="640" t="s">
        <v>4298</v>
      </c>
      <c r="G52" s="645"/>
      <c r="H52" s="648">
        <v>230</v>
      </c>
      <c r="I52" s="640" t="s">
        <v>4404</v>
      </c>
      <c r="J52" s="640" t="s">
        <v>371</v>
      </c>
      <c r="K52" s="640" t="s">
        <v>4273</v>
      </c>
      <c r="L52" s="640" t="s">
        <v>4274</v>
      </c>
      <c r="M52" s="644" t="s">
        <v>4405</v>
      </c>
      <c r="N52" s="656"/>
    </row>
    <row r="53" spans="1:14" ht="25.5" customHeight="1" x14ac:dyDescent="0.15">
      <c r="A53" s="333" t="s">
        <v>4269</v>
      </c>
      <c r="B53" s="638">
        <v>46</v>
      </c>
      <c r="C53" s="639" t="s">
        <v>4354</v>
      </c>
      <c r="D53" s="640" t="s">
        <v>4406</v>
      </c>
      <c r="E53" s="640" t="s">
        <v>657</v>
      </c>
      <c r="F53" s="640" t="s">
        <v>4407</v>
      </c>
      <c r="G53" s="645"/>
      <c r="H53" s="648">
        <v>36.6</v>
      </c>
      <c r="I53" s="640" t="s">
        <v>4408</v>
      </c>
      <c r="J53" s="640" t="s">
        <v>371</v>
      </c>
      <c r="K53" s="640" t="s">
        <v>4273</v>
      </c>
      <c r="L53" s="640" t="s">
        <v>4274</v>
      </c>
      <c r="M53" s="644" t="s">
        <v>4409</v>
      </c>
      <c r="N53" s="656"/>
    </row>
    <row r="54" spans="1:14" ht="25.5" customHeight="1" x14ac:dyDescent="0.15">
      <c r="A54" s="333" t="s">
        <v>4269</v>
      </c>
      <c r="B54" s="638">
        <v>47</v>
      </c>
      <c r="C54" s="639" t="s">
        <v>4349</v>
      </c>
      <c r="D54" s="640" t="s">
        <v>4410</v>
      </c>
      <c r="E54" s="640" t="s">
        <v>657</v>
      </c>
      <c r="F54" s="640" t="s">
        <v>4298</v>
      </c>
      <c r="G54" s="645"/>
      <c r="H54" s="648">
        <v>40</v>
      </c>
      <c r="I54" s="640" t="s">
        <v>4411</v>
      </c>
      <c r="J54" s="640" t="s">
        <v>371</v>
      </c>
      <c r="K54" s="640" t="s">
        <v>4273</v>
      </c>
      <c r="L54" s="640" t="s">
        <v>4274</v>
      </c>
      <c r="M54" s="644" t="s">
        <v>4412</v>
      </c>
      <c r="N54" s="656"/>
    </row>
    <row r="55" spans="1:14" ht="25.5" customHeight="1" x14ac:dyDescent="0.15">
      <c r="A55" s="333" t="s">
        <v>4269</v>
      </c>
      <c r="B55" s="638">
        <v>48</v>
      </c>
      <c r="C55" s="639" t="s">
        <v>4413</v>
      </c>
      <c r="D55" s="640" t="s">
        <v>4414</v>
      </c>
      <c r="E55" s="640" t="s">
        <v>657</v>
      </c>
      <c r="F55" s="640" t="s">
        <v>4415</v>
      </c>
      <c r="G55" s="645"/>
      <c r="H55" s="648">
        <v>11.2</v>
      </c>
      <c r="I55" s="640" t="s">
        <v>4416</v>
      </c>
      <c r="J55" s="640" t="s">
        <v>371</v>
      </c>
      <c r="K55" s="640" t="s">
        <v>4273</v>
      </c>
      <c r="L55" s="640" t="s">
        <v>4274</v>
      </c>
      <c r="M55" s="644" t="s">
        <v>4417</v>
      </c>
      <c r="N55" s="656"/>
    </row>
    <row r="56" spans="1:14" ht="25.5" customHeight="1" x14ac:dyDescent="0.15">
      <c r="A56" s="333" t="s">
        <v>4269</v>
      </c>
      <c r="B56" s="638">
        <v>49</v>
      </c>
      <c r="C56" s="639" t="s">
        <v>4349</v>
      </c>
      <c r="D56" s="640" t="s">
        <v>4418</v>
      </c>
      <c r="E56" s="640" t="s">
        <v>657</v>
      </c>
      <c r="F56" s="640" t="s">
        <v>4298</v>
      </c>
      <c r="G56" s="645"/>
      <c r="H56" s="648">
        <v>25</v>
      </c>
      <c r="I56" s="640" t="s">
        <v>4419</v>
      </c>
      <c r="J56" s="640" t="s">
        <v>371</v>
      </c>
      <c r="K56" s="640" t="s">
        <v>4273</v>
      </c>
      <c r="L56" s="640" t="s">
        <v>4274</v>
      </c>
      <c r="M56" s="644" t="s">
        <v>4420</v>
      </c>
      <c r="N56" s="656"/>
    </row>
    <row r="57" spans="1:14" ht="25.5" customHeight="1" x14ac:dyDescent="0.15">
      <c r="A57" s="333" t="s">
        <v>4269</v>
      </c>
      <c r="B57" s="638">
        <v>50</v>
      </c>
      <c r="C57" s="639" t="s">
        <v>4421</v>
      </c>
      <c r="D57" s="640" t="s">
        <v>4422</v>
      </c>
      <c r="E57" s="640" t="s">
        <v>657</v>
      </c>
      <c r="F57" s="640" t="s">
        <v>4298</v>
      </c>
      <c r="G57" s="645"/>
      <c r="H57" s="648">
        <v>3.4</v>
      </c>
      <c r="I57" s="640" t="s">
        <v>4423</v>
      </c>
      <c r="J57" s="640" t="s">
        <v>371</v>
      </c>
      <c r="K57" s="640" t="s">
        <v>4273</v>
      </c>
      <c r="L57" s="640" t="s">
        <v>4274</v>
      </c>
      <c r="M57" s="644" t="s">
        <v>4424</v>
      </c>
      <c r="N57" s="656"/>
    </row>
    <row r="58" spans="1:14" ht="25.5" customHeight="1" x14ac:dyDescent="0.15">
      <c r="A58" s="333" t="s">
        <v>4269</v>
      </c>
      <c r="B58" s="638">
        <v>51</v>
      </c>
      <c r="C58" s="639" t="s">
        <v>4425</v>
      </c>
      <c r="D58" s="640" t="s">
        <v>4426</v>
      </c>
      <c r="E58" s="640" t="s">
        <v>657</v>
      </c>
      <c r="F58" s="640" t="s">
        <v>4298</v>
      </c>
      <c r="G58" s="645"/>
      <c r="H58" s="648">
        <v>6.6</v>
      </c>
      <c r="I58" s="640" t="s">
        <v>4423</v>
      </c>
      <c r="J58" s="640" t="s">
        <v>371</v>
      </c>
      <c r="K58" s="640" t="s">
        <v>4273</v>
      </c>
      <c r="L58" s="640" t="s">
        <v>4274</v>
      </c>
      <c r="M58" s="644" t="s">
        <v>4427</v>
      </c>
      <c r="N58" s="656"/>
    </row>
    <row r="59" spans="1:14" ht="25.5" customHeight="1" x14ac:dyDescent="0.15">
      <c r="A59" s="333" t="s">
        <v>4269</v>
      </c>
      <c r="B59" s="638">
        <v>52</v>
      </c>
      <c r="C59" s="639" t="s">
        <v>4428</v>
      </c>
      <c r="D59" s="640" t="s">
        <v>4429</v>
      </c>
      <c r="E59" s="640" t="s">
        <v>657</v>
      </c>
      <c r="F59" s="640" t="s">
        <v>4298</v>
      </c>
      <c r="G59" s="645"/>
      <c r="H59" s="648">
        <v>1.6</v>
      </c>
      <c r="I59" s="640" t="s">
        <v>4423</v>
      </c>
      <c r="J59" s="640" t="s">
        <v>371</v>
      </c>
      <c r="K59" s="640" t="s">
        <v>4273</v>
      </c>
      <c r="L59" s="640" t="s">
        <v>4274</v>
      </c>
      <c r="M59" s="644" t="s">
        <v>4430</v>
      </c>
      <c r="N59" s="656"/>
    </row>
    <row r="60" spans="1:14" ht="25.5" customHeight="1" x14ac:dyDescent="0.15">
      <c r="A60" s="333" t="s">
        <v>4269</v>
      </c>
      <c r="B60" s="638">
        <v>53</v>
      </c>
      <c r="C60" s="639" t="s">
        <v>4431</v>
      </c>
      <c r="D60" s="640" t="s">
        <v>4355</v>
      </c>
      <c r="E60" s="640" t="s">
        <v>657</v>
      </c>
      <c r="F60" s="640" t="s">
        <v>4432</v>
      </c>
      <c r="G60" s="645"/>
      <c r="H60" s="648">
        <v>21.1</v>
      </c>
      <c r="I60" s="640" t="s">
        <v>4433</v>
      </c>
      <c r="J60" s="640" t="s">
        <v>371</v>
      </c>
      <c r="K60" s="640" t="s">
        <v>4273</v>
      </c>
      <c r="L60" s="640" t="s">
        <v>4274</v>
      </c>
      <c r="M60" s="644" t="s">
        <v>4373</v>
      </c>
      <c r="N60" s="656"/>
    </row>
    <row r="61" spans="1:14" ht="25.5" customHeight="1" x14ac:dyDescent="0.15">
      <c r="A61" s="333" t="s">
        <v>4269</v>
      </c>
      <c r="B61" s="638">
        <v>54</v>
      </c>
      <c r="C61" s="639" t="s">
        <v>4431</v>
      </c>
      <c r="D61" s="640" t="s">
        <v>4355</v>
      </c>
      <c r="E61" s="640" t="s">
        <v>657</v>
      </c>
      <c r="F61" s="640" t="s">
        <v>4432</v>
      </c>
      <c r="G61" s="645"/>
      <c r="H61" s="648">
        <v>36.200000000000003</v>
      </c>
      <c r="I61" s="640" t="s">
        <v>4434</v>
      </c>
      <c r="J61" s="640" t="s">
        <v>371</v>
      </c>
      <c r="K61" s="640" t="s">
        <v>4273</v>
      </c>
      <c r="L61" s="640" t="s">
        <v>4274</v>
      </c>
      <c r="M61" s="644" t="s">
        <v>4435</v>
      </c>
      <c r="N61" s="656"/>
    </row>
    <row r="62" spans="1:14" ht="25.5" customHeight="1" x14ac:dyDescent="0.15">
      <c r="A62" s="333" t="s">
        <v>4269</v>
      </c>
      <c r="B62" s="638">
        <v>55</v>
      </c>
      <c r="C62" s="639" t="s">
        <v>4338</v>
      </c>
      <c r="D62" s="640" t="s">
        <v>4436</v>
      </c>
      <c r="E62" s="640" t="s">
        <v>657</v>
      </c>
      <c r="F62" s="640" t="s">
        <v>4298</v>
      </c>
      <c r="G62" s="645"/>
      <c r="H62" s="648">
        <v>307</v>
      </c>
      <c r="I62" s="640" t="s">
        <v>4437</v>
      </c>
      <c r="J62" s="640" t="s">
        <v>371</v>
      </c>
      <c r="K62" s="640" t="s">
        <v>4273</v>
      </c>
      <c r="L62" s="640" t="s">
        <v>4274</v>
      </c>
      <c r="M62" s="644" t="s">
        <v>4438</v>
      </c>
      <c r="N62" s="656"/>
    </row>
    <row r="63" spans="1:14" ht="25.5" customHeight="1" thickBot="1" x14ac:dyDescent="0.2">
      <c r="A63" s="339" t="s">
        <v>4269</v>
      </c>
      <c r="B63" s="650">
        <v>56</v>
      </c>
      <c r="C63" s="651" t="s">
        <v>4439</v>
      </c>
      <c r="D63" s="652" t="s">
        <v>4440</v>
      </c>
      <c r="E63" s="652" t="s">
        <v>657</v>
      </c>
      <c r="F63" s="652" t="s">
        <v>4298</v>
      </c>
      <c r="G63" s="653"/>
      <c r="H63" s="654">
        <v>7.6</v>
      </c>
      <c r="I63" s="652" t="s">
        <v>4441</v>
      </c>
      <c r="J63" s="652" t="s">
        <v>371</v>
      </c>
      <c r="K63" s="652" t="s">
        <v>4273</v>
      </c>
      <c r="L63" s="652" t="s">
        <v>4274</v>
      </c>
      <c r="M63" s="655" t="s">
        <v>4442</v>
      </c>
      <c r="N63" s="656"/>
    </row>
    <row r="64" spans="1:14" ht="25.5" customHeight="1" x14ac:dyDescent="0.15">
      <c r="A64" s="330" t="s">
        <v>4269</v>
      </c>
      <c r="B64" s="657">
        <v>57</v>
      </c>
      <c r="C64" s="658" t="s">
        <v>4443</v>
      </c>
      <c r="D64" s="659" t="s">
        <v>4444</v>
      </c>
      <c r="E64" s="659" t="s">
        <v>657</v>
      </c>
      <c r="F64" s="659" t="s">
        <v>4298</v>
      </c>
      <c r="G64" s="660"/>
      <c r="H64" s="661">
        <v>3.8</v>
      </c>
      <c r="I64" s="659" t="s">
        <v>4441</v>
      </c>
      <c r="J64" s="659" t="s">
        <v>371</v>
      </c>
      <c r="K64" s="659" t="s">
        <v>4273</v>
      </c>
      <c r="L64" s="659" t="s">
        <v>4274</v>
      </c>
      <c r="M64" s="662" t="s">
        <v>4445</v>
      </c>
      <c r="N64" s="656"/>
    </row>
    <row r="65" spans="1:14" ht="25.5" customHeight="1" x14ac:dyDescent="0.15">
      <c r="A65" s="333" t="s">
        <v>4269</v>
      </c>
      <c r="B65" s="638">
        <v>58</v>
      </c>
      <c r="C65" s="639" t="s">
        <v>4443</v>
      </c>
      <c r="D65" s="640" t="s">
        <v>4446</v>
      </c>
      <c r="E65" s="640" t="s">
        <v>657</v>
      </c>
      <c r="F65" s="640" t="s">
        <v>4298</v>
      </c>
      <c r="G65" s="645"/>
      <c r="H65" s="648">
        <v>2.6</v>
      </c>
      <c r="I65" s="640" t="s">
        <v>4441</v>
      </c>
      <c r="J65" s="640" t="s">
        <v>371</v>
      </c>
      <c r="K65" s="640" t="s">
        <v>4273</v>
      </c>
      <c r="L65" s="640" t="s">
        <v>4274</v>
      </c>
      <c r="M65" s="644" t="s">
        <v>4447</v>
      </c>
      <c r="N65" s="656"/>
    </row>
    <row r="66" spans="1:14" ht="25.5" customHeight="1" x14ac:dyDescent="0.15">
      <c r="A66" s="333" t="s">
        <v>4269</v>
      </c>
      <c r="B66" s="638">
        <v>59</v>
      </c>
      <c r="C66" s="639" t="s">
        <v>4331</v>
      </c>
      <c r="D66" s="640" t="s">
        <v>4448</v>
      </c>
      <c r="E66" s="640" t="s">
        <v>657</v>
      </c>
      <c r="F66" s="640" t="s">
        <v>4298</v>
      </c>
      <c r="G66" s="645"/>
      <c r="H66" s="648">
        <v>145</v>
      </c>
      <c r="I66" s="640" t="s">
        <v>4449</v>
      </c>
      <c r="J66" s="640" t="s">
        <v>371</v>
      </c>
      <c r="K66" s="640" t="s">
        <v>4273</v>
      </c>
      <c r="L66" s="640" t="s">
        <v>4274</v>
      </c>
      <c r="M66" s="644" t="s">
        <v>4450</v>
      </c>
      <c r="N66" s="656"/>
    </row>
    <row r="67" spans="1:14" ht="25.5" customHeight="1" x14ac:dyDescent="0.15">
      <c r="A67" s="333" t="s">
        <v>4269</v>
      </c>
      <c r="B67" s="638">
        <v>60</v>
      </c>
      <c r="C67" s="639" t="s">
        <v>4443</v>
      </c>
      <c r="D67" s="640" t="s">
        <v>4451</v>
      </c>
      <c r="E67" s="640" t="s">
        <v>657</v>
      </c>
      <c r="F67" s="640" t="s">
        <v>4298</v>
      </c>
      <c r="G67" s="645"/>
      <c r="H67" s="648">
        <v>2.9</v>
      </c>
      <c r="I67" s="640" t="s">
        <v>4452</v>
      </c>
      <c r="J67" s="640" t="s">
        <v>371</v>
      </c>
      <c r="K67" s="640" t="s">
        <v>4273</v>
      </c>
      <c r="L67" s="640" t="s">
        <v>4274</v>
      </c>
      <c r="M67" s="644" t="s">
        <v>4353</v>
      </c>
      <c r="N67" s="656"/>
    </row>
    <row r="68" spans="1:14" ht="25.5" customHeight="1" x14ac:dyDescent="0.15">
      <c r="A68" s="333" t="s">
        <v>4269</v>
      </c>
      <c r="B68" s="638">
        <v>61</v>
      </c>
      <c r="C68" s="639" t="s">
        <v>4349</v>
      </c>
      <c r="D68" s="640" t="s">
        <v>4453</v>
      </c>
      <c r="E68" s="640" t="s">
        <v>657</v>
      </c>
      <c r="F68" s="640" t="s">
        <v>4298</v>
      </c>
      <c r="G68" s="645"/>
      <c r="H68" s="648">
        <v>24</v>
      </c>
      <c r="I68" s="640" t="s">
        <v>4454</v>
      </c>
      <c r="J68" s="640" t="s">
        <v>371</v>
      </c>
      <c r="K68" s="640" t="s">
        <v>4273</v>
      </c>
      <c r="L68" s="640" t="s">
        <v>4274</v>
      </c>
      <c r="M68" s="644" t="s">
        <v>4455</v>
      </c>
      <c r="N68" s="656"/>
    </row>
    <row r="69" spans="1:14" ht="25.5" customHeight="1" x14ac:dyDescent="0.15">
      <c r="A69" s="333" t="s">
        <v>4269</v>
      </c>
      <c r="B69" s="638">
        <v>62</v>
      </c>
      <c r="C69" s="639" t="s">
        <v>4358</v>
      </c>
      <c r="D69" s="640" t="s">
        <v>371</v>
      </c>
      <c r="E69" s="640" t="s">
        <v>657</v>
      </c>
      <c r="F69" s="640" t="s">
        <v>4456</v>
      </c>
      <c r="G69" s="645"/>
      <c r="H69" s="648">
        <v>15</v>
      </c>
      <c r="I69" s="640" t="s">
        <v>4457</v>
      </c>
      <c r="J69" s="640" t="s">
        <v>371</v>
      </c>
      <c r="K69" s="640" t="s">
        <v>4273</v>
      </c>
      <c r="L69" s="640" t="s">
        <v>4274</v>
      </c>
      <c r="M69" s="644" t="s">
        <v>4373</v>
      </c>
      <c r="N69" s="656"/>
    </row>
    <row r="70" spans="1:14" ht="25.5" customHeight="1" x14ac:dyDescent="0.15">
      <c r="A70" s="333" t="s">
        <v>4269</v>
      </c>
      <c r="B70" s="638">
        <v>63</v>
      </c>
      <c r="C70" s="639" t="s">
        <v>4458</v>
      </c>
      <c r="D70" s="640" t="s">
        <v>4459</v>
      </c>
      <c r="E70" s="640" t="s">
        <v>657</v>
      </c>
      <c r="F70" s="640" t="s">
        <v>4393</v>
      </c>
      <c r="G70" s="645"/>
      <c r="H70" s="648">
        <v>21</v>
      </c>
      <c r="I70" s="640" t="s">
        <v>4460</v>
      </c>
      <c r="J70" s="640" t="s">
        <v>371</v>
      </c>
      <c r="K70" s="640" t="s">
        <v>4273</v>
      </c>
      <c r="L70" s="640" t="s">
        <v>4274</v>
      </c>
      <c r="M70" s="644" t="s">
        <v>4461</v>
      </c>
      <c r="N70" s="656"/>
    </row>
    <row r="71" spans="1:14" ht="25.5" customHeight="1" x14ac:dyDescent="0.15">
      <c r="A71" s="333" t="s">
        <v>4269</v>
      </c>
      <c r="B71" s="638">
        <v>64</v>
      </c>
      <c r="C71" s="639" t="s">
        <v>4462</v>
      </c>
      <c r="D71" s="640" t="s">
        <v>4463</v>
      </c>
      <c r="E71" s="640" t="s">
        <v>657</v>
      </c>
      <c r="F71" s="640" t="s">
        <v>4393</v>
      </c>
      <c r="G71" s="645"/>
      <c r="H71" s="648">
        <v>17</v>
      </c>
      <c r="I71" s="640" t="s">
        <v>4454</v>
      </c>
      <c r="J71" s="640" t="s">
        <v>371</v>
      </c>
      <c r="K71" s="640" t="s">
        <v>4273</v>
      </c>
      <c r="L71" s="640" t="s">
        <v>4274</v>
      </c>
      <c r="M71" s="644" t="s">
        <v>4464</v>
      </c>
      <c r="N71" s="656"/>
    </row>
    <row r="72" spans="1:14" ht="26.1" customHeight="1" x14ac:dyDescent="0.15">
      <c r="A72" s="333" t="s">
        <v>4269</v>
      </c>
      <c r="B72" s="638">
        <v>65</v>
      </c>
      <c r="C72" s="639" t="s">
        <v>4458</v>
      </c>
      <c r="D72" s="640" t="s">
        <v>4459</v>
      </c>
      <c r="E72" s="640" t="s">
        <v>657</v>
      </c>
      <c r="F72" s="640" t="s">
        <v>4393</v>
      </c>
      <c r="G72" s="645"/>
      <c r="H72" s="648" t="s">
        <v>371</v>
      </c>
      <c r="I72" s="640" t="s">
        <v>4460</v>
      </c>
      <c r="J72" s="640" t="s">
        <v>371</v>
      </c>
      <c r="K72" s="640" t="s">
        <v>4273</v>
      </c>
      <c r="L72" s="640" t="s">
        <v>4274</v>
      </c>
      <c r="M72" s="644" t="s">
        <v>4465</v>
      </c>
      <c r="N72" s="656"/>
    </row>
    <row r="73" spans="1:14" ht="26.1" customHeight="1" x14ac:dyDescent="0.15">
      <c r="A73" s="333" t="s">
        <v>4269</v>
      </c>
      <c r="B73" s="638">
        <v>66</v>
      </c>
      <c r="C73" s="639" t="s">
        <v>4466</v>
      </c>
      <c r="D73" s="640" t="s">
        <v>4467</v>
      </c>
      <c r="E73" s="640" t="s">
        <v>657</v>
      </c>
      <c r="F73" s="640" t="s">
        <v>4298</v>
      </c>
      <c r="G73" s="645"/>
      <c r="H73" s="648">
        <v>4.2</v>
      </c>
      <c r="I73" s="640" t="s">
        <v>4468</v>
      </c>
      <c r="J73" s="640" t="s">
        <v>371</v>
      </c>
      <c r="K73" s="640" t="s">
        <v>4273</v>
      </c>
      <c r="L73" s="640" t="s">
        <v>4274</v>
      </c>
      <c r="M73" s="644" t="s">
        <v>4469</v>
      </c>
      <c r="N73" s="656"/>
    </row>
    <row r="74" spans="1:14" ht="26.1" customHeight="1" x14ac:dyDescent="0.15">
      <c r="A74" s="333" t="s">
        <v>4269</v>
      </c>
      <c r="B74" s="638">
        <v>67</v>
      </c>
      <c r="C74" s="639" t="s">
        <v>4466</v>
      </c>
      <c r="D74" s="640" t="s">
        <v>4470</v>
      </c>
      <c r="E74" s="640" t="s">
        <v>657</v>
      </c>
      <c r="F74" s="640" t="s">
        <v>4298</v>
      </c>
      <c r="G74" s="645"/>
      <c r="H74" s="648">
        <v>2.7</v>
      </c>
      <c r="I74" s="640" t="s">
        <v>4468</v>
      </c>
      <c r="J74" s="640" t="s">
        <v>371</v>
      </c>
      <c r="K74" s="640" t="s">
        <v>4273</v>
      </c>
      <c r="L74" s="640" t="s">
        <v>4274</v>
      </c>
      <c r="M74" s="644" t="s">
        <v>4471</v>
      </c>
      <c r="N74" s="656"/>
    </row>
    <row r="75" spans="1:14" ht="26.1" customHeight="1" x14ac:dyDescent="0.15">
      <c r="A75" s="333" t="s">
        <v>4269</v>
      </c>
      <c r="B75" s="638">
        <v>68</v>
      </c>
      <c r="C75" s="639" t="s">
        <v>4472</v>
      </c>
      <c r="D75" s="640" t="s">
        <v>4473</v>
      </c>
      <c r="E75" s="640" t="s">
        <v>657</v>
      </c>
      <c r="F75" s="640" t="s">
        <v>4393</v>
      </c>
      <c r="G75" s="645"/>
      <c r="H75" s="648">
        <v>2</v>
      </c>
      <c r="I75" s="640" t="s">
        <v>4468</v>
      </c>
      <c r="J75" s="640" t="s">
        <v>371</v>
      </c>
      <c r="K75" s="640" t="s">
        <v>4273</v>
      </c>
      <c r="L75" s="640" t="s">
        <v>4274</v>
      </c>
      <c r="M75" s="644" t="s">
        <v>4474</v>
      </c>
      <c r="N75" s="656"/>
    </row>
    <row r="76" spans="1:14" ht="26.1" customHeight="1" x14ac:dyDescent="0.15">
      <c r="A76" s="333" t="s">
        <v>4269</v>
      </c>
      <c r="B76" s="638">
        <v>69</v>
      </c>
      <c r="C76" s="639" t="s">
        <v>4472</v>
      </c>
      <c r="D76" s="640" t="s">
        <v>4475</v>
      </c>
      <c r="E76" s="640" t="s">
        <v>657</v>
      </c>
      <c r="F76" s="640" t="s">
        <v>4393</v>
      </c>
      <c r="G76" s="645"/>
      <c r="H76" s="648">
        <v>18</v>
      </c>
      <c r="I76" s="640" t="s">
        <v>4476</v>
      </c>
      <c r="J76" s="640" t="s">
        <v>371</v>
      </c>
      <c r="K76" s="640" t="s">
        <v>4273</v>
      </c>
      <c r="L76" s="640" t="s">
        <v>4274</v>
      </c>
      <c r="M76" s="644" t="s">
        <v>4477</v>
      </c>
      <c r="N76" s="656"/>
    </row>
    <row r="77" spans="1:14" ht="42.75" customHeight="1" x14ac:dyDescent="0.15">
      <c r="A77" s="333" t="s">
        <v>4269</v>
      </c>
      <c r="B77" s="638">
        <v>70</v>
      </c>
      <c r="C77" s="639" t="s">
        <v>4478</v>
      </c>
      <c r="D77" s="640" t="s">
        <v>4479</v>
      </c>
      <c r="E77" s="640" t="s">
        <v>657</v>
      </c>
      <c r="F77" s="640" t="s">
        <v>4298</v>
      </c>
      <c r="G77" s="645"/>
      <c r="H77" s="648">
        <v>3.7</v>
      </c>
      <c r="I77" s="640" t="s">
        <v>4480</v>
      </c>
      <c r="J77" s="640" t="s">
        <v>371</v>
      </c>
      <c r="K77" s="640" t="s">
        <v>4273</v>
      </c>
      <c r="L77" s="640" t="s">
        <v>4274</v>
      </c>
      <c r="M77" s="644" t="s">
        <v>4481</v>
      </c>
      <c r="N77" s="656"/>
    </row>
    <row r="78" spans="1:14" ht="26.1" customHeight="1" x14ac:dyDescent="0.15">
      <c r="A78" s="333" t="s">
        <v>4269</v>
      </c>
      <c r="B78" s="638">
        <v>71</v>
      </c>
      <c r="C78" s="639" t="s">
        <v>4482</v>
      </c>
      <c r="D78" s="640" t="s">
        <v>4483</v>
      </c>
      <c r="E78" s="640" t="s">
        <v>657</v>
      </c>
      <c r="F78" s="640" t="s">
        <v>4298</v>
      </c>
      <c r="G78" s="645"/>
      <c r="H78" s="648">
        <v>14</v>
      </c>
      <c r="I78" s="640" t="s">
        <v>4484</v>
      </c>
      <c r="J78" s="640" t="s">
        <v>371</v>
      </c>
      <c r="K78" s="640" t="s">
        <v>4273</v>
      </c>
      <c r="L78" s="640" t="s">
        <v>4274</v>
      </c>
      <c r="M78" s="644" t="s">
        <v>4353</v>
      </c>
      <c r="N78" s="656"/>
    </row>
    <row r="79" spans="1:14" ht="26.1" customHeight="1" x14ac:dyDescent="0.15">
      <c r="A79" s="333" t="s">
        <v>4269</v>
      </c>
      <c r="B79" s="638">
        <v>72</v>
      </c>
      <c r="C79" s="639" t="s">
        <v>4485</v>
      </c>
      <c r="D79" s="640" t="s">
        <v>4486</v>
      </c>
      <c r="E79" s="640" t="s">
        <v>657</v>
      </c>
      <c r="F79" s="640" t="s">
        <v>4298</v>
      </c>
      <c r="G79" s="645"/>
      <c r="H79" s="648">
        <v>20</v>
      </c>
      <c r="I79" s="640" t="s">
        <v>4487</v>
      </c>
      <c r="J79" s="640" t="s">
        <v>371</v>
      </c>
      <c r="K79" s="640" t="s">
        <v>4273</v>
      </c>
      <c r="L79" s="640" t="s">
        <v>4274</v>
      </c>
      <c r="M79" s="644" t="s">
        <v>4488</v>
      </c>
      <c r="N79" s="656"/>
    </row>
    <row r="80" spans="1:14" ht="26.1" customHeight="1" x14ac:dyDescent="0.15">
      <c r="A80" s="333" t="s">
        <v>4269</v>
      </c>
      <c r="B80" s="638">
        <v>73</v>
      </c>
      <c r="C80" s="639" t="s">
        <v>4458</v>
      </c>
      <c r="D80" s="640" t="s">
        <v>4489</v>
      </c>
      <c r="E80" s="640" t="s">
        <v>657</v>
      </c>
      <c r="F80" s="640" t="s">
        <v>4393</v>
      </c>
      <c r="G80" s="645"/>
      <c r="H80" s="648">
        <v>6</v>
      </c>
      <c r="I80" s="640" t="s">
        <v>4490</v>
      </c>
      <c r="J80" s="640" t="s">
        <v>371</v>
      </c>
      <c r="K80" s="640" t="s">
        <v>4273</v>
      </c>
      <c r="L80" s="640" t="s">
        <v>4274</v>
      </c>
      <c r="M80" s="644" t="s">
        <v>4491</v>
      </c>
      <c r="N80" s="656"/>
    </row>
    <row r="81" spans="1:14" ht="26.1" customHeight="1" x14ac:dyDescent="0.15">
      <c r="A81" s="333" t="s">
        <v>4269</v>
      </c>
      <c r="B81" s="638">
        <v>74</v>
      </c>
      <c r="C81" s="639" t="s">
        <v>4458</v>
      </c>
      <c r="D81" s="640" t="s">
        <v>4475</v>
      </c>
      <c r="E81" s="640" t="s">
        <v>657</v>
      </c>
      <c r="F81" s="640" t="s">
        <v>4393</v>
      </c>
      <c r="G81" s="645"/>
      <c r="H81" s="648">
        <v>3</v>
      </c>
      <c r="I81" s="640" t="s">
        <v>4492</v>
      </c>
      <c r="J81" s="640" t="s">
        <v>371</v>
      </c>
      <c r="K81" s="640" t="s">
        <v>4273</v>
      </c>
      <c r="L81" s="640" t="s">
        <v>4274</v>
      </c>
      <c r="M81" s="644" t="s">
        <v>4493</v>
      </c>
      <c r="N81" s="656"/>
    </row>
    <row r="82" spans="1:14" ht="26.1" customHeight="1" thickBot="1" x14ac:dyDescent="0.2">
      <c r="A82" s="339" t="s">
        <v>4269</v>
      </c>
      <c r="B82" s="650">
        <v>75</v>
      </c>
      <c r="C82" s="651" t="s">
        <v>4472</v>
      </c>
      <c r="D82" s="652" t="s">
        <v>4475</v>
      </c>
      <c r="E82" s="652" t="s">
        <v>657</v>
      </c>
      <c r="F82" s="652" t="s">
        <v>4393</v>
      </c>
      <c r="G82" s="653"/>
      <c r="H82" s="654" t="s">
        <v>371</v>
      </c>
      <c r="I82" s="652" t="s">
        <v>4492</v>
      </c>
      <c r="J82" s="652" t="s">
        <v>371</v>
      </c>
      <c r="K82" s="652" t="s">
        <v>4273</v>
      </c>
      <c r="L82" s="652" t="s">
        <v>4274</v>
      </c>
      <c r="M82" s="655" t="s">
        <v>4494</v>
      </c>
      <c r="N82" s="656"/>
    </row>
    <row r="83" spans="1:14" ht="26.1" customHeight="1" x14ac:dyDescent="0.15">
      <c r="A83" s="330" t="s">
        <v>4269</v>
      </c>
      <c r="B83" s="657">
        <v>76</v>
      </c>
      <c r="C83" s="658" t="s">
        <v>4495</v>
      </c>
      <c r="D83" s="659" t="s">
        <v>4463</v>
      </c>
      <c r="E83" s="659" t="s">
        <v>657</v>
      </c>
      <c r="F83" s="659" t="s">
        <v>4393</v>
      </c>
      <c r="G83" s="660"/>
      <c r="H83" s="661">
        <v>10</v>
      </c>
      <c r="I83" s="659" t="s">
        <v>4496</v>
      </c>
      <c r="J83" s="659" t="s">
        <v>371</v>
      </c>
      <c r="K83" s="659" t="s">
        <v>4273</v>
      </c>
      <c r="L83" s="659" t="s">
        <v>4274</v>
      </c>
      <c r="M83" s="662" t="s">
        <v>4497</v>
      </c>
      <c r="N83" s="656"/>
    </row>
    <row r="84" spans="1:14" ht="26.1" customHeight="1" x14ac:dyDescent="0.15">
      <c r="A84" s="333" t="s">
        <v>4269</v>
      </c>
      <c r="B84" s="638">
        <v>77</v>
      </c>
      <c r="C84" s="639" t="s">
        <v>4472</v>
      </c>
      <c r="D84" s="640" t="s">
        <v>4498</v>
      </c>
      <c r="E84" s="640" t="s">
        <v>657</v>
      </c>
      <c r="F84" s="640" t="s">
        <v>4393</v>
      </c>
      <c r="G84" s="645"/>
      <c r="H84" s="648">
        <v>3</v>
      </c>
      <c r="I84" s="640" t="s">
        <v>4499</v>
      </c>
      <c r="J84" s="640" t="s">
        <v>371</v>
      </c>
      <c r="K84" s="640" t="s">
        <v>4273</v>
      </c>
      <c r="L84" s="640" t="s">
        <v>4274</v>
      </c>
      <c r="M84" s="644" t="s">
        <v>4500</v>
      </c>
      <c r="N84" s="656"/>
    </row>
    <row r="85" spans="1:14" ht="52.5" customHeight="1" x14ac:dyDescent="0.15">
      <c r="A85" s="333" t="s">
        <v>4269</v>
      </c>
      <c r="B85" s="638">
        <v>78</v>
      </c>
      <c r="C85" s="639" t="s">
        <v>4501</v>
      </c>
      <c r="D85" s="640" t="s">
        <v>4502</v>
      </c>
      <c r="E85" s="640" t="s">
        <v>657</v>
      </c>
      <c r="F85" s="640" t="s">
        <v>4393</v>
      </c>
      <c r="G85" s="645"/>
      <c r="H85" s="648">
        <v>32</v>
      </c>
      <c r="I85" s="640" t="s">
        <v>4503</v>
      </c>
      <c r="J85" s="640" t="s">
        <v>371</v>
      </c>
      <c r="K85" s="640" t="s">
        <v>4273</v>
      </c>
      <c r="L85" s="640" t="s">
        <v>4274</v>
      </c>
      <c r="M85" s="644" t="s">
        <v>4504</v>
      </c>
      <c r="N85" s="656"/>
    </row>
    <row r="86" spans="1:14" ht="26.1" customHeight="1" x14ac:dyDescent="0.15">
      <c r="A86" s="333" t="s">
        <v>4269</v>
      </c>
      <c r="B86" s="638">
        <v>79</v>
      </c>
      <c r="C86" s="639" t="s">
        <v>4362</v>
      </c>
      <c r="D86" s="640" t="s">
        <v>4505</v>
      </c>
      <c r="E86" s="640" t="s">
        <v>657</v>
      </c>
      <c r="F86" s="640" t="s">
        <v>4506</v>
      </c>
      <c r="G86" s="645"/>
      <c r="H86" s="648">
        <v>63</v>
      </c>
      <c r="I86" s="640" t="s">
        <v>4507</v>
      </c>
      <c r="J86" s="640" t="s">
        <v>371</v>
      </c>
      <c r="K86" s="640" t="s">
        <v>4273</v>
      </c>
      <c r="L86" s="640" t="s">
        <v>4274</v>
      </c>
      <c r="M86" s="644" t="s">
        <v>4318</v>
      </c>
      <c r="N86" s="656"/>
    </row>
    <row r="87" spans="1:14" ht="26.1" customHeight="1" x14ac:dyDescent="0.15">
      <c r="A87" s="333" t="s">
        <v>4269</v>
      </c>
      <c r="B87" s="638">
        <v>80</v>
      </c>
      <c r="C87" s="639" t="s">
        <v>4458</v>
      </c>
      <c r="D87" s="640" t="s">
        <v>4473</v>
      </c>
      <c r="E87" s="640" t="s">
        <v>657</v>
      </c>
      <c r="F87" s="640" t="s">
        <v>4393</v>
      </c>
      <c r="G87" s="645"/>
      <c r="H87" s="648">
        <v>3</v>
      </c>
      <c r="I87" s="640" t="s">
        <v>4508</v>
      </c>
      <c r="J87" s="640" t="s">
        <v>371</v>
      </c>
      <c r="K87" s="640" t="s">
        <v>4273</v>
      </c>
      <c r="L87" s="640" t="s">
        <v>4274</v>
      </c>
      <c r="M87" s="644" t="s">
        <v>4509</v>
      </c>
      <c r="N87" s="656"/>
    </row>
    <row r="88" spans="1:14" ht="26.1" customHeight="1" x14ac:dyDescent="0.15">
      <c r="A88" s="333" t="s">
        <v>4269</v>
      </c>
      <c r="B88" s="638">
        <v>81</v>
      </c>
      <c r="C88" s="639" t="s">
        <v>4472</v>
      </c>
      <c r="D88" s="640" t="s">
        <v>4510</v>
      </c>
      <c r="E88" s="640" t="s">
        <v>657</v>
      </c>
      <c r="F88" s="640" t="s">
        <v>4393</v>
      </c>
      <c r="G88" s="645"/>
      <c r="H88" s="648">
        <v>3</v>
      </c>
      <c r="I88" s="640" t="s">
        <v>4511</v>
      </c>
      <c r="J88" s="640" t="s">
        <v>371</v>
      </c>
      <c r="K88" s="640" t="s">
        <v>4273</v>
      </c>
      <c r="L88" s="640" t="s">
        <v>4274</v>
      </c>
      <c r="M88" s="644" t="s">
        <v>4500</v>
      </c>
      <c r="N88" s="656"/>
    </row>
    <row r="89" spans="1:14" ht="49.5" customHeight="1" x14ac:dyDescent="0.15">
      <c r="A89" s="333" t="s">
        <v>4269</v>
      </c>
      <c r="B89" s="638">
        <v>82</v>
      </c>
      <c r="C89" s="639" t="s">
        <v>4512</v>
      </c>
      <c r="D89" s="640" t="s">
        <v>4513</v>
      </c>
      <c r="E89" s="640" t="s">
        <v>657</v>
      </c>
      <c r="F89" s="640" t="s">
        <v>337</v>
      </c>
      <c r="G89" s="645"/>
      <c r="H89" s="648">
        <v>13</v>
      </c>
      <c r="I89" s="640" t="s">
        <v>4514</v>
      </c>
      <c r="J89" s="640" t="s">
        <v>371</v>
      </c>
      <c r="K89" s="640" t="s">
        <v>4273</v>
      </c>
      <c r="L89" s="640" t="s">
        <v>4274</v>
      </c>
      <c r="M89" s="644" t="s">
        <v>4515</v>
      </c>
      <c r="N89" s="656"/>
    </row>
    <row r="90" spans="1:14" ht="25.5" customHeight="1" x14ac:dyDescent="0.15">
      <c r="A90" s="333" t="s">
        <v>4269</v>
      </c>
      <c r="B90" s="638">
        <v>83</v>
      </c>
      <c r="C90" s="639" t="s">
        <v>4482</v>
      </c>
      <c r="D90" s="640" t="s">
        <v>4516</v>
      </c>
      <c r="E90" s="640" t="s">
        <v>657</v>
      </c>
      <c r="F90" s="640" t="s">
        <v>4298</v>
      </c>
      <c r="G90" s="645"/>
      <c r="H90" s="648">
        <v>20</v>
      </c>
      <c r="I90" s="640" t="s">
        <v>4517</v>
      </c>
      <c r="J90" s="640" t="s">
        <v>371</v>
      </c>
      <c r="K90" s="640" t="s">
        <v>4273</v>
      </c>
      <c r="L90" s="640" t="s">
        <v>4274</v>
      </c>
      <c r="M90" s="644" t="s">
        <v>4518</v>
      </c>
      <c r="N90" s="656"/>
    </row>
    <row r="91" spans="1:14" ht="25.5" customHeight="1" x14ac:dyDescent="0.15">
      <c r="A91" s="333" t="s">
        <v>4269</v>
      </c>
      <c r="B91" s="638">
        <v>84</v>
      </c>
      <c r="C91" s="639" t="s">
        <v>4519</v>
      </c>
      <c r="D91" s="640" t="s">
        <v>4463</v>
      </c>
      <c r="E91" s="640" t="s">
        <v>657</v>
      </c>
      <c r="F91" s="640" t="s">
        <v>4393</v>
      </c>
      <c r="G91" s="645"/>
      <c r="H91" s="648">
        <v>10</v>
      </c>
      <c r="I91" s="640" t="s">
        <v>4520</v>
      </c>
      <c r="J91" s="640" t="s">
        <v>371</v>
      </c>
      <c r="K91" s="640" t="s">
        <v>4273</v>
      </c>
      <c r="L91" s="640" t="s">
        <v>4274</v>
      </c>
      <c r="M91" s="644" t="s">
        <v>4521</v>
      </c>
      <c r="N91" s="656"/>
    </row>
    <row r="92" spans="1:14" ht="25.5" customHeight="1" x14ac:dyDescent="0.15">
      <c r="A92" s="333" t="s">
        <v>4269</v>
      </c>
      <c r="B92" s="638">
        <v>85</v>
      </c>
      <c r="C92" s="639" t="s">
        <v>4472</v>
      </c>
      <c r="D92" s="640" t="s">
        <v>4475</v>
      </c>
      <c r="E92" s="640" t="s">
        <v>657</v>
      </c>
      <c r="F92" s="640" t="s">
        <v>4393</v>
      </c>
      <c r="G92" s="645"/>
      <c r="H92" s="648" t="s">
        <v>371</v>
      </c>
      <c r="I92" s="640" t="s">
        <v>4522</v>
      </c>
      <c r="J92" s="640" t="s">
        <v>371</v>
      </c>
      <c r="K92" s="640" t="s">
        <v>4273</v>
      </c>
      <c r="L92" s="640" t="s">
        <v>4274</v>
      </c>
      <c r="M92" s="644" t="s">
        <v>4523</v>
      </c>
      <c r="N92" s="656"/>
    </row>
    <row r="93" spans="1:14" ht="25.5" customHeight="1" x14ac:dyDescent="0.15">
      <c r="A93" s="333" t="s">
        <v>4269</v>
      </c>
      <c r="B93" s="638">
        <v>86</v>
      </c>
      <c r="C93" s="639" t="s">
        <v>4482</v>
      </c>
      <c r="D93" s="640" t="s">
        <v>4524</v>
      </c>
      <c r="E93" s="640" t="s">
        <v>657</v>
      </c>
      <c r="F93" s="640" t="s">
        <v>4298</v>
      </c>
      <c r="G93" s="645"/>
      <c r="H93" s="648">
        <v>18</v>
      </c>
      <c r="I93" s="640" t="s">
        <v>4525</v>
      </c>
      <c r="J93" s="640" t="s">
        <v>371</v>
      </c>
      <c r="K93" s="640" t="s">
        <v>4273</v>
      </c>
      <c r="L93" s="640" t="s">
        <v>4274</v>
      </c>
      <c r="M93" s="644" t="s">
        <v>4526</v>
      </c>
      <c r="N93" s="656"/>
    </row>
    <row r="94" spans="1:14" ht="25.5" customHeight="1" x14ac:dyDescent="0.15">
      <c r="A94" s="333" t="s">
        <v>4269</v>
      </c>
      <c r="B94" s="638">
        <v>87</v>
      </c>
      <c r="C94" s="639" t="s">
        <v>4482</v>
      </c>
      <c r="D94" s="640" t="s">
        <v>4527</v>
      </c>
      <c r="E94" s="640" t="s">
        <v>657</v>
      </c>
      <c r="F94" s="640" t="s">
        <v>4298</v>
      </c>
      <c r="G94" s="645"/>
      <c r="H94" s="648">
        <v>13</v>
      </c>
      <c r="I94" s="640" t="s">
        <v>4528</v>
      </c>
      <c r="J94" s="640" t="s">
        <v>371</v>
      </c>
      <c r="K94" s="640" t="s">
        <v>4273</v>
      </c>
      <c r="L94" s="640" t="s">
        <v>4274</v>
      </c>
      <c r="M94" s="644" t="s">
        <v>4529</v>
      </c>
      <c r="N94" s="656"/>
    </row>
    <row r="95" spans="1:14" ht="25.5" customHeight="1" x14ac:dyDescent="0.15">
      <c r="A95" s="333" t="s">
        <v>4269</v>
      </c>
      <c r="B95" s="638">
        <v>88</v>
      </c>
      <c r="C95" s="639" t="s">
        <v>4472</v>
      </c>
      <c r="D95" s="640" t="s">
        <v>4530</v>
      </c>
      <c r="E95" s="640" t="s">
        <v>657</v>
      </c>
      <c r="F95" s="640" t="s">
        <v>4393</v>
      </c>
      <c r="G95" s="645"/>
      <c r="H95" s="648">
        <v>5</v>
      </c>
      <c r="I95" s="640" t="s">
        <v>4528</v>
      </c>
      <c r="J95" s="640" t="s">
        <v>371</v>
      </c>
      <c r="K95" s="640" t="s">
        <v>4273</v>
      </c>
      <c r="L95" s="640" t="s">
        <v>4274</v>
      </c>
      <c r="M95" s="644" t="s">
        <v>4500</v>
      </c>
      <c r="N95" s="656"/>
    </row>
    <row r="96" spans="1:14" ht="25.5" customHeight="1" x14ac:dyDescent="0.15">
      <c r="A96" s="333" t="s">
        <v>4269</v>
      </c>
      <c r="B96" s="638">
        <v>89</v>
      </c>
      <c r="C96" s="639" t="s">
        <v>4531</v>
      </c>
      <c r="D96" s="640" t="s">
        <v>4532</v>
      </c>
      <c r="E96" s="640" t="s">
        <v>657</v>
      </c>
      <c r="F96" s="640" t="s">
        <v>337</v>
      </c>
      <c r="G96" s="645"/>
      <c r="H96" s="648">
        <v>408</v>
      </c>
      <c r="I96" s="640" t="s">
        <v>4533</v>
      </c>
      <c r="J96" s="640" t="s">
        <v>371</v>
      </c>
      <c r="K96" s="640" t="s">
        <v>4273</v>
      </c>
      <c r="L96" s="640" t="s">
        <v>4274</v>
      </c>
      <c r="M96" s="644" t="s">
        <v>4534</v>
      </c>
      <c r="N96" s="656"/>
    </row>
    <row r="97" spans="1:14" ht="25.5" customHeight="1" x14ac:dyDescent="0.15">
      <c r="A97" s="333" t="s">
        <v>4269</v>
      </c>
      <c r="B97" s="638">
        <v>90</v>
      </c>
      <c r="C97" s="639" t="s">
        <v>4482</v>
      </c>
      <c r="D97" s="640" t="s">
        <v>4535</v>
      </c>
      <c r="E97" s="640" t="s">
        <v>657</v>
      </c>
      <c r="F97" s="640" t="s">
        <v>4298</v>
      </c>
      <c r="G97" s="645"/>
      <c r="H97" s="648">
        <v>25</v>
      </c>
      <c r="I97" s="640" t="s">
        <v>4536</v>
      </c>
      <c r="J97" s="640" t="s">
        <v>371</v>
      </c>
      <c r="K97" s="640" t="s">
        <v>4273</v>
      </c>
      <c r="L97" s="640" t="s">
        <v>4274</v>
      </c>
      <c r="M97" s="644" t="s">
        <v>4537</v>
      </c>
      <c r="N97" s="656"/>
    </row>
    <row r="98" spans="1:14" ht="25.5" customHeight="1" x14ac:dyDescent="0.15">
      <c r="A98" s="333" t="s">
        <v>4269</v>
      </c>
      <c r="B98" s="638">
        <v>91</v>
      </c>
      <c r="C98" s="639" t="s">
        <v>4472</v>
      </c>
      <c r="D98" s="640" t="s">
        <v>4475</v>
      </c>
      <c r="E98" s="640" t="s">
        <v>657</v>
      </c>
      <c r="F98" s="640" t="s">
        <v>4393</v>
      </c>
      <c r="G98" s="645"/>
      <c r="H98" s="648" t="s">
        <v>371</v>
      </c>
      <c r="I98" s="640" t="s">
        <v>4536</v>
      </c>
      <c r="J98" s="640" t="s">
        <v>371</v>
      </c>
      <c r="K98" s="640" t="s">
        <v>4273</v>
      </c>
      <c r="L98" s="640" t="s">
        <v>4274</v>
      </c>
      <c r="M98" s="644" t="s">
        <v>4538</v>
      </c>
      <c r="N98" s="656"/>
    </row>
    <row r="99" spans="1:14" ht="25.5" customHeight="1" thickBot="1" x14ac:dyDescent="0.2">
      <c r="A99" s="339" t="s">
        <v>4269</v>
      </c>
      <c r="B99" s="650">
        <v>92</v>
      </c>
      <c r="C99" s="651" t="s">
        <v>4472</v>
      </c>
      <c r="D99" s="652" t="s">
        <v>4459</v>
      </c>
      <c r="E99" s="652" t="s">
        <v>657</v>
      </c>
      <c r="F99" s="652" t="s">
        <v>4393</v>
      </c>
      <c r="G99" s="653"/>
      <c r="H99" s="654" t="s">
        <v>371</v>
      </c>
      <c r="I99" s="652" t="s">
        <v>4536</v>
      </c>
      <c r="J99" s="652" t="s">
        <v>371</v>
      </c>
      <c r="K99" s="652" t="s">
        <v>4273</v>
      </c>
      <c r="L99" s="652" t="s">
        <v>4274</v>
      </c>
      <c r="M99" s="655" t="s">
        <v>4539</v>
      </c>
      <c r="N99" s="656"/>
    </row>
    <row r="100" spans="1:14" ht="25.5" customHeight="1" x14ac:dyDescent="0.15">
      <c r="A100" s="330" t="s">
        <v>4269</v>
      </c>
      <c r="B100" s="657">
        <v>93</v>
      </c>
      <c r="C100" s="658" t="s">
        <v>4472</v>
      </c>
      <c r="D100" s="659" t="s">
        <v>4540</v>
      </c>
      <c r="E100" s="659" t="s">
        <v>657</v>
      </c>
      <c r="F100" s="659" t="s">
        <v>4393</v>
      </c>
      <c r="G100" s="660"/>
      <c r="H100" s="661" t="s">
        <v>371</v>
      </c>
      <c r="I100" s="659" t="s">
        <v>4536</v>
      </c>
      <c r="J100" s="659" t="s">
        <v>371</v>
      </c>
      <c r="K100" s="659" t="s">
        <v>4273</v>
      </c>
      <c r="L100" s="659" t="s">
        <v>4274</v>
      </c>
      <c r="M100" s="662" t="s">
        <v>4541</v>
      </c>
      <c r="N100" s="656"/>
    </row>
    <row r="101" spans="1:14" ht="36" x14ac:dyDescent="0.15">
      <c r="A101" s="333" t="s">
        <v>4269</v>
      </c>
      <c r="B101" s="638">
        <v>94</v>
      </c>
      <c r="C101" s="639" t="s">
        <v>4542</v>
      </c>
      <c r="D101" s="640" t="s">
        <v>4543</v>
      </c>
      <c r="E101" s="640" t="s">
        <v>657</v>
      </c>
      <c r="F101" s="640" t="s">
        <v>337</v>
      </c>
      <c r="G101" s="645"/>
      <c r="H101" s="648">
        <v>37</v>
      </c>
      <c r="I101" s="640" t="s">
        <v>4544</v>
      </c>
      <c r="J101" s="640" t="s">
        <v>371</v>
      </c>
      <c r="K101" s="640" t="s">
        <v>4273</v>
      </c>
      <c r="L101" s="640" t="s">
        <v>4274</v>
      </c>
      <c r="M101" s="644" t="s">
        <v>4545</v>
      </c>
      <c r="N101" s="656"/>
    </row>
    <row r="102" spans="1:14" ht="25.5" customHeight="1" x14ac:dyDescent="0.15">
      <c r="A102" s="333" t="s">
        <v>4269</v>
      </c>
      <c r="B102" s="638">
        <v>95</v>
      </c>
      <c r="C102" s="639" t="s">
        <v>4482</v>
      </c>
      <c r="D102" s="640" t="s">
        <v>4535</v>
      </c>
      <c r="E102" s="640" t="s">
        <v>657</v>
      </c>
      <c r="F102" s="640" t="s">
        <v>4298</v>
      </c>
      <c r="G102" s="645"/>
      <c r="H102" s="648">
        <v>21</v>
      </c>
      <c r="I102" s="640" t="s">
        <v>4546</v>
      </c>
      <c r="J102" s="640" t="s">
        <v>371</v>
      </c>
      <c r="K102" s="640" t="s">
        <v>4273</v>
      </c>
      <c r="L102" s="640" t="s">
        <v>4274</v>
      </c>
      <c r="M102" s="644" t="s">
        <v>4547</v>
      </c>
      <c r="N102" s="656"/>
    </row>
    <row r="103" spans="1:14" ht="29.25" customHeight="1" x14ac:dyDescent="0.15">
      <c r="A103" s="333" t="s">
        <v>4269</v>
      </c>
      <c r="B103" s="638">
        <v>96</v>
      </c>
      <c r="C103" s="639" t="s">
        <v>4548</v>
      </c>
      <c r="D103" s="640" t="s">
        <v>4549</v>
      </c>
      <c r="E103" s="640" t="s">
        <v>657</v>
      </c>
      <c r="F103" s="640" t="s">
        <v>337</v>
      </c>
      <c r="G103" s="645"/>
      <c r="H103" s="648">
        <v>579</v>
      </c>
      <c r="I103" s="640" t="s">
        <v>4546</v>
      </c>
      <c r="J103" s="640" t="s">
        <v>371</v>
      </c>
      <c r="K103" s="640" t="s">
        <v>4273</v>
      </c>
      <c r="L103" s="640" t="s">
        <v>4274</v>
      </c>
      <c r="M103" s="644" t="s">
        <v>4550</v>
      </c>
      <c r="N103" s="656"/>
    </row>
    <row r="104" spans="1:14" ht="26.1" customHeight="1" x14ac:dyDescent="0.15">
      <c r="A104" s="333" t="s">
        <v>4269</v>
      </c>
      <c r="B104" s="638">
        <v>97</v>
      </c>
      <c r="C104" s="639" t="s">
        <v>4472</v>
      </c>
      <c r="D104" s="640" t="s">
        <v>4540</v>
      </c>
      <c r="E104" s="640" t="s">
        <v>657</v>
      </c>
      <c r="F104" s="640" t="s">
        <v>4393</v>
      </c>
      <c r="G104" s="645"/>
      <c r="H104" s="648" t="s">
        <v>371</v>
      </c>
      <c r="I104" s="640" t="s">
        <v>4546</v>
      </c>
      <c r="J104" s="640" t="s">
        <v>371</v>
      </c>
      <c r="K104" s="640" t="s">
        <v>4273</v>
      </c>
      <c r="L104" s="640" t="s">
        <v>4274</v>
      </c>
      <c r="M104" s="644" t="s">
        <v>4551</v>
      </c>
      <c r="N104" s="656"/>
    </row>
    <row r="105" spans="1:14" ht="26.1" customHeight="1" x14ac:dyDescent="0.15">
      <c r="A105" s="333" t="s">
        <v>4269</v>
      </c>
      <c r="B105" s="638">
        <v>98</v>
      </c>
      <c r="C105" s="639" t="s">
        <v>4472</v>
      </c>
      <c r="D105" s="640" t="s">
        <v>4540</v>
      </c>
      <c r="E105" s="640" t="s">
        <v>657</v>
      </c>
      <c r="F105" s="640" t="s">
        <v>4393</v>
      </c>
      <c r="G105" s="645"/>
      <c r="H105" s="648" t="s">
        <v>371</v>
      </c>
      <c r="I105" s="640" t="s">
        <v>4552</v>
      </c>
      <c r="J105" s="640" t="s">
        <v>371</v>
      </c>
      <c r="K105" s="640" t="s">
        <v>4273</v>
      </c>
      <c r="L105" s="640" t="s">
        <v>4274</v>
      </c>
      <c r="M105" s="644" t="s">
        <v>4553</v>
      </c>
      <c r="N105" s="656"/>
    </row>
    <row r="106" spans="1:14" ht="26.1" customHeight="1" x14ac:dyDescent="0.15">
      <c r="A106" s="333" t="s">
        <v>4269</v>
      </c>
      <c r="B106" s="638">
        <v>99</v>
      </c>
      <c r="C106" s="639" t="s">
        <v>4542</v>
      </c>
      <c r="D106" s="640" t="s">
        <v>4554</v>
      </c>
      <c r="E106" s="640" t="s">
        <v>657</v>
      </c>
      <c r="F106" s="640" t="s">
        <v>337</v>
      </c>
      <c r="G106" s="645"/>
      <c r="H106" s="648">
        <v>23</v>
      </c>
      <c r="I106" s="640" t="s">
        <v>4555</v>
      </c>
      <c r="J106" s="640" t="s">
        <v>371</v>
      </c>
      <c r="K106" s="640" t="s">
        <v>4273</v>
      </c>
      <c r="L106" s="640" t="s">
        <v>4274</v>
      </c>
      <c r="M106" s="644" t="s">
        <v>4556</v>
      </c>
      <c r="N106" s="656"/>
    </row>
    <row r="107" spans="1:14" ht="28.5" customHeight="1" x14ac:dyDescent="0.15">
      <c r="A107" s="333" t="s">
        <v>4269</v>
      </c>
      <c r="B107" s="638">
        <v>100</v>
      </c>
      <c r="C107" s="639" t="s">
        <v>4548</v>
      </c>
      <c r="D107" s="640" t="s">
        <v>4557</v>
      </c>
      <c r="E107" s="640" t="s">
        <v>657</v>
      </c>
      <c r="F107" s="640" t="s">
        <v>337</v>
      </c>
      <c r="G107" s="645"/>
      <c r="H107" s="648">
        <v>579</v>
      </c>
      <c r="I107" s="640" t="s">
        <v>4558</v>
      </c>
      <c r="J107" s="640" t="s">
        <v>371</v>
      </c>
      <c r="K107" s="640" t="s">
        <v>4273</v>
      </c>
      <c r="L107" s="640" t="s">
        <v>4274</v>
      </c>
      <c r="M107" s="644" t="s">
        <v>4559</v>
      </c>
      <c r="N107" s="656"/>
    </row>
    <row r="108" spans="1:14" ht="33.75" customHeight="1" x14ac:dyDescent="0.15">
      <c r="A108" s="333" t="s">
        <v>4269</v>
      </c>
      <c r="B108" s="638">
        <v>101</v>
      </c>
      <c r="C108" s="639" t="s">
        <v>4560</v>
      </c>
      <c r="D108" s="640" t="s">
        <v>4561</v>
      </c>
      <c r="E108" s="640" t="s">
        <v>657</v>
      </c>
      <c r="F108" s="640" t="s">
        <v>337</v>
      </c>
      <c r="G108" s="645"/>
      <c r="H108" s="648">
        <v>382</v>
      </c>
      <c r="I108" s="640" t="s">
        <v>4562</v>
      </c>
      <c r="J108" s="640" t="s">
        <v>371</v>
      </c>
      <c r="K108" s="640" t="s">
        <v>4273</v>
      </c>
      <c r="L108" s="640" t="s">
        <v>4274</v>
      </c>
      <c r="M108" s="644" t="s">
        <v>4563</v>
      </c>
      <c r="N108" s="656"/>
    </row>
    <row r="109" spans="1:14" ht="26.1" customHeight="1" x14ac:dyDescent="0.15">
      <c r="A109" s="333" t="s">
        <v>4269</v>
      </c>
      <c r="B109" s="638">
        <v>102</v>
      </c>
      <c r="C109" s="639" t="s">
        <v>4564</v>
      </c>
      <c r="D109" s="640" t="s">
        <v>4414</v>
      </c>
      <c r="E109" s="640" t="s">
        <v>657</v>
      </c>
      <c r="F109" s="640" t="s">
        <v>4298</v>
      </c>
      <c r="G109" s="645"/>
      <c r="H109" s="648">
        <v>5.0999999999999996</v>
      </c>
      <c r="I109" s="640" t="s">
        <v>4565</v>
      </c>
      <c r="J109" s="640" t="s">
        <v>371</v>
      </c>
      <c r="K109" s="640" t="s">
        <v>4273</v>
      </c>
      <c r="L109" s="640" t="s">
        <v>4274</v>
      </c>
      <c r="M109" s="644" t="s">
        <v>4566</v>
      </c>
      <c r="N109" s="656"/>
    </row>
    <row r="110" spans="1:14" ht="26.1" customHeight="1" x14ac:dyDescent="0.15">
      <c r="A110" s="333" t="s">
        <v>4269</v>
      </c>
      <c r="B110" s="638">
        <v>103</v>
      </c>
      <c r="C110" s="639" t="s">
        <v>4542</v>
      </c>
      <c r="D110" s="640" t="s">
        <v>4567</v>
      </c>
      <c r="E110" s="640" t="s">
        <v>657</v>
      </c>
      <c r="F110" s="640" t="s">
        <v>337</v>
      </c>
      <c r="G110" s="645"/>
      <c r="H110" s="648">
        <v>9</v>
      </c>
      <c r="I110" s="640" t="s">
        <v>4568</v>
      </c>
      <c r="J110" s="640" t="s">
        <v>371</v>
      </c>
      <c r="K110" s="640" t="s">
        <v>4273</v>
      </c>
      <c r="L110" s="640" t="s">
        <v>4274</v>
      </c>
      <c r="M110" s="644" t="s">
        <v>4569</v>
      </c>
      <c r="N110" s="656"/>
    </row>
    <row r="111" spans="1:14" ht="26.1" customHeight="1" x14ac:dyDescent="0.15">
      <c r="A111" s="333" t="s">
        <v>4269</v>
      </c>
      <c r="B111" s="638">
        <v>104</v>
      </c>
      <c r="C111" s="639" t="s">
        <v>4570</v>
      </c>
      <c r="D111" s="640" t="s">
        <v>4473</v>
      </c>
      <c r="E111" s="640" t="s">
        <v>657</v>
      </c>
      <c r="F111" s="640" t="s">
        <v>4393</v>
      </c>
      <c r="G111" s="645"/>
      <c r="H111" s="648">
        <v>6.2</v>
      </c>
      <c r="I111" s="640" t="s">
        <v>4571</v>
      </c>
      <c r="J111" s="640" t="s">
        <v>371</v>
      </c>
      <c r="K111" s="640" t="s">
        <v>4273</v>
      </c>
      <c r="L111" s="640" t="s">
        <v>4274</v>
      </c>
      <c r="M111" s="644" t="s">
        <v>4572</v>
      </c>
      <c r="N111" s="656"/>
    </row>
    <row r="112" spans="1:14" ht="40.5" customHeight="1" x14ac:dyDescent="0.15">
      <c r="A112" s="333" t="s">
        <v>4269</v>
      </c>
      <c r="B112" s="638">
        <v>105</v>
      </c>
      <c r="C112" s="639" t="s">
        <v>4564</v>
      </c>
      <c r="D112" s="640" t="s">
        <v>4573</v>
      </c>
      <c r="E112" s="640" t="s">
        <v>657</v>
      </c>
      <c r="F112" s="640" t="s">
        <v>4298</v>
      </c>
      <c r="G112" s="645"/>
      <c r="H112" s="648">
        <v>10.7</v>
      </c>
      <c r="I112" s="640" t="s">
        <v>4574</v>
      </c>
      <c r="J112" s="640" t="s">
        <v>371</v>
      </c>
      <c r="K112" s="640" t="s">
        <v>4273</v>
      </c>
      <c r="L112" s="640" t="s">
        <v>4274</v>
      </c>
      <c r="M112" s="644" t="s">
        <v>4575</v>
      </c>
      <c r="N112" s="656"/>
    </row>
    <row r="113" spans="1:14" ht="32.25" customHeight="1" x14ac:dyDescent="0.15">
      <c r="A113" s="333" t="s">
        <v>4269</v>
      </c>
      <c r="B113" s="638">
        <v>106</v>
      </c>
      <c r="C113" s="639" t="s">
        <v>4548</v>
      </c>
      <c r="D113" s="640" t="s">
        <v>4576</v>
      </c>
      <c r="E113" s="640" t="s">
        <v>657</v>
      </c>
      <c r="F113" s="640" t="s">
        <v>337</v>
      </c>
      <c r="G113" s="645"/>
      <c r="H113" s="643" t="s">
        <v>4577</v>
      </c>
      <c r="I113" s="640" t="s">
        <v>4578</v>
      </c>
      <c r="J113" s="640" t="s">
        <v>371</v>
      </c>
      <c r="K113" s="640" t="s">
        <v>4273</v>
      </c>
      <c r="L113" s="640" t="s">
        <v>4274</v>
      </c>
      <c r="M113" s="644" t="s">
        <v>4579</v>
      </c>
      <c r="N113" s="656"/>
    </row>
    <row r="114" spans="1:14" ht="61.5" customHeight="1" x14ac:dyDescent="0.15">
      <c r="A114" s="333" t="s">
        <v>4269</v>
      </c>
      <c r="B114" s="638">
        <v>107</v>
      </c>
      <c r="C114" s="639" t="s">
        <v>4580</v>
      </c>
      <c r="D114" s="640" t="s">
        <v>4581</v>
      </c>
      <c r="E114" s="640" t="s">
        <v>657</v>
      </c>
      <c r="F114" s="640" t="s">
        <v>337</v>
      </c>
      <c r="G114" s="645"/>
      <c r="H114" s="648">
        <v>63.2</v>
      </c>
      <c r="I114" s="640" t="s">
        <v>4582</v>
      </c>
      <c r="J114" s="640" t="s">
        <v>371</v>
      </c>
      <c r="K114" s="640" t="s">
        <v>4273</v>
      </c>
      <c r="L114" s="640" t="s">
        <v>4274</v>
      </c>
      <c r="M114" s="644" t="s">
        <v>4583</v>
      </c>
      <c r="N114" s="656"/>
    </row>
    <row r="115" spans="1:14" ht="39" customHeight="1" thickBot="1" x14ac:dyDescent="0.2">
      <c r="A115" s="339" t="s">
        <v>4269</v>
      </c>
      <c r="B115" s="650">
        <v>108</v>
      </c>
      <c r="C115" s="651" t="s">
        <v>4564</v>
      </c>
      <c r="D115" s="652" t="s">
        <v>4584</v>
      </c>
      <c r="E115" s="652" t="s">
        <v>657</v>
      </c>
      <c r="F115" s="652" t="s">
        <v>4298</v>
      </c>
      <c r="G115" s="653"/>
      <c r="H115" s="654">
        <v>39</v>
      </c>
      <c r="I115" s="652" t="s">
        <v>4585</v>
      </c>
      <c r="J115" s="652" t="s">
        <v>371</v>
      </c>
      <c r="K115" s="652" t="s">
        <v>4273</v>
      </c>
      <c r="L115" s="652" t="s">
        <v>4274</v>
      </c>
      <c r="M115" s="655" t="s">
        <v>4586</v>
      </c>
      <c r="N115" s="656"/>
    </row>
    <row r="116" spans="1:14" ht="37.5" customHeight="1" x14ac:dyDescent="0.15">
      <c r="A116" s="663" t="s">
        <v>4269</v>
      </c>
      <c r="B116" s="657">
        <v>109</v>
      </c>
      <c r="C116" s="658" t="s">
        <v>4580</v>
      </c>
      <c r="D116" s="659" t="s">
        <v>4587</v>
      </c>
      <c r="E116" s="659" t="s">
        <v>657</v>
      </c>
      <c r="F116" s="659" t="s">
        <v>337</v>
      </c>
      <c r="G116" s="660"/>
      <c r="H116" s="661">
        <v>98.6</v>
      </c>
      <c r="I116" s="659" t="s">
        <v>4588</v>
      </c>
      <c r="J116" s="659" t="s">
        <v>371</v>
      </c>
      <c r="K116" s="659" t="s">
        <v>4273</v>
      </c>
      <c r="L116" s="659" t="s">
        <v>4274</v>
      </c>
      <c r="M116" s="664" t="s">
        <v>4589</v>
      </c>
      <c r="N116" s="656"/>
    </row>
    <row r="117" spans="1:14" ht="33" customHeight="1" x14ac:dyDescent="0.15">
      <c r="A117" s="333" t="s">
        <v>4269</v>
      </c>
      <c r="B117" s="638">
        <v>110</v>
      </c>
      <c r="C117" s="639" t="s">
        <v>4590</v>
      </c>
      <c r="D117" s="640" t="s">
        <v>4510</v>
      </c>
      <c r="E117" s="640" t="s">
        <v>657</v>
      </c>
      <c r="F117" s="640" t="s">
        <v>337</v>
      </c>
      <c r="G117" s="645"/>
      <c r="H117" s="648" t="s">
        <v>371</v>
      </c>
      <c r="I117" s="640" t="s">
        <v>4591</v>
      </c>
      <c r="J117" s="640" t="s">
        <v>371</v>
      </c>
      <c r="K117" s="640" t="s">
        <v>4273</v>
      </c>
      <c r="L117" s="640" t="s">
        <v>4274</v>
      </c>
      <c r="M117" s="644" t="s">
        <v>4592</v>
      </c>
      <c r="N117" s="656"/>
    </row>
    <row r="118" spans="1:14" ht="31.5" customHeight="1" x14ac:dyDescent="0.15">
      <c r="A118" s="333" t="s">
        <v>4269</v>
      </c>
      <c r="B118" s="638">
        <v>111</v>
      </c>
      <c r="C118" s="639" t="s">
        <v>4593</v>
      </c>
      <c r="D118" s="640" t="s">
        <v>4594</v>
      </c>
      <c r="E118" s="640" t="s">
        <v>657</v>
      </c>
      <c r="F118" s="640" t="s">
        <v>4393</v>
      </c>
      <c r="G118" s="645"/>
      <c r="H118" s="648">
        <v>7</v>
      </c>
      <c r="I118" s="640" t="s">
        <v>4591</v>
      </c>
      <c r="J118" s="640" t="s">
        <v>371</v>
      </c>
      <c r="K118" s="640" t="s">
        <v>4273</v>
      </c>
      <c r="L118" s="640" t="s">
        <v>4274</v>
      </c>
      <c r="M118" s="644" t="s">
        <v>4595</v>
      </c>
      <c r="N118" s="656"/>
    </row>
    <row r="119" spans="1:14" ht="25.5" customHeight="1" x14ac:dyDescent="0.15">
      <c r="A119" s="333" t="s">
        <v>4269</v>
      </c>
      <c r="B119" s="638">
        <v>112</v>
      </c>
      <c r="C119" s="639" t="s">
        <v>4596</v>
      </c>
      <c r="D119" s="640" t="s">
        <v>1222</v>
      </c>
      <c r="E119" s="640" t="s">
        <v>657</v>
      </c>
      <c r="F119" s="640" t="s">
        <v>217</v>
      </c>
      <c r="G119" s="645"/>
      <c r="H119" s="648">
        <v>32</v>
      </c>
      <c r="I119" s="640" t="s">
        <v>4597</v>
      </c>
      <c r="J119" s="640" t="s">
        <v>371</v>
      </c>
      <c r="K119" s="640" t="s">
        <v>4273</v>
      </c>
      <c r="L119" s="640" t="s">
        <v>4274</v>
      </c>
      <c r="M119" s="644" t="s">
        <v>4598</v>
      </c>
      <c r="N119" s="656"/>
    </row>
    <row r="120" spans="1:14" ht="25.5" customHeight="1" x14ac:dyDescent="0.15">
      <c r="A120" s="333" t="s">
        <v>4269</v>
      </c>
      <c r="B120" s="638">
        <v>113</v>
      </c>
      <c r="C120" s="639" t="s">
        <v>4599</v>
      </c>
      <c r="D120" s="640" t="s">
        <v>4600</v>
      </c>
      <c r="E120" s="640" t="s">
        <v>217</v>
      </c>
      <c r="F120" s="640" t="s">
        <v>217</v>
      </c>
      <c r="G120" s="645"/>
      <c r="H120" s="648"/>
      <c r="I120" s="640" t="s">
        <v>4601</v>
      </c>
      <c r="J120" s="640"/>
      <c r="K120" s="640"/>
      <c r="L120" s="640" t="s">
        <v>4274</v>
      </c>
      <c r="M120" s="644"/>
      <c r="N120" s="656"/>
    </row>
    <row r="121" spans="1:14" ht="25.5" customHeight="1" x14ac:dyDescent="0.15">
      <c r="A121" s="333" t="s">
        <v>4269</v>
      </c>
      <c r="B121" s="638">
        <v>114</v>
      </c>
      <c r="C121" s="639" t="s">
        <v>4599</v>
      </c>
      <c r="D121" s="640" t="s">
        <v>4602</v>
      </c>
      <c r="E121" s="640" t="s">
        <v>217</v>
      </c>
      <c r="F121" s="640" t="s">
        <v>217</v>
      </c>
      <c r="G121" s="645"/>
      <c r="H121" s="648"/>
      <c r="I121" s="640" t="s">
        <v>4603</v>
      </c>
      <c r="J121" s="640"/>
      <c r="K121" s="640"/>
      <c r="L121" s="640" t="s">
        <v>4274</v>
      </c>
      <c r="M121" s="644"/>
      <c r="N121" s="656"/>
    </row>
    <row r="122" spans="1:14" ht="25.5" customHeight="1" x14ac:dyDescent="0.15">
      <c r="A122" s="333" t="s">
        <v>4269</v>
      </c>
      <c r="B122" s="638">
        <v>115</v>
      </c>
      <c r="C122" s="639" t="s">
        <v>4604</v>
      </c>
      <c r="D122" s="640" t="s">
        <v>4605</v>
      </c>
      <c r="E122" s="640" t="s">
        <v>217</v>
      </c>
      <c r="F122" s="640" t="s">
        <v>217</v>
      </c>
      <c r="G122" s="645"/>
      <c r="H122" s="648"/>
      <c r="I122" s="640" t="s">
        <v>4606</v>
      </c>
      <c r="J122" s="640"/>
      <c r="K122" s="640"/>
      <c r="L122" s="640" t="s">
        <v>4274</v>
      </c>
      <c r="M122" s="644"/>
      <c r="N122" s="656"/>
    </row>
    <row r="123" spans="1:14" ht="25.5" customHeight="1" x14ac:dyDescent="0.15">
      <c r="A123" s="333" t="s">
        <v>4269</v>
      </c>
      <c r="B123" s="638">
        <v>116</v>
      </c>
      <c r="C123" s="639" t="s">
        <v>4607</v>
      </c>
      <c r="D123" s="640" t="s">
        <v>4608</v>
      </c>
      <c r="E123" s="640" t="s">
        <v>217</v>
      </c>
      <c r="F123" s="640" t="s">
        <v>217</v>
      </c>
      <c r="G123" s="645"/>
      <c r="H123" s="648"/>
      <c r="I123" s="640" t="s">
        <v>4609</v>
      </c>
      <c r="J123" s="640"/>
      <c r="K123" s="640"/>
      <c r="L123" s="640" t="s">
        <v>4274</v>
      </c>
      <c r="M123" s="644"/>
      <c r="N123" s="656"/>
    </row>
    <row r="124" spans="1:14" ht="25.5" customHeight="1" x14ac:dyDescent="0.15">
      <c r="A124" s="333" t="s">
        <v>4269</v>
      </c>
      <c r="B124" s="638">
        <v>117</v>
      </c>
      <c r="C124" s="639" t="s">
        <v>4610</v>
      </c>
      <c r="D124" s="640" t="s">
        <v>4611</v>
      </c>
      <c r="E124" s="640" t="s">
        <v>217</v>
      </c>
      <c r="F124" s="640" t="s">
        <v>217</v>
      </c>
      <c r="G124" s="645"/>
      <c r="H124" s="648" t="s">
        <v>423</v>
      </c>
      <c r="I124" s="640" t="s">
        <v>4612</v>
      </c>
      <c r="J124" s="640"/>
      <c r="K124" s="640" t="s">
        <v>4273</v>
      </c>
      <c r="L124" s="640" t="s">
        <v>4274</v>
      </c>
      <c r="M124" s="644" t="s">
        <v>4613</v>
      </c>
      <c r="N124" s="656"/>
    </row>
    <row r="125" spans="1:14" ht="25.5" customHeight="1" x14ac:dyDescent="0.15">
      <c r="A125" s="333" t="s">
        <v>4269</v>
      </c>
      <c r="B125" s="638">
        <v>118</v>
      </c>
      <c r="C125" s="639" t="s">
        <v>4610</v>
      </c>
      <c r="D125" s="640" t="s">
        <v>4614</v>
      </c>
      <c r="E125" s="640" t="s">
        <v>217</v>
      </c>
      <c r="F125" s="640" t="s">
        <v>217</v>
      </c>
      <c r="G125" s="645"/>
      <c r="H125" s="648" t="s">
        <v>423</v>
      </c>
      <c r="I125" s="640" t="s">
        <v>4615</v>
      </c>
      <c r="J125" s="640"/>
      <c r="K125" s="640" t="s">
        <v>4273</v>
      </c>
      <c r="L125" s="640" t="s">
        <v>4274</v>
      </c>
      <c r="M125" s="644" t="s">
        <v>4616</v>
      </c>
      <c r="N125" s="656"/>
    </row>
    <row r="126" spans="1:14" ht="25.5" customHeight="1" x14ac:dyDescent="0.15">
      <c r="A126" s="333" t="s">
        <v>4269</v>
      </c>
      <c r="B126" s="638">
        <v>119</v>
      </c>
      <c r="C126" s="639" t="s">
        <v>4610</v>
      </c>
      <c r="D126" s="640" t="s">
        <v>4617</v>
      </c>
      <c r="E126" s="640" t="s">
        <v>217</v>
      </c>
      <c r="F126" s="640" t="s">
        <v>217</v>
      </c>
      <c r="G126" s="645"/>
      <c r="H126" s="648" t="s">
        <v>423</v>
      </c>
      <c r="I126" s="640" t="s">
        <v>4618</v>
      </c>
      <c r="J126" s="640"/>
      <c r="K126" s="640" t="s">
        <v>4273</v>
      </c>
      <c r="L126" s="640" t="s">
        <v>4274</v>
      </c>
      <c r="M126" s="644" t="s">
        <v>4619</v>
      </c>
      <c r="N126" s="656"/>
    </row>
    <row r="127" spans="1:14" ht="25.5" customHeight="1" x14ac:dyDescent="0.15">
      <c r="A127" s="333" t="s">
        <v>4269</v>
      </c>
      <c r="B127" s="638">
        <v>120</v>
      </c>
      <c r="C127" s="639" t="s">
        <v>4620</v>
      </c>
      <c r="D127" s="640" t="s">
        <v>4621</v>
      </c>
      <c r="E127" s="640" t="s">
        <v>217</v>
      </c>
      <c r="F127" s="640" t="s">
        <v>217</v>
      </c>
      <c r="G127" s="645"/>
      <c r="H127" s="648" t="s">
        <v>423</v>
      </c>
      <c r="I127" s="640" t="s">
        <v>4622</v>
      </c>
      <c r="J127" s="640"/>
      <c r="K127" s="640"/>
      <c r="L127" s="640" t="s">
        <v>4274</v>
      </c>
      <c r="M127" s="644" t="s">
        <v>4623</v>
      </c>
      <c r="N127" s="656"/>
    </row>
    <row r="128" spans="1:14" ht="25.5" customHeight="1" thickBot="1" x14ac:dyDescent="0.2">
      <c r="A128" s="339" t="s">
        <v>4269</v>
      </c>
      <c r="B128" s="650">
        <v>121</v>
      </c>
      <c r="C128" s="651" t="s">
        <v>4624</v>
      </c>
      <c r="D128" s="652" t="s">
        <v>4625</v>
      </c>
      <c r="E128" s="652" t="s">
        <v>217</v>
      </c>
      <c r="F128" s="652" t="s">
        <v>217</v>
      </c>
      <c r="G128" s="653"/>
      <c r="H128" s="654" t="s">
        <v>423</v>
      </c>
      <c r="I128" s="652" t="s">
        <v>4626</v>
      </c>
      <c r="J128" s="652"/>
      <c r="K128" s="652"/>
      <c r="L128" s="652" t="s">
        <v>4274</v>
      </c>
      <c r="M128" s="655" t="s">
        <v>4627</v>
      </c>
      <c r="N128" s="656"/>
    </row>
    <row r="129" spans="1:13" ht="18" customHeight="1" x14ac:dyDescent="0.15">
      <c r="A129" s="1649" t="s">
        <v>4628</v>
      </c>
      <c r="B129" s="1650"/>
      <c r="C129" s="1651"/>
      <c r="D129" s="1651"/>
      <c r="E129" s="1651"/>
      <c r="F129" s="1651"/>
      <c r="G129" s="1651"/>
      <c r="H129" s="1651"/>
      <c r="I129" s="180"/>
      <c r="M129" s="631"/>
    </row>
    <row r="130" spans="1:13" ht="8.25" customHeight="1" x14ac:dyDescent="0.15">
      <c r="A130" s="632"/>
      <c r="B130" s="633"/>
      <c r="C130" s="634"/>
      <c r="D130" s="633"/>
      <c r="E130" s="633"/>
      <c r="F130" s="633"/>
      <c r="G130" s="633"/>
      <c r="H130" s="635"/>
      <c r="I130" s="636"/>
      <c r="J130" s="633"/>
      <c r="K130" s="633"/>
      <c r="L130" s="633"/>
      <c r="M130" s="637"/>
    </row>
    <row r="131" spans="1:13" ht="25.5" customHeight="1" x14ac:dyDescent="0.15">
      <c r="A131" s="333" t="s">
        <v>4629</v>
      </c>
      <c r="B131" s="638">
        <v>1</v>
      </c>
      <c r="C131" s="639" t="s">
        <v>4630</v>
      </c>
      <c r="D131" s="640" t="s">
        <v>4631</v>
      </c>
      <c r="E131" s="640" t="s">
        <v>1210</v>
      </c>
      <c r="F131" s="640" t="s">
        <v>337</v>
      </c>
      <c r="G131" s="645"/>
      <c r="H131" s="665">
        <v>7.31</v>
      </c>
      <c r="I131" s="640" t="s">
        <v>4632</v>
      </c>
      <c r="J131" s="185" t="s">
        <v>371</v>
      </c>
      <c r="K131" s="640" t="s">
        <v>4273</v>
      </c>
      <c r="L131" s="640" t="s">
        <v>4274</v>
      </c>
      <c r="M131" s="644" t="s">
        <v>4633</v>
      </c>
    </row>
    <row r="132" spans="1:13" ht="58.5" customHeight="1" x14ac:dyDescent="0.15">
      <c r="A132" s="333" t="s">
        <v>4629</v>
      </c>
      <c r="B132" s="638">
        <v>2</v>
      </c>
      <c r="C132" s="639" t="s">
        <v>4634</v>
      </c>
      <c r="D132" s="640" t="s">
        <v>4635</v>
      </c>
      <c r="E132" s="640" t="s">
        <v>1210</v>
      </c>
      <c r="F132" s="640" t="s">
        <v>337</v>
      </c>
      <c r="G132" s="645"/>
      <c r="H132" s="665">
        <v>4.8</v>
      </c>
      <c r="I132" s="640" t="s">
        <v>4636</v>
      </c>
      <c r="J132" s="185" t="s">
        <v>371</v>
      </c>
      <c r="K132" s="640" t="s">
        <v>4273</v>
      </c>
      <c r="L132" s="640" t="s">
        <v>4274</v>
      </c>
      <c r="M132" s="644" t="s">
        <v>4637</v>
      </c>
    </row>
    <row r="133" spans="1:13" ht="32.25" customHeight="1" x14ac:dyDescent="0.15">
      <c r="A133" s="333" t="s">
        <v>4629</v>
      </c>
      <c r="B133" s="638">
        <v>3</v>
      </c>
      <c r="C133" s="639" t="s">
        <v>4630</v>
      </c>
      <c r="D133" s="640" t="s">
        <v>4638</v>
      </c>
      <c r="E133" s="640" t="s">
        <v>1210</v>
      </c>
      <c r="F133" s="640" t="s">
        <v>337</v>
      </c>
      <c r="G133" s="645"/>
      <c r="H133" s="665">
        <v>35.770000000000003</v>
      </c>
      <c r="I133" s="640" t="s">
        <v>4639</v>
      </c>
      <c r="J133" s="185" t="s">
        <v>371</v>
      </c>
      <c r="K133" s="640" t="s">
        <v>4273</v>
      </c>
      <c r="L133" s="640" t="s">
        <v>4274</v>
      </c>
      <c r="M133" s="644" t="s">
        <v>4640</v>
      </c>
    </row>
    <row r="134" spans="1:13" ht="42" customHeight="1" x14ac:dyDescent="0.15">
      <c r="A134" s="333" t="s">
        <v>4629</v>
      </c>
      <c r="B134" s="638">
        <v>4</v>
      </c>
      <c r="C134" s="639" t="s">
        <v>4634</v>
      </c>
      <c r="D134" s="640" t="s">
        <v>4641</v>
      </c>
      <c r="E134" s="640" t="s">
        <v>1210</v>
      </c>
      <c r="F134" s="640" t="s">
        <v>337</v>
      </c>
      <c r="G134" s="645"/>
      <c r="H134" s="666">
        <v>6.5</v>
      </c>
      <c r="I134" s="640" t="s">
        <v>4642</v>
      </c>
      <c r="J134" s="185" t="s">
        <v>371</v>
      </c>
      <c r="K134" s="640" t="s">
        <v>4273</v>
      </c>
      <c r="L134" s="640" t="s">
        <v>4274</v>
      </c>
      <c r="M134" s="644" t="s">
        <v>4643</v>
      </c>
    </row>
    <row r="135" spans="1:13" ht="41.25" customHeight="1" x14ac:dyDescent="0.15">
      <c r="A135" s="333" t="s">
        <v>4629</v>
      </c>
      <c r="B135" s="638">
        <v>5</v>
      </c>
      <c r="C135" s="639" t="s">
        <v>4644</v>
      </c>
      <c r="D135" s="640" t="s">
        <v>371</v>
      </c>
      <c r="E135" s="640" t="s">
        <v>1210</v>
      </c>
      <c r="F135" s="640" t="s">
        <v>4645</v>
      </c>
      <c r="G135" s="645"/>
      <c r="H135" s="666">
        <v>5</v>
      </c>
      <c r="I135" s="640" t="s">
        <v>4646</v>
      </c>
      <c r="J135" s="185" t="s">
        <v>371</v>
      </c>
      <c r="K135" s="640" t="s">
        <v>4273</v>
      </c>
      <c r="L135" s="640" t="s">
        <v>4274</v>
      </c>
      <c r="M135" s="644" t="s">
        <v>4647</v>
      </c>
    </row>
    <row r="136" spans="1:13" ht="36" customHeight="1" x14ac:dyDescent="0.15">
      <c r="A136" s="333" t="s">
        <v>4629</v>
      </c>
      <c r="B136" s="638">
        <v>6</v>
      </c>
      <c r="C136" s="639" t="s">
        <v>4630</v>
      </c>
      <c r="D136" s="640" t="s">
        <v>4648</v>
      </c>
      <c r="E136" s="640" t="s">
        <v>1210</v>
      </c>
      <c r="F136" s="640" t="s">
        <v>337</v>
      </c>
      <c r="G136" s="645"/>
      <c r="H136" s="666">
        <v>8.67</v>
      </c>
      <c r="I136" s="640" t="s">
        <v>4649</v>
      </c>
      <c r="J136" s="185" t="s">
        <v>371</v>
      </c>
      <c r="K136" s="640" t="s">
        <v>4273</v>
      </c>
      <c r="L136" s="640" t="s">
        <v>4274</v>
      </c>
      <c r="M136" s="644" t="s">
        <v>4650</v>
      </c>
    </row>
    <row r="137" spans="1:13" ht="53.25" customHeight="1" x14ac:dyDescent="0.15">
      <c r="A137" s="184" t="s">
        <v>4629</v>
      </c>
      <c r="B137" s="638">
        <v>7</v>
      </c>
      <c r="C137" s="639" t="s">
        <v>4644</v>
      </c>
      <c r="D137" s="185" t="s">
        <v>371</v>
      </c>
      <c r="E137" s="640" t="s">
        <v>1210</v>
      </c>
      <c r="F137" s="640" t="s">
        <v>4645</v>
      </c>
      <c r="G137" s="645"/>
      <c r="H137" s="666">
        <v>5</v>
      </c>
      <c r="I137" s="185" t="s">
        <v>4651</v>
      </c>
      <c r="J137" s="185" t="s">
        <v>423</v>
      </c>
      <c r="K137" s="640" t="s">
        <v>4273</v>
      </c>
      <c r="L137" s="640" t="s">
        <v>4274</v>
      </c>
      <c r="M137" s="649" t="s">
        <v>4652</v>
      </c>
    </row>
    <row r="138" spans="1:13" ht="48" x14ac:dyDescent="0.15">
      <c r="A138" s="667" t="s">
        <v>4629</v>
      </c>
      <c r="B138" s="668">
        <v>8</v>
      </c>
      <c r="C138" s="669" t="s">
        <v>4634</v>
      </c>
      <c r="D138" s="670" t="s">
        <v>4540</v>
      </c>
      <c r="E138" s="670" t="s">
        <v>1210</v>
      </c>
      <c r="F138" s="670" t="s">
        <v>337</v>
      </c>
      <c r="G138" s="671"/>
      <c r="H138" s="672">
        <v>5</v>
      </c>
      <c r="I138" s="670" t="s">
        <v>4653</v>
      </c>
      <c r="J138" s="224" t="s">
        <v>423</v>
      </c>
      <c r="K138" s="224" t="s">
        <v>4273</v>
      </c>
      <c r="L138" s="670" t="s">
        <v>4274</v>
      </c>
      <c r="M138" s="673" t="s">
        <v>4654</v>
      </c>
    </row>
    <row r="139" spans="1:13" ht="53.25" customHeight="1" x14ac:dyDescent="0.15">
      <c r="A139" s="674" t="s">
        <v>4629</v>
      </c>
      <c r="B139" s="638">
        <v>9</v>
      </c>
      <c r="C139" s="639" t="s">
        <v>4655</v>
      </c>
      <c r="D139" s="640" t="s">
        <v>4656</v>
      </c>
      <c r="E139" s="640" t="s">
        <v>1210</v>
      </c>
      <c r="F139" s="640" t="s">
        <v>337</v>
      </c>
      <c r="G139" s="645"/>
      <c r="H139" s="675">
        <v>2</v>
      </c>
      <c r="I139" s="640" t="s">
        <v>4657</v>
      </c>
      <c r="J139" s="185"/>
      <c r="K139" s="185" t="s">
        <v>4273</v>
      </c>
      <c r="L139" s="640" t="s">
        <v>4274</v>
      </c>
      <c r="M139" s="644" t="s">
        <v>4658</v>
      </c>
    </row>
    <row r="140" spans="1:13" ht="56.1" customHeight="1" thickBot="1" x14ac:dyDescent="0.2">
      <c r="A140" s="676" t="s">
        <v>4629</v>
      </c>
      <c r="B140" s="650">
        <v>10</v>
      </c>
      <c r="C140" s="651" t="s">
        <v>4659</v>
      </c>
      <c r="D140" s="652" t="s">
        <v>4660</v>
      </c>
      <c r="E140" s="652" t="s">
        <v>1210</v>
      </c>
      <c r="F140" s="652" t="s">
        <v>337</v>
      </c>
      <c r="G140" s="653"/>
      <c r="H140" s="677">
        <v>34.4</v>
      </c>
      <c r="I140" s="652" t="s">
        <v>4661</v>
      </c>
      <c r="J140" s="188"/>
      <c r="K140" s="188" t="s">
        <v>4273</v>
      </c>
      <c r="L140" s="652" t="s">
        <v>4274</v>
      </c>
      <c r="M140" s="655" t="s">
        <v>4662</v>
      </c>
    </row>
    <row r="141" spans="1:13" ht="42" customHeight="1" thickBot="1" x14ac:dyDescent="0.2">
      <c r="A141" s="678" t="s">
        <v>4629</v>
      </c>
      <c r="B141" s="679">
        <v>11</v>
      </c>
      <c r="C141" s="680" t="s">
        <v>4663</v>
      </c>
      <c r="D141" s="681" t="s">
        <v>4664</v>
      </c>
      <c r="E141" s="681" t="s">
        <v>1210</v>
      </c>
      <c r="F141" s="681" t="s">
        <v>337</v>
      </c>
      <c r="G141" s="682"/>
      <c r="H141" s="683">
        <v>0</v>
      </c>
      <c r="I141" s="681" t="s">
        <v>4665</v>
      </c>
      <c r="J141" s="284"/>
      <c r="K141" s="284"/>
      <c r="L141" s="681" t="s">
        <v>4274</v>
      </c>
      <c r="M141" s="684" t="s">
        <v>4666</v>
      </c>
    </row>
    <row r="142" spans="1:13" ht="19.5" customHeight="1" x14ac:dyDescent="0.15">
      <c r="A142" s="685" t="s">
        <v>4667</v>
      </c>
      <c r="B142" s="686"/>
      <c r="C142" s="687"/>
      <c r="D142" s="688"/>
      <c r="E142" s="688"/>
      <c r="F142" s="688"/>
      <c r="G142" s="688"/>
      <c r="H142" s="689"/>
      <c r="I142" s="690"/>
      <c r="J142" s="686"/>
      <c r="K142" s="686"/>
      <c r="L142" s="686"/>
      <c r="M142" s="691"/>
    </row>
    <row r="143" spans="1:13" ht="8.25" customHeight="1" x14ac:dyDescent="0.15">
      <c r="A143" s="632"/>
      <c r="B143" s="633"/>
      <c r="C143" s="634"/>
      <c r="D143" s="692"/>
      <c r="E143" s="692"/>
      <c r="F143" s="692"/>
      <c r="G143" s="692"/>
      <c r="H143" s="635"/>
      <c r="I143" s="636"/>
      <c r="J143" s="633"/>
      <c r="K143" s="633"/>
      <c r="L143" s="633"/>
      <c r="M143" s="637"/>
    </row>
    <row r="144" spans="1:13" ht="25.5" customHeight="1" x14ac:dyDescent="0.15">
      <c r="A144" s="333" t="s">
        <v>4668</v>
      </c>
      <c r="B144" s="638">
        <v>1</v>
      </c>
      <c r="C144" s="639" t="s">
        <v>4669</v>
      </c>
      <c r="D144" s="640" t="s">
        <v>4670</v>
      </c>
      <c r="E144" s="640" t="s">
        <v>1210</v>
      </c>
      <c r="F144" s="640" t="s">
        <v>4671</v>
      </c>
      <c r="G144" s="693" t="s">
        <v>4672</v>
      </c>
      <c r="H144" s="694" t="s">
        <v>4673</v>
      </c>
      <c r="I144" s="640" t="s">
        <v>4674</v>
      </c>
      <c r="J144" s="640" t="s">
        <v>371</v>
      </c>
      <c r="K144" s="640" t="s">
        <v>4273</v>
      </c>
      <c r="L144" s="640" t="s">
        <v>4274</v>
      </c>
      <c r="M144" s="644" t="s">
        <v>4675</v>
      </c>
    </row>
    <row r="145" spans="1:13" ht="25.5" customHeight="1" x14ac:dyDescent="0.15">
      <c r="A145" s="333" t="s">
        <v>4668</v>
      </c>
      <c r="B145" s="638">
        <v>2</v>
      </c>
      <c r="C145" s="639" t="s">
        <v>4676</v>
      </c>
      <c r="D145" s="640" t="s">
        <v>4677</v>
      </c>
      <c r="E145" s="640" t="s">
        <v>1210</v>
      </c>
      <c r="F145" s="640" t="s">
        <v>4671</v>
      </c>
      <c r="G145" s="693" t="s">
        <v>397</v>
      </c>
      <c r="H145" s="694" t="s">
        <v>4678</v>
      </c>
      <c r="I145" s="640" t="s">
        <v>4679</v>
      </c>
      <c r="J145" s="640" t="s">
        <v>371</v>
      </c>
      <c r="K145" s="640" t="s">
        <v>4273</v>
      </c>
      <c r="L145" s="640" t="s">
        <v>4274</v>
      </c>
      <c r="M145" s="644" t="s">
        <v>4680</v>
      </c>
    </row>
    <row r="146" spans="1:13" ht="25.5" customHeight="1" x14ac:dyDescent="0.15">
      <c r="A146" s="333" t="s">
        <v>4668</v>
      </c>
      <c r="B146" s="638">
        <v>3</v>
      </c>
      <c r="C146" s="639" t="s">
        <v>4669</v>
      </c>
      <c r="D146" s="640" t="s">
        <v>4631</v>
      </c>
      <c r="E146" s="640" t="s">
        <v>1210</v>
      </c>
      <c r="F146" s="640" t="s">
        <v>4671</v>
      </c>
      <c r="G146" s="693" t="s">
        <v>397</v>
      </c>
      <c r="H146" s="694" t="s">
        <v>4681</v>
      </c>
      <c r="I146" s="640" t="s">
        <v>4679</v>
      </c>
      <c r="J146" s="640" t="s">
        <v>371</v>
      </c>
      <c r="K146" s="640" t="s">
        <v>4273</v>
      </c>
      <c r="L146" s="640" t="s">
        <v>4274</v>
      </c>
      <c r="M146" s="644" t="s">
        <v>4682</v>
      </c>
    </row>
    <row r="147" spans="1:13" ht="25.5" customHeight="1" x14ac:dyDescent="0.15">
      <c r="A147" s="333" t="s">
        <v>4668</v>
      </c>
      <c r="B147" s="638">
        <v>4</v>
      </c>
      <c r="C147" s="639" t="s">
        <v>4669</v>
      </c>
      <c r="D147" s="640" t="s">
        <v>4683</v>
      </c>
      <c r="E147" s="640" t="s">
        <v>1210</v>
      </c>
      <c r="F147" s="640" t="s">
        <v>4671</v>
      </c>
      <c r="G147" s="693" t="s">
        <v>397</v>
      </c>
      <c r="H147" s="694" t="s">
        <v>4684</v>
      </c>
      <c r="I147" s="640" t="s">
        <v>4679</v>
      </c>
      <c r="J147" s="640" t="s">
        <v>371</v>
      </c>
      <c r="K147" s="640" t="s">
        <v>4273</v>
      </c>
      <c r="L147" s="640" t="s">
        <v>4274</v>
      </c>
      <c r="M147" s="644" t="s">
        <v>4685</v>
      </c>
    </row>
    <row r="148" spans="1:13" ht="25.5" customHeight="1" x14ac:dyDescent="0.15">
      <c r="A148" s="333" t="s">
        <v>4668</v>
      </c>
      <c r="B148" s="638">
        <v>5</v>
      </c>
      <c r="C148" s="639" t="s">
        <v>4686</v>
      </c>
      <c r="D148" s="640" t="s">
        <v>4677</v>
      </c>
      <c r="E148" s="640" t="s">
        <v>1210</v>
      </c>
      <c r="F148" s="640" t="s">
        <v>4671</v>
      </c>
      <c r="G148" s="693" t="s">
        <v>397</v>
      </c>
      <c r="H148" s="694" t="s">
        <v>4687</v>
      </c>
      <c r="I148" s="640" t="s">
        <v>4423</v>
      </c>
      <c r="J148" s="640" t="s">
        <v>371</v>
      </c>
      <c r="K148" s="640" t="s">
        <v>4273</v>
      </c>
      <c r="L148" s="640" t="s">
        <v>4274</v>
      </c>
      <c r="M148" s="644" t="s">
        <v>4688</v>
      </c>
    </row>
    <row r="149" spans="1:13" ht="25.5" customHeight="1" x14ac:dyDescent="0.15">
      <c r="A149" s="333" t="s">
        <v>4668</v>
      </c>
      <c r="B149" s="638">
        <v>6</v>
      </c>
      <c r="C149" s="639" t="s">
        <v>4686</v>
      </c>
      <c r="D149" s="640" t="s">
        <v>4677</v>
      </c>
      <c r="E149" s="640" t="s">
        <v>1210</v>
      </c>
      <c r="F149" s="640" t="s">
        <v>4671</v>
      </c>
      <c r="G149" s="693" t="s">
        <v>397</v>
      </c>
      <c r="H149" s="694" t="s">
        <v>4689</v>
      </c>
      <c r="I149" s="640" t="s">
        <v>4423</v>
      </c>
      <c r="J149" s="640" t="s">
        <v>371</v>
      </c>
      <c r="K149" s="640" t="s">
        <v>4273</v>
      </c>
      <c r="L149" s="640" t="s">
        <v>4274</v>
      </c>
      <c r="M149" s="644" t="s">
        <v>4690</v>
      </c>
    </row>
    <row r="150" spans="1:13" ht="25.5" customHeight="1" x14ac:dyDescent="0.15">
      <c r="A150" s="333" t="s">
        <v>4668</v>
      </c>
      <c r="B150" s="638">
        <v>7</v>
      </c>
      <c r="C150" s="639" t="s">
        <v>4669</v>
      </c>
      <c r="D150" s="640" t="s">
        <v>4691</v>
      </c>
      <c r="E150" s="640" t="s">
        <v>1210</v>
      </c>
      <c r="F150" s="640" t="s">
        <v>4671</v>
      </c>
      <c r="G150" s="693" t="s">
        <v>397</v>
      </c>
      <c r="H150" s="694" t="s">
        <v>4692</v>
      </c>
      <c r="I150" s="640" t="s">
        <v>4423</v>
      </c>
      <c r="J150" s="640" t="s">
        <v>371</v>
      </c>
      <c r="K150" s="640" t="s">
        <v>4273</v>
      </c>
      <c r="L150" s="640" t="s">
        <v>4274</v>
      </c>
      <c r="M150" s="644" t="s">
        <v>4693</v>
      </c>
    </row>
    <row r="151" spans="1:13" ht="25.5" customHeight="1" x14ac:dyDescent="0.15">
      <c r="A151" s="333" t="s">
        <v>4668</v>
      </c>
      <c r="B151" s="638">
        <v>8</v>
      </c>
      <c r="C151" s="639" t="s">
        <v>4669</v>
      </c>
      <c r="D151" s="640" t="s">
        <v>4694</v>
      </c>
      <c r="E151" s="640" t="s">
        <v>1210</v>
      </c>
      <c r="F151" s="640" t="s">
        <v>4695</v>
      </c>
      <c r="G151" s="693" t="s">
        <v>397</v>
      </c>
      <c r="H151" s="694" t="s">
        <v>4696</v>
      </c>
      <c r="I151" s="640" t="s">
        <v>4480</v>
      </c>
      <c r="J151" s="640" t="s">
        <v>371</v>
      </c>
      <c r="K151" s="640" t="s">
        <v>4273</v>
      </c>
      <c r="L151" s="640" t="s">
        <v>4274</v>
      </c>
      <c r="M151" s="644" t="s">
        <v>4697</v>
      </c>
    </row>
    <row r="152" spans="1:13" ht="25.5" customHeight="1" x14ac:dyDescent="0.15">
      <c r="A152" s="333" t="s">
        <v>4668</v>
      </c>
      <c r="B152" s="638">
        <v>9</v>
      </c>
      <c r="C152" s="639" t="s">
        <v>4669</v>
      </c>
      <c r="D152" s="640" t="s">
        <v>4698</v>
      </c>
      <c r="E152" s="640" t="s">
        <v>1210</v>
      </c>
      <c r="F152" s="640" t="s">
        <v>4699</v>
      </c>
      <c r="G152" s="693" t="s">
        <v>397</v>
      </c>
      <c r="H152" s="694" t="s">
        <v>4700</v>
      </c>
      <c r="I152" s="640" t="s">
        <v>4480</v>
      </c>
      <c r="J152" s="640" t="s">
        <v>371</v>
      </c>
      <c r="K152" s="640" t="s">
        <v>4273</v>
      </c>
      <c r="L152" s="640" t="s">
        <v>4274</v>
      </c>
      <c r="M152" s="644" t="s">
        <v>4701</v>
      </c>
    </row>
    <row r="153" spans="1:13" ht="25.5" customHeight="1" x14ac:dyDescent="0.15">
      <c r="A153" s="333" t="s">
        <v>4668</v>
      </c>
      <c r="B153" s="638">
        <v>10</v>
      </c>
      <c r="C153" s="639" t="s">
        <v>4702</v>
      </c>
      <c r="D153" s="640" t="s">
        <v>4703</v>
      </c>
      <c r="E153" s="640" t="s">
        <v>1210</v>
      </c>
      <c r="F153" s="640" t="s">
        <v>4671</v>
      </c>
      <c r="G153" s="693" t="s">
        <v>397</v>
      </c>
      <c r="H153" s="694" t="s">
        <v>4704</v>
      </c>
      <c r="I153" s="640" t="s">
        <v>4705</v>
      </c>
      <c r="J153" s="640" t="s">
        <v>371</v>
      </c>
      <c r="K153" s="640" t="s">
        <v>4273</v>
      </c>
      <c r="L153" s="640" t="s">
        <v>4274</v>
      </c>
      <c r="M153" s="644" t="s">
        <v>4706</v>
      </c>
    </row>
    <row r="154" spans="1:13" ht="25.5" customHeight="1" x14ac:dyDescent="0.15">
      <c r="A154" s="333" t="s">
        <v>4668</v>
      </c>
      <c r="B154" s="638">
        <v>11</v>
      </c>
      <c r="C154" s="639" t="s">
        <v>4702</v>
      </c>
      <c r="D154" s="640" t="s">
        <v>4648</v>
      </c>
      <c r="E154" s="640" t="s">
        <v>1210</v>
      </c>
      <c r="F154" s="640" t="s">
        <v>4671</v>
      </c>
      <c r="G154" s="693" t="s">
        <v>397</v>
      </c>
      <c r="H154" s="694" t="s">
        <v>4707</v>
      </c>
      <c r="I154" s="640" t="s">
        <v>4708</v>
      </c>
      <c r="J154" s="640" t="s">
        <v>371</v>
      </c>
      <c r="K154" s="640" t="s">
        <v>4273</v>
      </c>
      <c r="L154" s="640" t="s">
        <v>4274</v>
      </c>
      <c r="M154" s="644" t="s">
        <v>4709</v>
      </c>
    </row>
    <row r="155" spans="1:13" ht="25.5" customHeight="1" x14ac:dyDescent="0.15">
      <c r="A155" s="333" t="s">
        <v>4668</v>
      </c>
      <c r="B155" s="638">
        <v>12</v>
      </c>
      <c r="C155" s="639" t="s">
        <v>4710</v>
      </c>
      <c r="D155" s="640" t="s">
        <v>4711</v>
      </c>
      <c r="E155" s="640" t="s">
        <v>1210</v>
      </c>
      <c r="F155" s="640" t="s">
        <v>4671</v>
      </c>
      <c r="G155" s="693" t="s">
        <v>397</v>
      </c>
      <c r="H155" s="694" t="s">
        <v>4712</v>
      </c>
      <c r="I155" s="640" t="s">
        <v>4713</v>
      </c>
      <c r="J155" s="640" t="s">
        <v>371</v>
      </c>
      <c r="K155" s="640" t="s">
        <v>4273</v>
      </c>
      <c r="L155" s="640" t="s">
        <v>4274</v>
      </c>
      <c r="M155" s="644" t="s">
        <v>4714</v>
      </c>
    </row>
    <row r="156" spans="1:13" ht="25.5" customHeight="1" x14ac:dyDescent="0.15">
      <c r="A156" s="333" t="s">
        <v>4668</v>
      </c>
      <c r="B156" s="638">
        <v>13</v>
      </c>
      <c r="C156" s="639" t="s">
        <v>4669</v>
      </c>
      <c r="D156" s="640" t="s">
        <v>4715</v>
      </c>
      <c r="E156" s="640" t="s">
        <v>1210</v>
      </c>
      <c r="F156" s="640" t="s">
        <v>4716</v>
      </c>
      <c r="G156" s="693" t="s">
        <v>397</v>
      </c>
      <c r="H156" s="694" t="s">
        <v>4717</v>
      </c>
      <c r="I156" s="640" t="s">
        <v>4718</v>
      </c>
      <c r="J156" s="640" t="s">
        <v>371</v>
      </c>
      <c r="K156" s="640" t="s">
        <v>4273</v>
      </c>
      <c r="L156" s="640" t="s">
        <v>4274</v>
      </c>
      <c r="M156" s="644" t="s">
        <v>4719</v>
      </c>
    </row>
    <row r="157" spans="1:13" ht="25.5" customHeight="1" x14ac:dyDescent="0.15">
      <c r="A157" s="333" t="s">
        <v>4668</v>
      </c>
      <c r="B157" s="638">
        <v>14</v>
      </c>
      <c r="C157" s="639" t="s">
        <v>4720</v>
      </c>
      <c r="D157" s="640" t="s">
        <v>4648</v>
      </c>
      <c r="E157" s="640" t="s">
        <v>1210</v>
      </c>
      <c r="F157" s="640" t="s">
        <v>4671</v>
      </c>
      <c r="G157" s="693" t="s">
        <v>397</v>
      </c>
      <c r="H157" s="694" t="s">
        <v>4707</v>
      </c>
      <c r="I157" s="640" t="s">
        <v>4721</v>
      </c>
      <c r="J157" s="640" t="s">
        <v>371</v>
      </c>
      <c r="K157" s="640" t="s">
        <v>4273</v>
      </c>
      <c r="L157" s="640" t="s">
        <v>4274</v>
      </c>
      <c r="M157" s="644" t="s">
        <v>4722</v>
      </c>
    </row>
    <row r="158" spans="1:13" ht="36" x14ac:dyDescent="0.15">
      <c r="A158" s="333" t="s">
        <v>4668</v>
      </c>
      <c r="B158" s="638">
        <v>15</v>
      </c>
      <c r="C158" s="669" t="s">
        <v>4669</v>
      </c>
      <c r="D158" s="670" t="s">
        <v>4648</v>
      </c>
      <c r="E158" s="640" t="s">
        <v>1210</v>
      </c>
      <c r="F158" s="670" t="s">
        <v>4723</v>
      </c>
      <c r="G158" s="693" t="s">
        <v>397</v>
      </c>
      <c r="H158" s="695" t="s">
        <v>4724</v>
      </c>
      <c r="I158" s="670" t="s">
        <v>4721</v>
      </c>
      <c r="J158" s="640" t="s">
        <v>371</v>
      </c>
      <c r="K158" s="670" t="s">
        <v>4273</v>
      </c>
      <c r="L158" s="640" t="s">
        <v>4274</v>
      </c>
      <c r="M158" s="644" t="s">
        <v>4725</v>
      </c>
    </row>
    <row r="159" spans="1:13" ht="25.5" customHeight="1" x14ac:dyDescent="0.15">
      <c r="A159" s="333" t="s">
        <v>4668</v>
      </c>
      <c r="B159" s="638">
        <v>16</v>
      </c>
      <c r="C159" s="639" t="s">
        <v>4702</v>
      </c>
      <c r="D159" s="670" t="s">
        <v>4631</v>
      </c>
      <c r="E159" s="640" t="s">
        <v>1210</v>
      </c>
      <c r="F159" s="670" t="s">
        <v>4671</v>
      </c>
      <c r="G159" s="693" t="s">
        <v>397</v>
      </c>
      <c r="H159" s="695" t="s">
        <v>4726</v>
      </c>
      <c r="I159" s="670" t="s">
        <v>4492</v>
      </c>
      <c r="J159" s="640" t="s">
        <v>371</v>
      </c>
      <c r="K159" s="670" t="s">
        <v>4273</v>
      </c>
      <c r="L159" s="640" t="s">
        <v>4274</v>
      </c>
      <c r="M159" s="644" t="s">
        <v>4727</v>
      </c>
    </row>
    <row r="160" spans="1:13" ht="25.5" customHeight="1" thickBot="1" x14ac:dyDescent="0.2">
      <c r="A160" s="339" t="s">
        <v>4668</v>
      </c>
      <c r="B160" s="650">
        <v>17</v>
      </c>
      <c r="C160" s="651" t="s">
        <v>4728</v>
      </c>
      <c r="D160" s="652" t="s">
        <v>4645</v>
      </c>
      <c r="E160" s="652" t="s">
        <v>1210</v>
      </c>
      <c r="F160" s="652" t="s">
        <v>4645</v>
      </c>
      <c r="G160" s="696" t="s">
        <v>397</v>
      </c>
      <c r="H160" s="697">
        <v>35705</v>
      </c>
      <c r="I160" s="652" t="s">
        <v>4729</v>
      </c>
      <c r="J160" s="652" t="s">
        <v>371</v>
      </c>
      <c r="K160" s="652" t="s">
        <v>4273</v>
      </c>
      <c r="L160" s="652" t="s">
        <v>4274</v>
      </c>
      <c r="M160" s="655" t="s">
        <v>4730</v>
      </c>
    </row>
    <row r="161" spans="1:13" ht="69" customHeight="1" x14ac:dyDescent="0.15">
      <c r="A161" s="663" t="s">
        <v>4668</v>
      </c>
      <c r="B161" s="698">
        <v>18</v>
      </c>
      <c r="C161" s="699" t="s">
        <v>4731</v>
      </c>
      <c r="D161" s="700" t="s">
        <v>4732</v>
      </c>
      <c r="E161" s="700" t="s">
        <v>1210</v>
      </c>
      <c r="F161" s="700" t="s">
        <v>4645</v>
      </c>
      <c r="G161" s="701" t="s">
        <v>4672</v>
      </c>
      <c r="H161" s="702">
        <v>758</v>
      </c>
      <c r="I161" s="700" t="s">
        <v>4733</v>
      </c>
      <c r="J161" s="700" t="s">
        <v>371</v>
      </c>
      <c r="K161" s="700" t="s">
        <v>4273</v>
      </c>
      <c r="L161" s="700" t="s">
        <v>4274</v>
      </c>
      <c r="M161" s="664" t="s">
        <v>4734</v>
      </c>
    </row>
    <row r="162" spans="1:13" ht="28.5" customHeight="1" x14ac:dyDescent="0.15">
      <c r="A162" s="333" t="s">
        <v>4668</v>
      </c>
      <c r="B162" s="638">
        <v>19</v>
      </c>
      <c r="C162" s="639" t="s">
        <v>4702</v>
      </c>
      <c r="D162" s="670" t="s">
        <v>4735</v>
      </c>
      <c r="E162" s="640" t="s">
        <v>1210</v>
      </c>
      <c r="F162" s="670" t="s">
        <v>4671</v>
      </c>
      <c r="G162" s="693" t="s">
        <v>397</v>
      </c>
      <c r="H162" s="695" t="s">
        <v>4736</v>
      </c>
      <c r="I162" s="670" t="s">
        <v>4737</v>
      </c>
      <c r="J162" s="640" t="s">
        <v>371</v>
      </c>
      <c r="K162" s="670" t="s">
        <v>4273</v>
      </c>
      <c r="L162" s="640" t="s">
        <v>4274</v>
      </c>
      <c r="M162" s="644" t="s">
        <v>4738</v>
      </c>
    </row>
    <row r="163" spans="1:13" ht="57.75" customHeight="1" x14ac:dyDescent="0.15">
      <c r="A163" s="333" t="s">
        <v>4668</v>
      </c>
      <c r="B163" s="638">
        <v>20</v>
      </c>
      <c r="C163" s="669" t="s">
        <v>4731</v>
      </c>
      <c r="D163" s="670" t="s">
        <v>4732</v>
      </c>
      <c r="E163" s="640" t="s">
        <v>1210</v>
      </c>
      <c r="F163" s="670" t="s">
        <v>4645</v>
      </c>
      <c r="G163" s="693" t="s">
        <v>397</v>
      </c>
      <c r="H163" s="695">
        <v>758</v>
      </c>
      <c r="I163" s="670" t="s">
        <v>4737</v>
      </c>
      <c r="J163" s="640" t="s">
        <v>371</v>
      </c>
      <c r="K163" s="670" t="s">
        <v>4273</v>
      </c>
      <c r="L163" s="640" t="s">
        <v>4274</v>
      </c>
      <c r="M163" s="673" t="s">
        <v>4739</v>
      </c>
    </row>
    <row r="164" spans="1:13" ht="33.75" customHeight="1" x14ac:dyDescent="0.15">
      <c r="A164" s="333" t="s">
        <v>4668</v>
      </c>
      <c r="B164" s="638">
        <v>21</v>
      </c>
      <c r="C164" s="669" t="s">
        <v>4740</v>
      </c>
      <c r="D164" s="670" t="s">
        <v>4732</v>
      </c>
      <c r="E164" s="640" t="s">
        <v>1210</v>
      </c>
      <c r="F164" s="670" t="s">
        <v>4645</v>
      </c>
      <c r="G164" s="693" t="s">
        <v>397</v>
      </c>
      <c r="H164" s="695">
        <v>758</v>
      </c>
      <c r="I164" s="670" t="s">
        <v>4741</v>
      </c>
      <c r="J164" s="640" t="s">
        <v>371</v>
      </c>
      <c r="K164" s="670" t="s">
        <v>4273</v>
      </c>
      <c r="L164" s="640" t="s">
        <v>4274</v>
      </c>
      <c r="M164" s="673" t="s">
        <v>4742</v>
      </c>
    </row>
    <row r="165" spans="1:13" ht="36" x14ac:dyDescent="0.15">
      <c r="A165" s="333" t="s">
        <v>4668</v>
      </c>
      <c r="B165" s="638">
        <v>22</v>
      </c>
      <c r="C165" s="669" t="s">
        <v>4669</v>
      </c>
      <c r="D165" s="670" t="s">
        <v>4743</v>
      </c>
      <c r="E165" s="640" t="s">
        <v>1210</v>
      </c>
      <c r="F165" s="670" t="s">
        <v>4744</v>
      </c>
      <c r="G165" s="693" t="s">
        <v>397</v>
      </c>
      <c r="H165" s="695" t="s">
        <v>4745</v>
      </c>
      <c r="I165" s="670" t="s">
        <v>4741</v>
      </c>
      <c r="J165" s="640" t="s">
        <v>371</v>
      </c>
      <c r="K165" s="670" t="s">
        <v>4273</v>
      </c>
      <c r="L165" s="640" t="s">
        <v>4274</v>
      </c>
      <c r="M165" s="673" t="s">
        <v>4746</v>
      </c>
    </row>
    <row r="166" spans="1:13" ht="25.5" customHeight="1" x14ac:dyDescent="0.15">
      <c r="A166" s="333" t="s">
        <v>4668</v>
      </c>
      <c r="B166" s="638">
        <v>23</v>
      </c>
      <c r="C166" s="639" t="s">
        <v>4702</v>
      </c>
      <c r="D166" s="670" t="s">
        <v>4648</v>
      </c>
      <c r="E166" s="640" t="s">
        <v>1210</v>
      </c>
      <c r="F166" s="670" t="s">
        <v>4747</v>
      </c>
      <c r="G166" s="693" t="s">
        <v>397</v>
      </c>
      <c r="H166" s="695" t="s">
        <v>4707</v>
      </c>
      <c r="I166" s="670" t="s">
        <v>4520</v>
      </c>
      <c r="J166" s="640" t="s">
        <v>371</v>
      </c>
      <c r="K166" s="670" t="s">
        <v>4273</v>
      </c>
      <c r="L166" s="640" t="s">
        <v>4274</v>
      </c>
      <c r="M166" s="644" t="s">
        <v>4748</v>
      </c>
    </row>
    <row r="167" spans="1:13" ht="25.5" customHeight="1" x14ac:dyDescent="0.15">
      <c r="A167" s="333" t="s">
        <v>4668</v>
      </c>
      <c r="B167" s="638">
        <v>24</v>
      </c>
      <c r="C167" s="669" t="s">
        <v>4669</v>
      </c>
      <c r="D167" s="670" t="s">
        <v>4749</v>
      </c>
      <c r="E167" s="640" t="s">
        <v>1210</v>
      </c>
      <c r="F167" s="670" t="s">
        <v>4750</v>
      </c>
      <c r="G167" s="693" t="s">
        <v>397</v>
      </c>
      <c r="H167" s="695" t="s">
        <v>4751</v>
      </c>
      <c r="I167" s="670" t="s">
        <v>4520</v>
      </c>
      <c r="J167" s="640" t="s">
        <v>371</v>
      </c>
      <c r="K167" s="670" t="s">
        <v>4273</v>
      </c>
      <c r="L167" s="640" t="s">
        <v>4274</v>
      </c>
      <c r="M167" s="673" t="s">
        <v>4752</v>
      </c>
    </row>
    <row r="168" spans="1:13" ht="54.75" customHeight="1" x14ac:dyDescent="0.15">
      <c r="A168" s="333" t="s">
        <v>4668</v>
      </c>
      <c r="B168" s="638">
        <v>25</v>
      </c>
      <c r="C168" s="639" t="s">
        <v>4753</v>
      </c>
      <c r="D168" s="640" t="s">
        <v>4516</v>
      </c>
      <c r="E168" s="640" t="s">
        <v>1210</v>
      </c>
      <c r="F168" s="640" t="s">
        <v>4645</v>
      </c>
      <c r="G168" s="693" t="s">
        <v>397</v>
      </c>
      <c r="H168" s="694">
        <v>100</v>
      </c>
      <c r="I168" s="640" t="s">
        <v>4754</v>
      </c>
      <c r="J168" s="640" t="s">
        <v>371</v>
      </c>
      <c r="K168" s="640" t="s">
        <v>4273</v>
      </c>
      <c r="L168" s="640" t="s">
        <v>4274</v>
      </c>
      <c r="M168" s="644" t="s">
        <v>4755</v>
      </c>
    </row>
    <row r="169" spans="1:13" ht="69" customHeight="1" x14ac:dyDescent="0.15">
      <c r="A169" s="333" t="s">
        <v>4668</v>
      </c>
      <c r="B169" s="638">
        <v>26</v>
      </c>
      <c r="C169" s="639" t="s">
        <v>4731</v>
      </c>
      <c r="D169" s="640" t="s">
        <v>4756</v>
      </c>
      <c r="E169" s="640" t="s">
        <v>1210</v>
      </c>
      <c r="F169" s="640" t="s">
        <v>4645</v>
      </c>
      <c r="G169" s="693" t="s">
        <v>397</v>
      </c>
      <c r="H169" s="694">
        <v>23</v>
      </c>
      <c r="I169" s="640" t="s">
        <v>4757</v>
      </c>
      <c r="J169" s="640" t="s">
        <v>371</v>
      </c>
      <c r="K169" s="640" t="s">
        <v>4273</v>
      </c>
      <c r="L169" s="640" t="s">
        <v>4274</v>
      </c>
      <c r="M169" s="644" t="s">
        <v>4758</v>
      </c>
    </row>
    <row r="170" spans="1:13" ht="25.5" customHeight="1" x14ac:dyDescent="0.15">
      <c r="A170" s="333" t="s">
        <v>4668</v>
      </c>
      <c r="B170" s="638">
        <v>27</v>
      </c>
      <c r="C170" s="669" t="s">
        <v>4753</v>
      </c>
      <c r="D170" s="670" t="s">
        <v>4759</v>
      </c>
      <c r="E170" s="640" t="s">
        <v>1210</v>
      </c>
      <c r="F170" s="670" t="s">
        <v>4645</v>
      </c>
      <c r="G170" s="693" t="s">
        <v>397</v>
      </c>
      <c r="H170" s="695">
        <v>71</v>
      </c>
      <c r="I170" s="670" t="s">
        <v>4525</v>
      </c>
      <c r="J170" s="640" t="s">
        <v>371</v>
      </c>
      <c r="K170" s="670" t="s">
        <v>4273</v>
      </c>
      <c r="L170" s="640" t="s">
        <v>4274</v>
      </c>
      <c r="M170" s="673" t="s">
        <v>4760</v>
      </c>
    </row>
    <row r="171" spans="1:13" ht="25.5" customHeight="1" x14ac:dyDescent="0.15">
      <c r="A171" s="333" t="s">
        <v>4668</v>
      </c>
      <c r="B171" s="638">
        <v>28</v>
      </c>
      <c r="C171" s="669" t="s">
        <v>4669</v>
      </c>
      <c r="D171" s="670" t="s">
        <v>4761</v>
      </c>
      <c r="E171" s="640" t="s">
        <v>1210</v>
      </c>
      <c r="F171" s="670" t="s">
        <v>4762</v>
      </c>
      <c r="G171" s="693" t="s">
        <v>397</v>
      </c>
      <c r="H171" s="695" t="s">
        <v>4763</v>
      </c>
      <c r="I171" s="670" t="s">
        <v>4525</v>
      </c>
      <c r="J171" s="640" t="s">
        <v>371</v>
      </c>
      <c r="K171" s="670" t="s">
        <v>4273</v>
      </c>
      <c r="L171" s="640" t="s">
        <v>4274</v>
      </c>
      <c r="M171" s="673" t="s">
        <v>4764</v>
      </c>
    </row>
    <row r="172" spans="1:13" ht="25.5" customHeight="1" x14ac:dyDescent="0.15">
      <c r="A172" s="333" t="s">
        <v>4668</v>
      </c>
      <c r="B172" s="638">
        <v>29</v>
      </c>
      <c r="C172" s="639" t="s">
        <v>4669</v>
      </c>
      <c r="D172" s="640" t="s">
        <v>4735</v>
      </c>
      <c r="E172" s="640" t="s">
        <v>1210</v>
      </c>
      <c r="F172" s="640" t="s">
        <v>4765</v>
      </c>
      <c r="G172" s="693" t="s">
        <v>397</v>
      </c>
      <c r="H172" s="694" t="s">
        <v>4766</v>
      </c>
      <c r="I172" s="640" t="s">
        <v>4525</v>
      </c>
      <c r="J172" s="640" t="s">
        <v>371</v>
      </c>
      <c r="K172" s="640" t="s">
        <v>4273</v>
      </c>
      <c r="L172" s="640" t="s">
        <v>4274</v>
      </c>
      <c r="M172" s="644" t="s">
        <v>4767</v>
      </c>
    </row>
    <row r="173" spans="1:13" ht="25.5" customHeight="1" thickBot="1" x14ac:dyDescent="0.2">
      <c r="A173" s="339" t="s">
        <v>4668</v>
      </c>
      <c r="B173" s="650">
        <v>30</v>
      </c>
      <c r="C173" s="651" t="s">
        <v>4702</v>
      </c>
      <c r="D173" s="652" t="s">
        <v>4648</v>
      </c>
      <c r="E173" s="652" t="s">
        <v>1210</v>
      </c>
      <c r="F173" s="652" t="s">
        <v>4671</v>
      </c>
      <c r="G173" s="696" t="s">
        <v>4672</v>
      </c>
      <c r="H173" s="703" t="s">
        <v>4707</v>
      </c>
      <c r="I173" s="652" t="s">
        <v>4536</v>
      </c>
      <c r="J173" s="652" t="s">
        <v>371</v>
      </c>
      <c r="K173" s="652" t="s">
        <v>4273</v>
      </c>
      <c r="L173" s="652" t="s">
        <v>4274</v>
      </c>
      <c r="M173" s="655" t="s">
        <v>4768</v>
      </c>
    </row>
    <row r="174" spans="1:13" ht="25.5" customHeight="1" x14ac:dyDescent="0.15">
      <c r="A174" s="663" t="s">
        <v>4668</v>
      </c>
      <c r="B174" s="698">
        <v>31</v>
      </c>
      <c r="C174" s="699" t="s">
        <v>4702</v>
      </c>
      <c r="D174" s="700" t="s">
        <v>4648</v>
      </c>
      <c r="E174" s="700" t="s">
        <v>1210</v>
      </c>
      <c r="F174" s="700" t="s">
        <v>4671</v>
      </c>
      <c r="G174" s="701" t="s">
        <v>397</v>
      </c>
      <c r="H174" s="702" t="s">
        <v>4707</v>
      </c>
      <c r="I174" s="700" t="s">
        <v>4536</v>
      </c>
      <c r="J174" s="700" t="s">
        <v>371</v>
      </c>
      <c r="K174" s="700" t="s">
        <v>4273</v>
      </c>
      <c r="L174" s="700" t="s">
        <v>4274</v>
      </c>
      <c r="M174" s="664" t="s">
        <v>4769</v>
      </c>
    </row>
    <row r="175" spans="1:13" ht="25.5" customHeight="1" x14ac:dyDescent="0.15">
      <c r="A175" s="333" t="s">
        <v>4668</v>
      </c>
      <c r="B175" s="638">
        <v>32</v>
      </c>
      <c r="C175" s="639" t="s">
        <v>4702</v>
      </c>
      <c r="D175" s="640" t="s">
        <v>4648</v>
      </c>
      <c r="E175" s="640" t="s">
        <v>1210</v>
      </c>
      <c r="F175" s="640" t="s">
        <v>4671</v>
      </c>
      <c r="G175" s="693" t="s">
        <v>397</v>
      </c>
      <c r="H175" s="694" t="s">
        <v>4707</v>
      </c>
      <c r="I175" s="640" t="s">
        <v>4536</v>
      </c>
      <c r="J175" s="640" t="s">
        <v>371</v>
      </c>
      <c r="K175" s="640" t="s">
        <v>4273</v>
      </c>
      <c r="L175" s="640" t="s">
        <v>4274</v>
      </c>
      <c r="M175" s="644" t="s">
        <v>4770</v>
      </c>
    </row>
    <row r="176" spans="1:13" ht="36" x14ac:dyDescent="0.15">
      <c r="A176" s="333" t="s">
        <v>4668</v>
      </c>
      <c r="B176" s="638">
        <v>33</v>
      </c>
      <c r="C176" s="669" t="s">
        <v>4771</v>
      </c>
      <c r="D176" s="670" t="s">
        <v>4677</v>
      </c>
      <c r="E176" s="640" t="s">
        <v>1210</v>
      </c>
      <c r="F176" s="670" t="s">
        <v>4671</v>
      </c>
      <c r="G176" s="693" t="s">
        <v>397</v>
      </c>
      <c r="H176" s="695" t="s">
        <v>4772</v>
      </c>
      <c r="I176" s="670" t="s">
        <v>4536</v>
      </c>
      <c r="J176" s="640" t="s">
        <v>371</v>
      </c>
      <c r="K176" s="670" t="s">
        <v>4273</v>
      </c>
      <c r="L176" s="640" t="s">
        <v>4274</v>
      </c>
      <c r="M176" s="673" t="s">
        <v>4773</v>
      </c>
    </row>
    <row r="177" spans="1:13" ht="27" customHeight="1" x14ac:dyDescent="0.15">
      <c r="A177" s="333" t="s">
        <v>4668</v>
      </c>
      <c r="B177" s="638">
        <v>34</v>
      </c>
      <c r="C177" s="639" t="s">
        <v>4702</v>
      </c>
      <c r="D177" s="670" t="s">
        <v>4774</v>
      </c>
      <c r="E177" s="640" t="s">
        <v>1210</v>
      </c>
      <c r="F177" s="670" t="s">
        <v>4671</v>
      </c>
      <c r="G177" s="693" t="s">
        <v>397</v>
      </c>
      <c r="H177" s="695" t="s">
        <v>4775</v>
      </c>
      <c r="I177" s="670" t="s">
        <v>4776</v>
      </c>
      <c r="J177" s="640" t="s">
        <v>371</v>
      </c>
      <c r="K177" s="670" t="s">
        <v>4273</v>
      </c>
      <c r="L177" s="640" t="s">
        <v>4274</v>
      </c>
      <c r="M177" s="644" t="s">
        <v>4777</v>
      </c>
    </row>
    <row r="178" spans="1:13" ht="27" customHeight="1" x14ac:dyDescent="0.15">
      <c r="A178" s="333" t="s">
        <v>4668</v>
      </c>
      <c r="B178" s="638">
        <v>35</v>
      </c>
      <c r="C178" s="639" t="s">
        <v>4702</v>
      </c>
      <c r="D178" s="670" t="s">
        <v>4631</v>
      </c>
      <c r="E178" s="640" t="s">
        <v>1210</v>
      </c>
      <c r="F178" s="670" t="s">
        <v>4671</v>
      </c>
      <c r="G178" s="693" t="s">
        <v>397</v>
      </c>
      <c r="H178" s="695" t="s">
        <v>4726</v>
      </c>
      <c r="I178" s="670" t="s">
        <v>4546</v>
      </c>
      <c r="J178" s="640" t="s">
        <v>371</v>
      </c>
      <c r="K178" s="670" t="s">
        <v>4273</v>
      </c>
      <c r="L178" s="640" t="s">
        <v>4274</v>
      </c>
      <c r="M178" s="644" t="s">
        <v>4778</v>
      </c>
    </row>
    <row r="179" spans="1:13" ht="27" customHeight="1" x14ac:dyDescent="0.15">
      <c r="A179" s="333" t="s">
        <v>4668</v>
      </c>
      <c r="B179" s="638">
        <v>36</v>
      </c>
      <c r="C179" s="669" t="s">
        <v>4669</v>
      </c>
      <c r="D179" s="670" t="s">
        <v>4774</v>
      </c>
      <c r="E179" s="640" t="s">
        <v>1210</v>
      </c>
      <c r="F179" s="670" t="s">
        <v>4779</v>
      </c>
      <c r="G179" s="693" t="s">
        <v>397</v>
      </c>
      <c r="H179" s="695" t="s">
        <v>4780</v>
      </c>
      <c r="I179" s="670" t="s">
        <v>4546</v>
      </c>
      <c r="J179" s="640" t="s">
        <v>371</v>
      </c>
      <c r="K179" s="670" t="s">
        <v>4273</v>
      </c>
      <c r="L179" s="640" t="s">
        <v>4274</v>
      </c>
      <c r="M179" s="673" t="s">
        <v>4781</v>
      </c>
    </row>
    <row r="180" spans="1:13" ht="27" customHeight="1" x14ac:dyDescent="0.15">
      <c r="A180" s="333" t="s">
        <v>4668</v>
      </c>
      <c r="B180" s="638">
        <v>37</v>
      </c>
      <c r="C180" s="669" t="s">
        <v>4669</v>
      </c>
      <c r="D180" s="670" t="s">
        <v>4524</v>
      </c>
      <c r="E180" s="640" t="s">
        <v>1210</v>
      </c>
      <c r="F180" s="670" t="s">
        <v>4782</v>
      </c>
      <c r="G180" s="693" t="s">
        <v>397</v>
      </c>
      <c r="H180" s="695" t="s">
        <v>4783</v>
      </c>
      <c r="I180" s="670" t="s">
        <v>4784</v>
      </c>
      <c r="J180" s="640" t="s">
        <v>371</v>
      </c>
      <c r="K180" s="670" t="s">
        <v>4273</v>
      </c>
      <c r="L180" s="640" t="s">
        <v>4274</v>
      </c>
      <c r="M180" s="673" t="s">
        <v>4785</v>
      </c>
    </row>
    <row r="181" spans="1:13" ht="27" customHeight="1" x14ac:dyDescent="0.15">
      <c r="A181" s="333" t="s">
        <v>4668</v>
      </c>
      <c r="B181" s="638">
        <v>38</v>
      </c>
      <c r="C181" s="669" t="s">
        <v>4786</v>
      </c>
      <c r="D181" s="670" t="s">
        <v>4677</v>
      </c>
      <c r="E181" s="640" t="s">
        <v>1210</v>
      </c>
      <c r="F181" s="670" t="s">
        <v>4671</v>
      </c>
      <c r="G181" s="693" t="s">
        <v>397</v>
      </c>
      <c r="H181" s="695" t="s">
        <v>4678</v>
      </c>
      <c r="I181" s="670" t="s">
        <v>4787</v>
      </c>
      <c r="J181" s="640" t="s">
        <v>371</v>
      </c>
      <c r="K181" s="670" t="s">
        <v>4273</v>
      </c>
      <c r="L181" s="640" t="s">
        <v>4274</v>
      </c>
      <c r="M181" s="673" t="s">
        <v>4788</v>
      </c>
    </row>
    <row r="182" spans="1:13" ht="27" customHeight="1" x14ac:dyDescent="0.15">
      <c r="A182" s="333" t="s">
        <v>4668</v>
      </c>
      <c r="B182" s="638">
        <v>39</v>
      </c>
      <c r="C182" s="669" t="s">
        <v>4753</v>
      </c>
      <c r="D182" s="670" t="s">
        <v>4761</v>
      </c>
      <c r="E182" s="640" t="s">
        <v>1210</v>
      </c>
      <c r="F182" s="670" t="s">
        <v>337</v>
      </c>
      <c r="G182" s="693" t="s">
        <v>397</v>
      </c>
      <c r="H182" s="695" t="s">
        <v>4763</v>
      </c>
      <c r="I182" s="670" t="s">
        <v>4789</v>
      </c>
      <c r="J182" s="640" t="s">
        <v>371</v>
      </c>
      <c r="K182" s="670" t="s">
        <v>4273</v>
      </c>
      <c r="L182" s="640" t="s">
        <v>4274</v>
      </c>
      <c r="M182" s="673" t="s">
        <v>4790</v>
      </c>
    </row>
    <row r="183" spans="1:13" ht="27" customHeight="1" x14ac:dyDescent="0.15">
      <c r="A183" s="333" t="s">
        <v>4668</v>
      </c>
      <c r="B183" s="638">
        <v>40</v>
      </c>
      <c r="C183" s="639" t="s">
        <v>4669</v>
      </c>
      <c r="D183" s="640" t="s">
        <v>4791</v>
      </c>
      <c r="E183" s="640" t="s">
        <v>1210</v>
      </c>
      <c r="F183" s="640" t="s">
        <v>4792</v>
      </c>
      <c r="G183" s="693" t="s">
        <v>397</v>
      </c>
      <c r="H183" s="694" t="s">
        <v>4793</v>
      </c>
      <c r="I183" s="640" t="s">
        <v>4794</v>
      </c>
      <c r="J183" s="640" t="s">
        <v>371</v>
      </c>
      <c r="K183" s="640" t="s">
        <v>4273</v>
      </c>
      <c r="L183" s="640" t="s">
        <v>4274</v>
      </c>
      <c r="M183" s="644" t="s">
        <v>4795</v>
      </c>
    </row>
    <row r="184" spans="1:13" ht="53.25" customHeight="1" x14ac:dyDescent="0.15">
      <c r="A184" s="333" t="s">
        <v>4668</v>
      </c>
      <c r="B184" s="638">
        <v>41</v>
      </c>
      <c r="C184" s="639" t="s">
        <v>4710</v>
      </c>
      <c r="D184" s="640" t="s">
        <v>4631</v>
      </c>
      <c r="E184" s="640" t="s">
        <v>1210</v>
      </c>
      <c r="F184" s="640" t="s">
        <v>337</v>
      </c>
      <c r="G184" s="693" t="s">
        <v>397</v>
      </c>
      <c r="H184" s="694" t="s">
        <v>4796</v>
      </c>
      <c r="I184" s="640" t="s">
        <v>4582</v>
      </c>
      <c r="J184" s="640" t="s">
        <v>371</v>
      </c>
      <c r="K184" s="640" t="s">
        <v>4273</v>
      </c>
      <c r="L184" s="640" t="s">
        <v>4274</v>
      </c>
      <c r="M184" s="644" t="s">
        <v>4797</v>
      </c>
    </row>
    <row r="185" spans="1:13" ht="42.75" customHeight="1" x14ac:dyDescent="0.15">
      <c r="A185" s="333" t="s">
        <v>4668</v>
      </c>
      <c r="B185" s="638">
        <v>42</v>
      </c>
      <c r="C185" s="669" t="s">
        <v>4798</v>
      </c>
      <c r="D185" s="670" t="s">
        <v>4631</v>
      </c>
      <c r="E185" s="640" t="s">
        <v>1210</v>
      </c>
      <c r="F185" s="670" t="s">
        <v>337</v>
      </c>
      <c r="G185" s="693" t="s">
        <v>397</v>
      </c>
      <c r="H185" s="695" t="s">
        <v>371</v>
      </c>
      <c r="I185" s="670" t="s">
        <v>4582</v>
      </c>
      <c r="J185" s="640" t="s">
        <v>371</v>
      </c>
      <c r="K185" s="670" t="s">
        <v>4273</v>
      </c>
      <c r="L185" s="640" t="s">
        <v>4274</v>
      </c>
      <c r="M185" s="673" t="s">
        <v>4799</v>
      </c>
    </row>
    <row r="186" spans="1:13" ht="32.25" customHeight="1" x14ac:dyDescent="0.15">
      <c r="A186" s="333" t="s">
        <v>4668</v>
      </c>
      <c r="B186" s="638">
        <v>43</v>
      </c>
      <c r="C186" s="639" t="s">
        <v>4702</v>
      </c>
      <c r="D186" s="640" t="s">
        <v>4761</v>
      </c>
      <c r="E186" s="640" t="s">
        <v>1210</v>
      </c>
      <c r="F186" s="640" t="s">
        <v>337</v>
      </c>
      <c r="G186" s="693" t="s">
        <v>397</v>
      </c>
      <c r="H186" s="694" t="s">
        <v>4800</v>
      </c>
      <c r="I186" s="640" t="s">
        <v>4582</v>
      </c>
      <c r="J186" s="640" t="s">
        <v>371</v>
      </c>
      <c r="K186" s="640" t="s">
        <v>4273</v>
      </c>
      <c r="L186" s="640" t="s">
        <v>4274</v>
      </c>
      <c r="M186" s="644" t="s">
        <v>4801</v>
      </c>
    </row>
    <row r="187" spans="1:13" ht="41.25" customHeight="1" x14ac:dyDescent="0.15">
      <c r="A187" s="333" t="s">
        <v>4668</v>
      </c>
      <c r="B187" s="638">
        <v>44</v>
      </c>
      <c r="C187" s="639" t="s">
        <v>4798</v>
      </c>
      <c r="D187" s="640" t="s">
        <v>4691</v>
      </c>
      <c r="E187" s="640" t="s">
        <v>1210</v>
      </c>
      <c r="F187" s="640" t="s">
        <v>337</v>
      </c>
      <c r="G187" s="693" t="s">
        <v>397</v>
      </c>
      <c r="H187" s="694" t="s">
        <v>371</v>
      </c>
      <c r="I187" s="640" t="s">
        <v>4582</v>
      </c>
      <c r="J187" s="640" t="s">
        <v>371</v>
      </c>
      <c r="K187" s="640" t="s">
        <v>4273</v>
      </c>
      <c r="L187" s="640" t="s">
        <v>4274</v>
      </c>
      <c r="M187" s="644" t="s">
        <v>4802</v>
      </c>
    </row>
    <row r="188" spans="1:13" ht="27" customHeight="1" x14ac:dyDescent="0.15">
      <c r="A188" s="333" t="s">
        <v>4668</v>
      </c>
      <c r="B188" s="638">
        <v>45</v>
      </c>
      <c r="C188" s="639" t="s">
        <v>4702</v>
      </c>
      <c r="D188" s="640" t="s">
        <v>4670</v>
      </c>
      <c r="E188" s="640" t="s">
        <v>1210</v>
      </c>
      <c r="F188" s="640" t="s">
        <v>337</v>
      </c>
      <c r="G188" s="693" t="s">
        <v>4672</v>
      </c>
      <c r="H188" s="694" t="s">
        <v>4803</v>
      </c>
      <c r="I188" s="640" t="s">
        <v>4582</v>
      </c>
      <c r="J188" s="640" t="s">
        <v>371</v>
      </c>
      <c r="K188" s="640" t="s">
        <v>4273</v>
      </c>
      <c r="L188" s="640" t="s">
        <v>4274</v>
      </c>
      <c r="M188" s="644" t="s">
        <v>4804</v>
      </c>
    </row>
    <row r="189" spans="1:13" ht="27" customHeight="1" thickBot="1" x14ac:dyDescent="0.2">
      <c r="A189" s="339" t="s">
        <v>4668</v>
      </c>
      <c r="B189" s="650">
        <v>46</v>
      </c>
      <c r="C189" s="651" t="s">
        <v>4702</v>
      </c>
      <c r="D189" s="652" t="s">
        <v>4774</v>
      </c>
      <c r="E189" s="652" t="s">
        <v>1210</v>
      </c>
      <c r="F189" s="652" t="s">
        <v>337</v>
      </c>
      <c r="G189" s="696" t="s">
        <v>397</v>
      </c>
      <c r="H189" s="703" t="s">
        <v>4805</v>
      </c>
      <c r="I189" s="652" t="s">
        <v>4582</v>
      </c>
      <c r="J189" s="652" t="s">
        <v>371</v>
      </c>
      <c r="K189" s="652" t="s">
        <v>4273</v>
      </c>
      <c r="L189" s="652" t="s">
        <v>4274</v>
      </c>
      <c r="M189" s="655" t="s">
        <v>4806</v>
      </c>
    </row>
    <row r="190" spans="1:13" ht="27" customHeight="1" x14ac:dyDescent="0.15">
      <c r="A190" s="663" t="s">
        <v>4668</v>
      </c>
      <c r="B190" s="698">
        <v>47</v>
      </c>
      <c r="C190" s="699" t="s">
        <v>4702</v>
      </c>
      <c r="D190" s="704" t="s">
        <v>4670</v>
      </c>
      <c r="E190" s="700" t="s">
        <v>1210</v>
      </c>
      <c r="F190" s="704" t="s">
        <v>337</v>
      </c>
      <c r="G190" s="701" t="s">
        <v>397</v>
      </c>
      <c r="H190" s="705" t="s">
        <v>4803</v>
      </c>
      <c r="I190" s="704" t="s">
        <v>4582</v>
      </c>
      <c r="J190" s="700" t="s">
        <v>371</v>
      </c>
      <c r="K190" s="704" t="s">
        <v>4273</v>
      </c>
      <c r="L190" s="700" t="s">
        <v>4274</v>
      </c>
      <c r="M190" s="664" t="s">
        <v>4807</v>
      </c>
    </row>
    <row r="191" spans="1:13" ht="27" customHeight="1" x14ac:dyDescent="0.15">
      <c r="A191" s="333" t="s">
        <v>4668</v>
      </c>
      <c r="B191" s="638">
        <v>48</v>
      </c>
      <c r="C191" s="639" t="s">
        <v>4702</v>
      </c>
      <c r="D191" s="640" t="s">
        <v>4743</v>
      </c>
      <c r="E191" s="640" t="s">
        <v>1210</v>
      </c>
      <c r="F191" s="640" t="s">
        <v>337</v>
      </c>
      <c r="G191" s="693" t="s">
        <v>397</v>
      </c>
      <c r="H191" s="694" t="s">
        <v>4808</v>
      </c>
      <c r="I191" s="640" t="s">
        <v>4582</v>
      </c>
      <c r="J191" s="640" t="s">
        <v>371</v>
      </c>
      <c r="K191" s="640" t="s">
        <v>4273</v>
      </c>
      <c r="L191" s="640" t="s">
        <v>4274</v>
      </c>
      <c r="M191" s="644" t="s">
        <v>4809</v>
      </c>
    </row>
    <row r="192" spans="1:13" ht="25.5" customHeight="1" x14ac:dyDescent="0.15">
      <c r="A192" s="1622" t="s">
        <v>4668</v>
      </c>
      <c r="B192" s="1624">
        <v>49</v>
      </c>
      <c r="C192" s="639" t="s">
        <v>4810</v>
      </c>
      <c r="D192" s="1636" t="s">
        <v>4453</v>
      </c>
      <c r="E192" s="1636" t="s">
        <v>1210</v>
      </c>
      <c r="F192" s="1636" t="s">
        <v>337</v>
      </c>
      <c r="G192" s="1641" t="s">
        <v>4811</v>
      </c>
      <c r="H192" s="1634" t="s">
        <v>371</v>
      </c>
      <c r="I192" s="1636" t="s">
        <v>4812</v>
      </c>
      <c r="J192" s="1636" t="s">
        <v>371</v>
      </c>
      <c r="K192" s="1636" t="s">
        <v>4273</v>
      </c>
      <c r="L192" s="1636" t="s">
        <v>4274</v>
      </c>
      <c r="M192" s="644" t="s">
        <v>4813</v>
      </c>
    </row>
    <row r="193" spans="1:13" ht="25.5" customHeight="1" x14ac:dyDescent="0.15">
      <c r="A193" s="1664"/>
      <c r="B193" s="1665"/>
      <c r="C193" s="639" t="s">
        <v>4814</v>
      </c>
      <c r="D193" s="1637"/>
      <c r="E193" s="1637"/>
      <c r="F193" s="1637"/>
      <c r="G193" s="1641"/>
      <c r="H193" s="1635"/>
      <c r="I193" s="1637"/>
      <c r="J193" s="1637"/>
      <c r="K193" s="1637"/>
      <c r="L193" s="1637"/>
      <c r="M193" s="644" t="s">
        <v>4815</v>
      </c>
    </row>
    <row r="194" spans="1:13" ht="25.5" customHeight="1" x14ac:dyDescent="0.15">
      <c r="A194" s="1664"/>
      <c r="B194" s="1665"/>
      <c r="C194" s="639" t="s">
        <v>4816</v>
      </c>
      <c r="D194" s="1637"/>
      <c r="E194" s="1637"/>
      <c r="F194" s="1637"/>
      <c r="G194" s="1641"/>
      <c r="H194" s="1635"/>
      <c r="I194" s="1637"/>
      <c r="J194" s="1637"/>
      <c r="K194" s="1637"/>
      <c r="L194" s="1637"/>
      <c r="M194" s="644" t="s">
        <v>4817</v>
      </c>
    </row>
    <row r="195" spans="1:13" ht="25.5" customHeight="1" x14ac:dyDescent="0.15">
      <c r="A195" s="1639"/>
      <c r="B195" s="1631"/>
      <c r="C195" s="639" t="s">
        <v>4818</v>
      </c>
      <c r="D195" s="1637"/>
      <c r="E195" s="1637"/>
      <c r="F195" s="1637"/>
      <c r="G195" s="1641"/>
      <c r="H195" s="1635"/>
      <c r="I195" s="1637"/>
      <c r="J195" s="1637"/>
      <c r="K195" s="1637"/>
      <c r="L195" s="1637"/>
      <c r="M195" s="644" t="s">
        <v>4819</v>
      </c>
    </row>
    <row r="196" spans="1:13" ht="27" customHeight="1" x14ac:dyDescent="0.15">
      <c r="A196" s="333" t="s">
        <v>4668</v>
      </c>
      <c r="B196" s="638">
        <v>50</v>
      </c>
      <c r="C196" s="669" t="s">
        <v>4816</v>
      </c>
      <c r="D196" s="670" t="s">
        <v>4677</v>
      </c>
      <c r="E196" s="640" t="s">
        <v>1210</v>
      </c>
      <c r="F196" s="670" t="s">
        <v>337</v>
      </c>
      <c r="G196" s="693" t="s">
        <v>397</v>
      </c>
      <c r="H196" s="695" t="s">
        <v>4820</v>
      </c>
      <c r="I196" s="670" t="s">
        <v>4812</v>
      </c>
      <c r="J196" s="640" t="s">
        <v>371</v>
      </c>
      <c r="K196" s="670" t="s">
        <v>4273</v>
      </c>
      <c r="L196" s="640" t="s">
        <v>4274</v>
      </c>
      <c r="M196" s="673" t="s">
        <v>4821</v>
      </c>
    </row>
    <row r="197" spans="1:13" ht="27" customHeight="1" x14ac:dyDescent="0.15">
      <c r="A197" s="333" t="s">
        <v>4668</v>
      </c>
      <c r="B197" s="638">
        <v>51</v>
      </c>
      <c r="C197" s="669" t="s">
        <v>4814</v>
      </c>
      <c r="D197" s="670" t="s">
        <v>4677</v>
      </c>
      <c r="E197" s="640" t="s">
        <v>1210</v>
      </c>
      <c r="F197" s="670" t="s">
        <v>337</v>
      </c>
      <c r="G197" s="693" t="s">
        <v>397</v>
      </c>
      <c r="H197" s="695" t="s">
        <v>4820</v>
      </c>
      <c r="I197" s="670" t="s">
        <v>4812</v>
      </c>
      <c r="J197" s="640" t="s">
        <v>371</v>
      </c>
      <c r="K197" s="670" t="s">
        <v>4273</v>
      </c>
      <c r="L197" s="640" t="s">
        <v>4274</v>
      </c>
      <c r="M197" s="673" t="s">
        <v>4822</v>
      </c>
    </row>
    <row r="198" spans="1:13" ht="27" customHeight="1" x14ac:dyDescent="0.15">
      <c r="A198" s="333" t="s">
        <v>4668</v>
      </c>
      <c r="B198" s="638">
        <v>52</v>
      </c>
      <c r="C198" s="669" t="s">
        <v>4814</v>
      </c>
      <c r="D198" s="670" t="s">
        <v>4677</v>
      </c>
      <c r="E198" s="640" t="s">
        <v>1210</v>
      </c>
      <c r="F198" s="670" t="s">
        <v>337</v>
      </c>
      <c r="G198" s="693" t="s">
        <v>397</v>
      </c>
      <c r="H198" s="695" t="s">
        <v>4820</v>
      </c>
      <c r="I198" s="670" t="s">
        <v>4812</v>
      </c>
      <c r="J198" s="640" t="s">
        <v>371</v>
      </c>
      <c r="K198" s="670" t="s">
        <v>4273</v>
      </c>
      <c r="L198" s="640" t="s">
        <v>4274</v>
      </c>
      <c r="M198" s="673" t="s">
        <v>4823</v>
      </c>
    </row>
    <row r="199" spans="1:13" ht="27" customHeight="1" x14ac:dyDescent="0.15">
      <c r="A199" s="333" t="s">
        <v>4668</v>
      </c>
      <c r="B199" s="638">
        <v>53</v>
      </c>
      <c r="C199" s="669" t="s">
        <v>4814</v>
      </c>
      <c r="D199" s="670" t="s">
        <v>4677</v>
      </c>
      <c r="E199" s="640" t="s">
        <v>1210</v>
      </c>
      <c r="F199" s="670" t="s">
        <v>337</v>
      </c>
      <c r="G199" s="693" t="s">
        <v>397</v>
      </c>
      <c r="H199" s="695" t="s">
        <v>4820</v>
      </c>
      <c r="I199" s="670" t="s">
        <v>4812</v>
      </c>
      <c r="J199" s="640" t="s">
        <v>371</v>
      </c>
      <c r="K199" s="670" t="s">
        <v>4273</v>
      </c>
      <c r="L199" s="640" t="s">
        <v>4274</v>
      </c>
      <c r="M199" s="673" t="s">
        <v>4824</v>
      </c>
    </row>
    <row r="200" spans="1:13" ht="27" customHeight="1" x14ac:dyDescent="0.15">
      <c r="A200" s="333" t="s">
        <v>4668</v>
      </c>
      <c r="B200" s="638">
        <v>54</v>
      </c>
      <c r="C200" s="669" t="s">
        <v>4825</v>
      </c>
      <c r="D200" s="670" t="s">
        <v>4677</v>
      </c>
      <c r="E200" s="640" t="s">
        <v>1210</v>
      </c>
      <c r="F200" s="670" t="s">
        <v>337</v>
      </c>
      <c r="G200" s="693" t="s">
        <v>397</v>
      </c>
      <c r="H200" s="695" t="s">
        <v>4820</v>
      </c>
      <c r="I200" s="670" t="s">
        <v>4812</v>
      </c>
      <c r="J200" s="640" t="s">
        <v>371</v>
      </c>
      <c r="K200" s="670" t="s">
        <v>4273</v>
      </c>
      <c r="L200" s="640" t="s">
        <v>4274</v>
      </c>
      <c r="M200" s="673" t="s">
        <v>4826</v>
      </c>
    </row>
    <row r="201" spans="1:13" ht="27" customHeight="1" x14ac:dyDescent="0.15">
      <c r="A201" s="333" t="s">
        <v>4668</v>
      </c>
      <c r="B201" s="638">
        <v>55</v>
      </c>
      <c r="C201" s="669" t="s">
        <v>4827</v>
      </c>
      <c r="D201" s="670" t="s">
        <v>4677</v>
      </c>
      <c r="E201" s="640" t="s">
        <v>1210</v>
      </c>
      <c r="F201" s="670" t="s">
        <v>337</v>
      </c>
      <c r="G201" s="693" t="s">
        <v>397</v>
      </c>
      <c r="H201" s="695" t="s">
        <v>4820</v>
      </c>
      <c r="I201" s="670" t="s">
        <v>4812</v>
      </c>
      <c r="J201" s="640" t="s">
        <v>371</v>
      </c>
      <c r="K201" s="670" t="s">
        <v>4273</v>
      </c>
      <c r="L201" s="640" t="s">
        <v>4274</v>
      </c>
      <c r="M201" s="673" t="s">
        <v>4828</v>
      </c>
    </row>
    <row r="202" spans="1:13" ht="27" customHeight="1" x14ac:dyDescent="0.15">
      <c r="A202" s="333" t="s">
        <v>4668</v>
      </c>
      <c r="B202" s="638">
        <v>56</v>
      </c>
      <c r="C202" s="669" t="s">
        <v>4810</v>
      </c>
      <c r="D202" s="670" t="s">
        <v>4677</v>
      </c>
      <c r="E202" s="640" t="s">
        <v>1210</v>
      </c>
      <c r="F202" s="670" t="s">
        <v>337</v>
      </c>
      <c r="G202" s="693" t="s">
        <v>397</v>
      </c>
      <c r="H202" s="695" t="s">
        <v>4820</v>
      </c>
      <c r="I202" s="670" t="s">
        <v>4812</v>
      </c>
      <c r="J202" s="640" t="s">
        <v>371</v>
      </c>
      <c r="K202" s="670" t="s">
        <v>4273</v>
      </c>
      <c r="L202" s="640" t="s">
        <v>4274</v>
      </c>
      <c r="M202" s="673" t="s">
        <v>4829</v>
      </c>
    </row>
    <row r="203" spans="1:13" ht="27" customHeight="1" x14ac:dyDescent="0.15">
      <c r="A203" s="333" t="s">
        <v>4668</v>
      </c>
      <c r="B203" s="638">
        <v>57</v>
      </c>
      <c r="C203" s="669" t="s">
        <v>4810</v>
      </c>
      <c r="D203" s="670" t="s">
        <v>4677</v>
      </c>
      <c r="E203" s="640" t="s">
        <v>1210</v>
      </c>
      <c r="F203" s="670" t="s">
        <v>337</v>
      </c>
      <c r="G203" s="693" t="s">
        <v>397</v>
      </c>
      <c r="H203" s="695" t="s">
        <v>4820</v>
      </c>
      <c r="I203" s="670" t="s">
        <v>4812</v>
      </c>
      <c r="J203" s="640" t="s">
        <v>371</v>
      </c>
      <c r="K203" s="670" t="s">
        <v>4273</v>
      </c>
      <c r="L203" s="640" t="s">
        <v>4274</v>
      </c>
      <c r="M203" s="673" t="s">
        <v>4830</v>
      </c>
    </row>
    <row r="204" spans="1:13" ht="27" customHeight="1" x14ac:dyDescent="0.15">
      <c r="A204" s="333" t="s">
        <v>4668</v>
      </c>
      <c r="B204" s="638">
        <v>58</v>
      </c>
      <c r="C204" s="639" t="s">
        <v>4810</v>
      </c>
      <c r="D204" s="640" t="s">
        <v>4677</v>
      </c>
      <c r="E204" s="640" t="s">
        <v>1210</v>
      </c>
      <c r="F204" s="640" t="s">
        <v>337</v>
      </c>
      <c r="G204" s="693" t="s">
        <v>397</v>
      </c>
      <c r="H204" s="694" t="s">
        <v>4820</v>
      </c>
      <c r="I204" s="640" t="s">
        <v>4812</v>
      </c>
      <c r="J204" s="640" t="s">
        <v>371</v>
      </c>
      <c r="K204" s="640" t="s">
        <v>4273</v>
      </c>
      <c r="L204" s="640" t="s">
        <v>4274</v>
      </c>
      <c r="M204" s="644" t="s">
        <v>4831</v>
      </c>
    </row>
    <row r="205" spans="1:13" ht="27" customHeight="1" x14ac:dyDescent="0.15">
      <c r="A205" s="333" t="s">
        <v>4668</v>
      </c>
      <c r="B205" s="638">
        <v>59</v>
      </c>
      <c r="C205" s="639" t="s">
        <v>4810</v>
      </c>
      <c r="D205" s="640" t="s">
        <v>4677</v>
      </c>
      <c r="E205" s="640" t="s">
        <v>1210</v>
      </c>
      <c r="F205" s="640" t="s">
        <v>337</v>
      </c>
      <c r="G205" s="693" t="s">
        <v>4672</v>
      </c>
      <c r="H205" s="694" t="s">
        <v>4820</v>
      </c>
      <c r="I205" s="640" t="s">
        <v>4812</v>
      </c>
      <c r="J205" s="640" t="s">
        <v>371</v>
      </c>
      <c r="K205" s="640" t="s">
        <v>4273</v>
      </c>
      <c r="L205" s="640" t="s">
        <v>4274</v>
      </c>
      <c r="M205" s="644" t="s">
        <v>4832</v>
      </c>
    </row>
    <row r="206" spans="1:13" ht="27" customHeight="1" x14ac:dyDescent="0.15">
      <c r="A206" s="333" t="s">
        <v>4668</v>
      </c>
      <c r="B206" s="638">
        <v>60</v>
      </c>
      <c r="C206" s="669" t="s">
        <v>4669</v>
      </c>
      <c r="D206" s="670" t="s">
        <v>4833</v>
      </c>
      <c r="E206" s="640" t="s">
        <v>1210</v>
      </c>
      <c r="F206" s="670" t="s">
        <v>4834</v>
      </c>
      <c r="G206" s="693" t="s">
        <v>397</v>
      </c>
      <c r="H206" s="695" t="s">
        <v>4835</v>
      </c>
      <c r="I206" s="670" t="s">
        <v>4836</v>
      </c>
      <c r="J206" s="640" t="s">
        <v>371</v>
      </c>
      <c r="K206" s="670" t="s">
        <v>4273</v>
      </c>
      <c r="L206" s="640" t="s">
        <v>4274</v>
      </c>
      <c r="M206" s="673" t="s">
        <v>4837</v>
      </c>
    </row>
    <row r="207" spans="1:13" ht="27" customHeight="1" x14ac:dyDescent="0.15">
      <c r="A207" s="333" t="s">
        <v>4668</v>
      </c>
      <c r="B207" s="638">
        <v>61</v>
      </c>
      <c r="C207" s="669" t="s">
        <v>4753</v>
      </c>
      <c r="D207" s="670" t="s">
        <v>4670</v>
      </c>
      <c r="E207" s="640" t="s">
        <v>1210</v>
      </c>
      <c r="F207" s="670" t="s">
        <v>337</v>
      </c>
      <c r="G207" s="693" t="s">
        <v>397</v>
      </c>
      <c r="H207" s="695" t="s">
        <v>4803</v>
      </c>
      <c r="I207" s="670" t="s">
        <v>4582</v>
      </c>
      <c r="J207" s="640" t="s">
        <v>371</v>
      </c>
      <c r="K207" s="670" t="s">
        <v>4273</v>
      </c>
      <c r="L207" s="640" t="s">
        <v>4274</v>
      </c>
      <c r="M207" s="673" t="s">
        <v>4838</v>
      </c>
    </row>
    <row r="208" spans="1:13" ht="27" customHeight="1" thickBot="1" x14ac:dyDescent="0.2">
      <c r="A208" s="339" t="s">
        <v>4668</v>
      </c>
      <c r="B208" s="650">
        <v>62</v>
      </c>
      <c r="C208" s="651" t="s">
        <v>4839</v>
      </c>
      <c r="D208" s="652" t="s">
        <v>4670</v>
      </c>
      <c r="E208" s="652" t="s">
        <v>1210</v>
      </c>
      <c r="F208" s="652" t="s">
        <v>337</v>
      </c>
      <c r="G208" s="696" t="s">
        <v>397</v>
      </c>
      <c r="H208" s="703" t="s">
        <v>4803</v>
      </c>
      <c r="I208" s="652" t="s">
        <v>4582</v>
      </c>
      <c r="J208" s="652" t="s">
        <v>371</v>
      </c>
      <c r="K208" s="652" t="s">
        <v>4273</v>
      </c>
      <c r="L208" s="652" t="s">
        <v>4274</v>
      </c>
      <c r="M208" s="655" t="s">
        <v>4840</v>
      </c>
    </row>
    <row r="209" spans="1:14" ht="25.5" customHeight="1" x14ac:dyDescent="0.15">
      <c r="A209" s="1638" t="s">
        <v>4668</v>
      </c>
      <c r="B209" s="1640">
        <v>63</v>
      </c>
      <c r="C209" s="699" t="s">
        <v>4753</v>
      </c>
      <c r="D209" s="1372" t="s">
        <v>4365</v>
      </c>
      <c r="E209" s="1372" t="s">
        <v>1210</v>
      </c>
      <c r="F209" s="1372" t="s">
        <v>337</v>
      </c>
      <c r="G209" s="1627" t="s">
        <v>4811</v>
      </c>
      <c r="H209" s="1629" t="s">
        <v>371</v>
      </c>
      <c r="I209" s="1372" t="s">
        <v>4588</v>
      </c>
      <c r="J209" s="1372" t="s">
        <v>371</v>
      </c>
      <c r="K209" s="1372" t="s">
        <v>4273</v>
      </c>
      <c r="L209" s="1372" t="s">
        <v>4274</v>
      </c>
      <c r="M209" s="706" t="s">
        <v>4841</v>
      </c>
    </row>
    <row r="210" spans="1:14" ht="25.5" customHeight="1" x14ac:dyDescent="0.15">
      <c r="A210" s="1639"/>
      <c r="B210" s="1631"/>
      <c r="C210" s="639" t="s">
        <v>4842</v>
      </c>
      <c r="D210" s="1631"/>
      <c r="E210" s="1631"/>
      <c r="F210" s="1631"/>
      <c r="G210" s="1628"/>
      <c r="H210" s="1630"/>
      <c r="I210" s="1631"/>
      <c r="J210" s="1631"/>
      <c r="K210" s="1631"/>
      <c r="L210" s="1631"/>
      <c r="M210" s="662" t="s">
        <v>4843</v>
      </c>
    </row>
    <row r="211" spans="1:14" ht="25.5" customHeight="1" x14ac:dyDescent="0.15">
      <c r="A211" s="1622" t="s">
        <v>4668</v>
      </c>
      <c r="B211" s="1624">
        <v>64</v>
      </c>
      <c r="C211" s="639" t="s">
        <v>4844</v>
      </c>
      <c r="D211" s="1620" t="s">
        <v>4845</v>
      </c>
      <c r="E211" s="1620" t="s">
        <v>1210</v>
      </c>
      <c r="F211" s="1620" t="s">
        <v>337</v>
      </c>
      <c r="G211" s="1625" t="s">
        <v>4811</v>
      </c>
      <c r="H211" s="1632" t="s">
        <v>423</v>
      </c>
      <c r="I211" s="1620" t="s">
        <v>4846</v>
      </c>
      <c r="J211" s="1620" t="s">
        <v>371</v>
      </c>
      <c r="K211" s="1620" t="s">
        <v>4847</v>
      </c>
      <c r="L211" s="1620" t="s">
        <v>4274</v>
      </c>
      <c r="M211" s="673" t="s">
        <v>4841</v>
      </c>
    </row>
    <row r="212" spans="1:14" ht="25.5" customHeight="1" thickBot="1" x14ac:dyDescent="0.2">
      <c r="A212" s="1623"/>
      <c r="B212" s="1621"/>
      <c r="C212" s="651" t="s">
        <v>4848</v>
      </c>
      <c r="D212" s="1621"/>
      <c r="E212" s="1621"/>
      <c r="F212" s="1621"/>
      <c r="G212" s="1626"/>
      <c r="H212" s="1633"/>
      <c r="I212" s="1621"/>
      <c r="J212" s="1621"/>
      <c r="K212" s="1621"/>
      <c r="L212" s="1621"/>
      <c r="M212" s="684" t="s">
        <v>4849</v>
      </c>
    </row>
    <row r="213" spans="1:14" ht="19.5" customHeight="1" x14ac:dyDescent="0.15">
      <c r="A213" s="685" t="s">
        <v>4850</v>
      </c>
      <c r="B213" s="686"/>
      <c r="C213" s="687"/>
      <c r="D213" s="688"/>
      <c r="E213" s="688"/>
      <c r="F213" s="688"/>
      <c r="G213" s="688"/>
      <c r="H213" s="689"/>
      <c r="I213" s="690"/>
      <c r="J213" s="686"/>
      <c r="K213" s="686"/>
      <c r="L213" s="686"/>
      <c r="M213" s="691"/>
    </row>
    <row r="214" spans="1:14" ht="8.25" customHeight="1" x14ac:dyDescent="0.15">
      <c r="A214" s="632"/>
      <c r="B214" s="633"/>
      <c r="C214" s="634"/>
      <c r="D214" s="692"/>
      <c r="E214" s="692"/>
      <c r="F214" s="692"/>
      <c r="G214" s="692"/>
      <c r="H214" s="635"/>
      <c r="I214" s="636"/>
      <c r="J214" s="633"/>
      <c r="K214" s="633"/>
      <c r="L214" s="633"/>
      <c r="M214" s="637"/>
    </row>
    <row r="215" spans="1:14" ht="27" customHeight="1" x14ac:dyDescent="0.15">
      <c r="A215" s="707" t="s">
        <v>4851</v>
      </c>
      <c r="B215" s="261">
        <v>1</v>
      </c>
      <c r="C215" s="708" t="s">
        <v>4852</v>
      </c>
      <c r="D215" s="709"/>
      <c r="E215" s="709" t="s">
        <v>1210</v>
      </c>
      <c r="F215" s="710" t="s">
        <v>4853</v>
      </c>
      <c r="G215" s="711" t="s">
        <v>4854</v>
      </c>
      <c r="H215" s="712" t="s">
        <v>4855</v>
      </c>
      <c r="I215" s="713" t="s">
        <v>4340</v>
      </c>
      <c r="J215" s="709"/>
      <c r="K215" s="261" t="s">
        <v>4273</v>
      </c>
      <c r="L215" s="261" t="s">
        <v>4274</v>
      </c>
      <c r="M215" s="714" t="s">
        <v>4856</v>
      </c>
      <c r="N215" s="190"/>
    </row>
    <row r="216" spans="1:14" ht="27" customHeight="1" x14ac:dyDescent="0.15">
      <c r="A216" s="715" t="s">
        <v>4851</v>
      </c>
      <c r="B216" s="185">
        <v>2</v>
      </c>
      <c r="C216" s="716" t="s">
        <v>4857</v>
      </c>
      <c r="D216" s="717"/>
      <c r="E216" s="717" t="s">
        <v>1210</v>
      </c>
      <c r="F216" s="718" t="s">
        <v>4858</v>
      </c>
      <c r="G216" s="719" t="s">
        <v>4859</v>
      </c>
      <c r="H216" s="712" t="s">
        <v>4855</v>
      </c>
      <c r="I216" s="720" t="s">
        <v>4860</v>
      </c>
      <c r="J216" s="717"/>
      <c r="K216" s="185" t="s">
        <v>4273</v>
      </c>
      <c r="L216" s="185" t="s">
        <v>4274</v>
      </c>
      <c r="M216" s="649" t="s">
        <v>4856</v>
      </c>
      <c r="N216" s="190"/>
    </row>
    <row r="217" spans="1:14" ht="27" customHeight="1" x14ac:dyDescent="0.15">
      <c r="A217" s="715" t="s">
        <v>4851</v>
      </c>
      <c r="B217" s="185">
        <v>3</v>
      </c>
      <c r="C217" s="716" t="s">
        <v>4861</v>
      </c>
      <c r="D217" s="717"/>
      <c r="E217" s="717" t="s">
        <v>1210</v>
      </c>
      <c r="F217" s="718" t="s">
        <v>4862</v>
      </c>
      <c r="G217" s="719" t="s">
        <v>4863</v>
      </c>
      <c r="H217" s="712" t="s">
        <v>4855</v>
      </c>
      <c r="I217" s="720" t="s">
        <v>4860</v>
      </c>
      <c r="J217" s="717"/>
      <c r="K217" s="185" t="s">
        <v>4273</v>
      </c>
      <c r="L217" s="185" t="s">
        <v>4274</v>
      </c>
      <c r="M217" s="649" t="s">
        <v>4864</v>
      </c>
      <c r="N217" s="190"/>
    </row>
    <row r="218" spans="1:14" ht="27" customHeight="1" x14ac:dyDescent="0.15">
      <c r="A218" s="715" t="s">
        <v>4851</v>
      </c>
      <c r="B218" s="185">
        <v>4</v>
      </c>
      <c r="C218" s="716" t="s">
        <v>4861</v>
      </c>
      <c r="D218" s="717"/>
      <c r="E218" s="717" t="s">
        <v>1210</v>
      </c>
      <c r="F218" s="718" t="s">
        <v>4865</v>
      </c>
      <c r="G218" s="719" t="s">
        <v>4866</v>
      </c>
      <c r="H218" s="712" t="s">
        <v>4855</v>
      </c>
      <c r="I218" s="720" t="s">
        <v>4360</v>
      </c>
      <c r="J218" s="717"/>
      <c r="K218" s="185" t="s">
        <v>4273</v>
      </c>
      <c r="L218" s="185" t="s">
        <v>4274</v>
      </c>
      <c r="M218" s="649" t="s">
        <v>4867</v>
      </c>
      <c r="N218" s="190"/>
    </row>
    <row r="219" spans="1:14" ht="27" customHeight="1" x14ac:dyDescent="0.15">
      <c r="A219" s="715" t="s">
        <v>4851</v>
      </c>
      <c r="B219" s="185">
        <v>5</v>
      </c>
      <c r="C219" s="716" t="s">
        <v>4868</v>
      </c>
      <c r="D219" s="717"/>
      <c r="E219" s="717" t="s">
        <v>1210</v>
      </c>
      <c r="F219" s="718" t="s">
        <v>4869</v>
      </c>
      <c r="G219" s="719" t="s">
        <v>4870</v>
      </c>
      <c r="H219" s="712" t="s">
        <v>4855</v>
      </c>
      <c r="I219" s="720" t="s">
        <v>4367</v>
      </c>
      <c r="J219" s="717"/>
      <c r="K219" s="185" t="s">
        <v>4273</v>
      </c>
      <c r="L219" s="185" t="s">
        <v>4274</v>
      </c>
      <c r="M219" s="649" t="s">
        <v>4871</v>
      </c>
      <c r="N219" s="190"/>
    </row>
    <row r="220" spans="1:14" ht="27" customHeight="1" x14ac:dyDescent="0.15">
      <c r="A220" s="715" t="s">
        <v>4851</v>
      </c>
      <c r="B220" s="185">
        <v>6</v>
      </c>
      <c r="C220" s="716" t="s">
        <v>4861</v>
      </c>
      <c r="D220" s="717"/>
      <c r="E220" s="717" t="s">
        <v>1210</v>
      </c>
      <c r="F220" s="718" t="s">
        <v>4872</v>
      </c>
      <c r="G220" s="719" t="s">
        <v>4873</v>
      </c>
      <c r="H220" s="712" t="s">
        <v>4855</v>
      </c>
      <c r="I220" s="720" t="s">
        <v>4674</v>
      </c>
      <c r="J220" s="717"/>
      <c r="K220" s="185" t="s">
        <v>4273</v>
      </c>
      <c r="L220" s="185" t="s">
        <v>4274</v>
      </c>
      <c r="M220" s="649" t="s">
        <v>4874</v>
      </c>
      <c r="N220" s="190"/>
    </row>
    <row r="221" spans="1:14" ht="27" customHeight="1" x14ac:dyDescent="0.15">
      <c r="A221" s="715" t="s">
        <v>4851</v>
      </c>
      <c r="B221" s="185">
        <v>7</v>
      </c>
      <c r="C221" s="716" t="s">
        <v>4857</v>
      </c>
      <c r="D221" s="717"/>
      <c r="E221" s="717" t="s">
        <v>1210</v>
      </c>
      <c r="F221" s="718" t="s">
        <v>4875</v>
      </c>
      <c r="G221" s="719" t="s">
        <v>4876</v>
      </c>
      <c r="H221" s="712" t="s">
        <v>4855</v>
      </c>
      <c r="I221" s="720" t="s">
        <v>4679</v>
      </c>
      <c r="J221" s="717"/>
      <c r="K221" s="185" t="s">
        <v>4273</v>
      </c>
      <c r="L221" s="185" t="s">
        <v>4274</v>
      </c>
      <c r="M221" s="649" t="s">
        <v>4877</v>
      </c>
      <c r="N221" s="190"/>
    </row>
    <row r="222" spans="1:14" ht="27" customHeight="1" x14ac:dyDescent="0.15">
      <c r="A222" s="715" t="s">
        <v>4851</v>
      </c>
      <c r="B222" s="185">
        <v>8</v>
      </c>
      <c r="C222" s="716" t="s">
        <v>4878</v>
      </c>
      <c r="D222" s="717"/>
      <c r="E222" s="717" t="s">
        <v>1210</v>
      </c>
      <c r="F222" s="718" t="s">
        <v>4879</v>
      </c>
      <c r="G222" s="719" t="s">
        <v>4880</v>
      </c>
      <c r="H222" s="712" t="s">
        <v>4855</v>
      </c>
      <c r="I222" s="720" t="s">
        <v>4679</v>
      </c>
      <c r="J222" s="717"/>
      <c r="K222" s="185" t="s">
        <v>4273</v>
      </c>
      <c r="L222" s="185" t="s">
        <v>4274</v>
      </c>
      <c r="M222" s="649" t="s">
        <v>4881</v>
      </c>
      <c r="N222" s="190"/>
    </row>
    <row r="223" spans="1:14" ht="27" customHeight="1" x14ac:dyDescent="0.15">
      <c r="A223" s="715" t="s">
        <v>4851</v>
      </c>
      <c r="B223" s="185">
        <v>9</v>
      </c>
      <c r="C223" s="716" t="s">
        <v>4878</v>
      </c>
      <c r="D223" s="717"/>
      <c r="E223" s="717" t="s">
        <v>1210</v>
      </c>
      <c r="F223" s="718" t="s">
        <v>4882</v>
      </c>
      <c r="G223" s="719" t="s">
        <v>4883</v>
      </c>
      <c r="H223" s="712" t="s">
        <v>4855</v>
      </c>
      <c r="I223" s="720" t="s">
        <v>4884</v>
      </c>
      <c r="J223" s="717"/>
      <c r="K223" s="185" t="s">
        <v>4273</v>
      </c>
      <c r="L223" s="185" t="s">
        <v>4274</v>
      </c>
      <c r="M223" s="649" t="s">
        <v>4885</v>
      </c>
      <c r="N223" s="190"/>
    </row>
    <row r="224" spans="1:14" ht="27" customHeight="1" x14ac:dyDescent="0.15">
      <c r="A224" s="715" t="s">
        <v>4851</v>
      </c>
      <c r="B224" s="185">
        <v>10</v>
      </c>
      <c r="C224" s="716" t="s">
        <v>4878</v>
      </c>
      <c r="D224" s="717"/>
      <c r="E224" s="717" t="s">
        <v>1210</v>
      </c>
      <c r="F224" s="718" t="s">
        <v>4886</v>
      </c>
      <c r="G224" s="719" t="s">
        <v>4887</v>
      </c>
      <c r="H224" s="712" t="s">
        <v>4855</v>
      </c>
      <c r="I224" s="720" t="s">
        <v>4884</v>
      </c>
      <c r="J224" s="717"/>
      <c r="K224" s="185" t="s">
        <v>4273</v>
      </c>
      <c r="L224" s="185" t="s">
        <v>4274</v>
      </c>
      <c r="M224" s="649" t="s">
        <v>4888</v>
      </c>
      <c r="N224" s="190"/>
    </row>
    <row r="225" spans="1:14" ht="27" customHeight="1" x14ac:dyDescent="0.15">
      <c r="A225" s="715" t="s">
        <v>4851</v>
      </c>
      <c r="B225" s="185">
        <v>11</v>
      </c>
      <c r="C225" s="716" t="s">
        <v>4861</v>
      </c>
      <c r="D225" s="717"/>
      <c r="E225" s="717" t="s">
        <v>1210</v>
      </c>
      <c r="F225" s="718" t="s">
        <v>4889</v>
      </c>
      <c r="G225" s="721">
        <v>14</v>
      </c>
      <c r="H225" s="722" t="s">
        <v>4890</v>
      </c>
      <c r="I225" s="720" t="s">
        <v>4884</v>
      </c>
      <c r="J225" s="717"/>
      <c r="K225" s="185" t="s">
        <v>4273</v>
      </c>
      <c r="L225" s="185" t="s">
        <v>4274</v>
      </c>
      <c r="M225" s="649" t="s">
        <v>4891</v>
      </c>
      <c r="N225" s="190"/>
    </row>
    <row r="226" spans="1:14" ht="27" customHeight="1" x14ac:dyDescent="0.15">
      <c r="A226" s="715" t="s">
        <v>4851</v>
      </c>
      <c r="B226" s="185">
        <v>12</v>
      </c>
      <c r="C226" s="716" t="s">
        <v>4892</v>
      </c>
      <c r="D226" s="717"/>
      <c r="E226" s="717" t="s">
        <v>1210</v>
      </c>
      <c r="F226" s="718" t="s">
        <v>4893</v>
      </c>
      <c r="G226" s="719" t="s">
        <v>4894</v>
      </c>
      <c r="H226" s="712" t="s">
        <v>4855</v>
      </c>
      <c r="I226" s="720" t="s">
        <v>4423</v>
      </c>
      <c r="J226" s="717"/>
      <c r="K226" s="185" t="s">
        <v>4273</v>
      </c>
      <c r="L226" s="185" t="s">
        <v>4274</v>
      </c>
      <c r="M226" s="649" t="s">
        <v>4895</v>
      </c>
      <c r="N226" s="190"/>
    </row>
    <row r="227" spans="1:14" ht="27" customHeight="1" x14ac:dyDescent="0.15">
      <c r="A227" s="715" t="s">
        <v>4851</v>
      </c>
      <c r="B227" s="185">
        <v>13</v>
      </c>
      <c r="C227" s="716" t="s">
        <v>4896</v>
      </c>
      <c r="D227" s="717"/>
      <c r="E227" s="717" t="s">
        <v>1210</v>
      </c>
      <c r="F227" s="718" t="s">
        <v>4897</v>
      </c>
      <c r="G227" s="719" t="s">
        <v>4898</v>
      </c>
      <c r="H227" s="712" t="s">
        <v>4855</v>
      </c>
      <c r="I227" s="720" t="s">
        <v>4423</v>
      </c>
      <c r="J227" s="717"/>
      <c r="K227" s="185" t="s">
        <v>4273</v>
      </c>
      <c r="L227" s="185" t="s">
        <v>4274</v>
      </c>
      <c r="M227" s="649" t="s">
        <v>4899</v>
      </c>
      <c r="N227" s="190"/>
    </row>
    <row r="228" spans="1:14" ht="27" customHeight="1" x14ac:dyDescent="0.15">
      <c r="A228" s="715" t="s">
        <v>4851</v>
      </c>
      <c r="B228" s="185">
        <v>14</v>
      </c>
      <c r="C228" s="716" t="s">
        <v>4900</v>
      </c>
      <c r="D228" s="717"/>
      <c r="E228" s="717" t="s">
        <v>1210</v>
      </c>
      <c r="F228" s="718" t="s">
        <v>4901</v>
      </c>
      <c r="G228" s="721">
        <v>61</v>
      </c>
      <c r="H228" s="722" t="s">
        <v>4890</v>
      </c>
      <c r="I228" s="720" t="s">
        <v>4441</v>
      </c>
      <c r="J228" s="717"/>
      <c r="K228" s="185" t="s">
        <v>4273</v>
      </c>
      <c r="L228" s="185" t="s">
        <v>4274</v>
      </c>
      <c r="M228" s="649" t="s">
        <v>4902</v>
      </c>
      <c r="N228" s="190"/>
    </row>
    <row r="229" spans="1:14" ht="27" customHeight="1" x14ac:dyDescent="0.15">
      <c r="A229" s="715" t="s">
        <v>4851</v>
      </c>
      <c r="B229" s="185">
        <v>15</v>
      </c>
      <c r="C229" s="716" t="s">
        <v>4900</v>
      </c>
      <c r="D229" s="717"/>
      <c r="E229" s="717" t="s">
        <v>1210</v>
      </c>
      <c r="F229" s="718" t="s">
        <v>4903</v>
      </c>
      <c r="G229" s="719" t="s">
        <v>4904</v>
      </c>
      <c r="H229" s="712" t="s">
        <v>4855</v>
      </c>
      <c r="I229" s="720" t="s">
        <v>4452</v>
      </c>
      <c r="J229" s="717"/>
      <c r="K229" s="185" t="s">
        <v>4273</v>
      </c>
      <c r="L229" s="185" t="s">
        <v>4274</v>
      </c>
      <c r="M229" s="649" t="s">
        <v>4905</v>
      </c>
      <c r="N229" s="190"/>
    </row>
    <row r="230" spans="1:14" ht="27" customHeight="1" x14ac:dyDescent="0.15">
      <c r="A230" s="715" t="s">
        <v>4851</v>
      </c>
      <c r="B230" s="185">
        <v>16</v>
      </c>
      <c r="C230" s="716" t="s">
        <v>4861</v>
      </c>
      <c r="D230" s="717"/>
      <c r="E230" s="717" t="s">
        <v>1210</v>
      </c>
      <c r="F230" s="718" t="s">
        <v>4906</v>
      </c>
      <c r="G230" s="719" t="s">
        <v>4907</v>
      </c>
      <c r="H230" s="712" t="s">
        <v>4855</v>
      </c>
      <c r="I230" s="720" t="s">
        <v>4452</v>
      </c>
      <c r="J230" s="717"/>
      <c r="K230" s="185" t="s">
        <v>4273</v>
      </c>
      <c r="L230" s="185" t="s">
        <v>4274</v>
      </c>
      <c r="M230" s="649" t="s">
        <v>4908</v>
      </c>
      <c r="N230" s="190"/>
    </row>
    <row r="231" spans="1:14" ht="27" customHeight="1" thickBot="1" x14ac:dyDescent="0.2">
      <c r="A231" s="723" t="s">
        <v>4851</v>
      </c>
      <c r="B231" s="188">
        <v>17</v>
      </c>
      <c r="C231" s="724" t="s">
        <v>4861</v>
      </c>
      <c r="D231" s="725"/>
      <c r="E231" s="725" t="s">
        <v>1210</v>
      </c>
      <c r="F231" s="726" t="s">
        <v>4906</v>
      </c>
      <c r="G231" s="727" t="s">
        <v>4907</v>
      </c>
      <c r="H231" s="728" t="s">
        <v>4855</v>
      </c>
      <c r="I231" s="729" t="s">
        <v>4909</v>
      </c>
      <c r="J231" s="725"/>
      <c r="K231" s="188" t="s">
        <v>4273</v>
      </c>
      <c r="L231" s="188" t="s">
        <v>4274</v>
      </c>
      <c r="M231" s="730" t="s">
        <v>4910</v>
      </c>
      <c r="N231" s="190"/>
    </row>
    <row r="232" spans="1:14" ht="27" customHeight="1" x14ac:dyDescent="0.15">
      <c r="A232" s="731" t="s">
        <v>4851</v>
      </c>
      <c r="B232" s="182">
        <v>18</v>
      </c>
      <c r="C232" s="732" t="s">
        <v>4911</v>
      </c>
      <c r="D232" s="733"/>
      <c r="E232" s="733" t="s">
        <v>1210</v>
      </c>
      <c r="F232" s="734" t="s">
        <v>4912</v>
      </c>
      <c r="G232" s="735">
        <v>17</v>
      </c>
      <c r="H232" s="736" t="s">
        <v>549</v>
      </c>
      <c r="I232" s="737" t="s">
        <v>4913</v>
      </c>
      <c r="J232" s="733"/>
      <c r="K232" s="182" t="s">
        <v>4273</v>
      </c>
      <c r="L232" s="182" t="s">
        <v>4274</v>
      </c>
      <c r="M232" s="738" t="s">
        <v>4914</v>
      </c>
      <c r="N232" s="190"/>
    </row>
    <row r="233" spans="1:14" ht="27" customHeight="1" x14ac:dyDescent="0.15">
      <c r="A233" s="715" t="s">
        <v>4851</v>
      </c>
      <c r="B233" s="185">
        <v>19</v>
      </c>
      <c r="C233" s="716" t="s">
        <v>4915</v>
      </c>
      <c r="D233" s="717"/>
      <c r="E233" s="717" t="s">
        <v>1210</v>
      </c>
      <c r="F233" s="718" t="s">
        <v>4916</v>
      </c>
      <c r="G233" s="719" t="s">
        <v>4917</v>
      </c>
      <c r="H233" s="712" t="s">
        <v>4855</v>
      </c>
      <c r="I233" s="720" t="s">
        <v>4918</v>
      </c>
      <c r="J233" s="717"/>
      <c r="K233" s="185" t="s">
        <v>4273</v>
      </c>
      <c r="L233" s="185" t="s">
        <v>4274</v>
      </c>
      <c r="M233" s="649" t="s">
        <v>4919</v>
      </c>
      <c r="N233" s="190"/>
    </row>
    <row r="234" spans="1:14" ht="27" customHeight="1" x14ac:dyDescent="0.15">
      <c r="A234" s="715" t="s">
        <v>4851</v>
      </c>
      <c r="B234" s="185">
        <v>20</v>
      </c>
      <c r="C234" s="716" t="s">
        <v>4920</v>
      </c>
      <c r="D234" s="717"/>
      <c r="E234" s="717" t="s">
        <v>1210</v>
      </c>
      <c r="F234" s="718" t="s">
        <v>4921</v>
      </c>
      <c r="G234" s="719" t="s">
        <v>4922</v>
      </c>
      <c r="H234" s="712" t="s">
        <v>4855</v>
      </c>
      <c r="I234" s="720" t="s">
        <v>4918</v>
      </c>
      <c r="J234" s="717"/>
      <c r="K234" s="185" t="s">
        <v>4273</v>
      </c>
      <c r="L234" s="185" t="s">
        <v>4274</v>
      </c>
      <c r="M234" s="649" t="s">
        <v>4923</v>
      </c>
      <c r="N234" s="190"/>
    </row>
    <row r="235" spans="1:14" ht="27" customHeight="1" x14ac:dyDescent="0.15">
      <c r="A235" s="715" t="s">
        <v>4851</v>
      </c>
      <c r="B235" s="185">
        <v>21</v>
      </c>
      <c r="C235" s="716" t="s">
        <v>4920</v>
      </c>
      <c r="D235" s="717"/>
      <c r="E235" s="717" t="s">
        <v>1210</v>
      </c>
      <c r="F235" s="718" t="s">
        <v>4924</v>
      </c>
      <c r="G235" s="719" t="s">
        <v>4925</v>
      </c>
      <c r="H235" s="712" t="s">
        <v>4855</v>
      </c>
      <c r="I235" s="720" t="s">
        <v>4918</v>
      </c>
      <c r="J235" s="717"/>
      <c r="K235" s="185" t="s">
        <v>4273</v>
      </c>
      <c r="L235" s="185" t="s">
        <v>4274</v>
      </c>
      <c r="M235" s="649" t="s">
        <v>4926</v>
      </c>
      <c r="N235" s="190"/>
    </row>
    <row r="236" spans="1:14" ht="27" customHeight="1" x14ac:dyDescent="0.15">
      <c r="A236" s="715" t="s">
        <v>4851</v>
      </c>
      <c r="B236" s="185">
        <v>22</v>
      </c>
      <c r="C236" s="716" t="s">
        <v>4920</v>
      </c>
      <c r="D236" s="717"/>
      <c r="E236" s="717" t="s">
        <v>1210</v>
      </c>
      <c r="F236" s="718" t="s">
        <v>4927</v>
      </c>
      <c r="G236" s="719" t="s">
        <v>4928</v>
      </c>
      <c r="H236" s="712" t="s">
        <v>4855</v>
      </c>
      <c r="I236" s="720" t="s">
        <v>4918</v>
      </c>
      <c r="J236" s="717"/>
      <c r="K236" s="185" t="s">
        <v>4273</v>
      </c>
      <c r="L236" s="185" t="s">
        <v>4274</v>
      </c>
      <c r="M236" s="649" t="s">
        <v>4929</v>
      </c>
      <c r="N236" s="190"/>
    </row>
    <row r="237" spans="1:14" ht="27" customHeight="1" x14ac:dyDescent="0.15">
      <c r="A237" s="715" t="s">
        <v>4851</v>
      </c>
      <c r="B237" s="185">
        <v>23</v>
      </c>
      <c r="C237" s="716" t="s">
        <v>4920</v>
      </c>
      <c r="D237" s="717"/>
      <c r="E237" s="717" t="s">
        <v>1210</v>
      </c>
      <c r="F237" s="718" t="s">
        <v>4930</v>
      </c>
      <c r="G237" s="719" t="s">
        <v>4931</v>
      </c>
      <c r="H237" s="712" t="s">
        <v>4855</v>
      </c>
      <c r="I237" s="720" t="s">
        <v>4918</v>
      </c>
      <c r="J237" s="717"/>
      <c r="K237" s="185" t="s">
        <v>4273</v>
      </c>
      <c r="L237" s="185" t="s">
        <v>4274</v>
      </c>
      <c r="M237" s="649" t="s">
        <v>4932</v>
      </c>
      <c r="N237" s="190"/>
    </row>
    <row r="238" spans="1:14" ht="27" customHeight="1" x14ac:dyDescent="0.15">
      <c r="A238" s="715" t="s">
        <v>4851</v>
      </c>
      <c r="B238" s="185">
        <v>24</v>
      </c>
      <c r="C238" s="716" t="s">
        <v>4920</v>
      </c>
      <c r="D238" s="717"/>
      <c r="E238" s="717" t="s">
        <v>1210</v>
      </c>
      <c r="F238" s="718" t="s">
        <v>4933</v>
      </c>
      <c r="G238" s="719" t="s">
        <v>4934</v>
      </c>
      <c r="H238" s="712" t="s">
        <v>4855</v>
      </c>
      <c r="I238" s="720" t="s">
        <v>4918</v>
      </c>
      <c r="J238" s="717"/>
      <c r="K238" s="185" t="s">
        <v>4273</v>
      </c>
      <c r="L238" s="185" t="s">
        <v>4274</v>
      </c>
      <c r="M238" s="649" t="s">
        <v>4935</v>
      </c>
      <c r="N238" s="190"/>
    </row>
    <row r="239" spans="1:14" ht="27" customHeight="1" x14ac:dyDescent="0.15">
      <c r="A239" s="715" t="s">
        <v>4851</v>
      </c>
      <c r="B239" s="185">
        <v>25</v>
      </c>
      <c r="C239" s="716" t="s">
        <v>4920</v>
      </c>
      <c r="D239" s="717"/>
      <c r="E239" s="717" t="s">
        <v>1210</v>
      </c>
      <c r="F239" s="718" t="s">
        <v>4936</v>
      </c>
      <c r="G239" s="719" t="s">
        <v>4937</v>
      </c>
      <c r="H239" s="712" t="s">
        <v>4855</v>
      </c>
      <c r="I239" s="720" t="s">
        <v>4918</v>
      </c>
      <c r="J239" s="717"/>
      <c r="K239" s="185" t="s">
        <v>4273</v>
      </c>
      <c r="L239" s="185" t="s">
        <v>4274</v>
      </c>
      <c r="M239" s="649" t="s">
        <v>4938</v>
      </c>
      <c r="N239" s="190"/>
    </row>
    <row r="240" spans="1:14" ht="27" customHeight="1" x14ac:dyDescent="0.15">
      <c r="A240" s="715" t="s">
        <v>4851</v>
      </c>
      <c r="B240" s="185">
        <v>26</v>
      </c>
      <c r="C240" s="716" t="s">
        <v>4920</v>
      </c>
      <c r="D240" s="717"/>
      <c r="E240" s="717" t="s">
        <v>1210</v>
      </c>
      <c r="F240" s="718" t="s">
        <v>4939</v>
      </c>
      <c r="G240" s="719" t="s">
        <v>4940</v>
      </c>
      <c r="H240" s="712" t="s">
        <v>4855</v>
      </c>
      <c r="I240" s="720" t="s">
        <v>4918</v>
      </c>
      <c r="J240" s="717"/>
      <c r="K240" s="185" t="s">
        <v>4273</v>
      </c>
      <c r="L240" s="185" t="s">
        <v>4274</v>
      </c>
      <c r="M240" s="649" t="s">
        <v>4941</v>
      </c>
      <c r="N240" s="190"/>
    </row>
    <row r="241" spans="1:14" ht="27" customHeight="1" x14ac:dyDescent="0.15">
      <c r="A241" s="715" t="s">
        <v>4851</v>
      </c>
      <c r="B241" s="185">
        <v>27</v>
      </c>
      <c r="C241" s="716" t="s">
        <v>4920</v>
      </c>
      <c r="D241" s="717"/>
      <c r="E241" s="717" t="s">
        <v>1210</v>
      </c>
      <c r="F241" s="718" t="s">
        <v>4942</v>
      </c>
      <c r="G241" s="719" t="s">
        <v>4943</v>
      </c>
      <c r="H241" s="712" t="s">
        <v>4855</v>
      </c>
      <c r="I241" s="720" t="s">
        <v>4918</v>
      </c>
      <c r="J241" s="717"/>
      <c r="K241" s="185" t="s">
        <v>4273</v>
      </c>
      <c r="L241" s="185" t="s">
        <v>4274</v>
      </c>
      <c r="M241" s="649" t="s">
        <v>4944</v>
      </c>
      <c r="N241" s="190"/>
    </row>
    <row r="242" spans="1:14" ht="27" customHeight="1" x14ac:dyDescent="0.15">
      <c r="A242" s="715" t="s">
        <v>4851</v>
      </c>
      <c r="B242" s="185">
        <v>28</v>
      </c>
      <c r="C242" s="716" t="s">
        <v>4920</v>
      </c>
      <c r="D242" s="717"/>
      <c r="E242" s="717" t="s">
        <v>1210</v>
      </c>
      <c r="F242" s="718" t="s">
        <v>4945</v>
      </c>
      <c r="G242" s="719" t="s">
        <v>4946</v>
      </c>
      <c r="H242" s="712" t="s">
        <v>4855</v>
      </c>
      <c r="I242" s="720" t="s">
        <v>4947</v>
      </c>
      <c r="J242" s="717"/>
      <c r="K242" s="185" t="s">
        <v>4273</v>
      </c>
      <c r="L242" s="185" t="s">
        <v>4274</v>
      </c>
      <c r="M242" s="649" t="s">
        <v>4948</v>
      </c>
      <c r="N242" s="190"/>
    </row>
    <row r="243" spans="1:14" ht="27" customHeight="1" x14ac:dyDescent="0.15">
      <c r="A243" s="715" t="s">
        <v>4851</v>
      </c>
      <c r="B243" s="185">
        <v>29</v>
      </c>
      <c r="C243" s="716" t="s">
        <v>4920</v>
      </c>
      <c r="D243" s="717"/>
      <c r="E243" s="717" t="s">
        <v>1210</v>
      </c>
      <c r="F243" s="718" t="s">
        <v>4949</v>
      </c>
      <c r="G243" s="719" t="s">
        <v>4950</v>
      </c>
      <c r="H243" s="712" t="s">
        <v>4855</v>
      </c>
      <c r="I243" s="720" t="s">
        <v>4947</v>
      </c>
      <c r="J243" s="717"/>
      <c r="K243" s="185" t="s">
        <v>4273</v>
      </c>
      <c r="L243" s="185" t="s">
        <v>4274</v>
      </c>
      <c r="M243" s="649" t="s">
        <v>4951</v>
      </c>
      <c r="N243" s="190"/>
    </row>
    <row r="244" spans="1:14" ht="27" customHeight="1" x14ac:dyDescent="0.15">
      <c r="A244" s="715" t="s">
        <v>4851</v>
      </c>
      <c r="B244" s="185">
        <v>30</v>
      </c>
      <c r="C244" s="716" t="s">
        <v>4920</v>
      </c>
      <c r="D244" s="717"/>
      <c r="E244" s="717" t="s">
        <v>1210</v>
      </c>
      <c r="F244" s="718" t="s">
        <v>4952</v>
      </c>
      <c r="G244" s="719" t="s">
        <v>4953</v>
      </c>
      <c r="H244" s="712" t="s">
        <v>4855</v>
      </c>
      <c r="I244" s="720" t="s">
        <v>4947</v>
      </c>
      <c r="J244" s="717"/>
      <c r="K244" s="185" t="s">
        <v>4273</v>
      </c>
      <c r="L244" s="185" t="s">
        <v>4274</v>
      </c>
      <c r="M244" s="649" t="s">
        <v>4954</v>
      </c>
      <c r="N244" s="190"/>
    </row>
    <row r="245" spans="1:14" ht="27" customHeight="1" x14ac:dyDescent="0.15">
      <c r="A245" s="715" t="s">
        <v>4851</v>
      </c>
      <c r="B245" s="185">
        <v>31</v>
      </c>
      <c r="C245" s="716" t="s">
        <v>4920</v>
      </c>
      <c r="D245" s="717"/>
      <c r="E245" s="717" t="s">
        <v>1210</v>
      </c>
      <c r="F245" s="718" t="s">
        <v>4955</v>
      </c>
      <c r="G245" s="719" t="s">
        <v>4956</v>
      </c>
      <c r="H245" s="712" t="s">
        <v>4855</v>
      </c>
      <c r="I245" s="720" t="s">
        <v>4947</v>
      </c>
      <c r="J245" s="717"/>
      <c r="K245" s="185" t="s">
        <v>4273</v>
      </c>
      <c r="L245" s="185" t="s">
        <v>4274</v>
      </c>
      <c r="M245" s="649" t="s">
        <v>4957</v>
      </c>
      <c r="N245" s="190"/>
    </row>
    <row r="246" spans="1:14" ht="27" customHeight="1" x14ac:dyDescent="0.15">
      <c r="A246" s="715" t="s">
        <v>4851</v>
      </c>
      <c r="B246" s="185">
        <v>32</v>
      </c>
      <c r="C246" s="716" t="s">
        <v>4920</v>
      </c>
      <c r="D246" s="717"/>
      <c r="E246" s="717" t="s">
        <v>1210</v>
      </c>
      <c r="F246" s="718" t="s">
        <v>4958</v>
      </c>
      <c r="G246" s="719" t="s">
        <v>4959</v>
      </c>
      <c r="H246" s="712" t="s">
        <v>4855</v>
      </c>
      <c r="I246" s="720" t="s">
        <v>4947</v>
      </c>
      <c r="J246" s="717"/>
      <c r="K246" s="185" t="s">
        <v>4273</v>
      </c>
      <c r="L246" s="185" t="s">
        <v>4274</v>
      </c>
      <c r="M246" s="649" t="s">
        <v>4960</v>
      </c>
      <c r="N246" s="190"/>
    </row>
    <row r="247" spans="1:14" ht="27" customHeight="1" x14ac:dyDescent="0.15">
      <c r="A247" s="715" t="s">
        <v>4851</v>
      </c>
      <c r="B247" s="185">
        <v>33</v>
      </c>
      <c r="C247" s="716" t="s">
        <v>4920</v>
      </c>
      <c r="D247" s="717"/>
      <c r="E247" s="717" t="s">
        <v>1210</v>
      </c>
      <c r="F247" s="718" t="s">
        <v>4961</v>
      </c>
      <c r="G247" s="719" t="s">
        <v>4962</v>
      </c>
      <c r="H247" s="712" t="s">
        <v>4855</v>
      </c>
      <c r="I247" s="720" t="s">
        <v>4947</v>
      </c>
      <c r="J247" s="717"/>
      <c r="K247" s="185" t="s">
        <v>4273</v>
      </c>
      <c r="L247" s="185" t="s">
        <v>4274</v>
      </c>
      <c r="M247" s="649" t="s">
        <v>4963</v>
      </c>
      <c r="N247" s="190"/>
    </row>
    <row r="248" spans="1:14" ht="27" customHeight="1" x14ac:dyDescent="0.15">
      <c r="A248" s="715" t="s">
        <v>4851</v>
      </c>
      <c r="B248" s="185">
        <v>34</v>
      </c>
      <c r="C248" s="716" t="s">
        <v>4920</v>
      </c>
      <c r="D248" s="717"/>
      <c r="E248" s="717" t="s">
        <v>1210</v>
      </c>
      <c r="F248" s="718" t="s">
        <v>4964</v>
      </c>
      <c r="G248" s="719" t="s">
        <v>4965</v>
      </c>
      <c r="H248" s="712" t="s">
        <v>4855</v>
      </c>
      <c r="I248" s="720" t="s">
        <v>4947</v>
      </c>
      <c r="J248" s="717"/>
      <c r="K248" s="185" t="s">
        <v>4273</v>
      </c>
      <c r="L248" s="185" t="s">
        <v>4274</v>
      </c>
      <c r="M248" s="649" t="s">
        <v>4966</v>
      </c>
      <c r="N248" s="190"/>
    </row>
    <row r="249" spans="1:14" ht="27" customHeight="1" thickBot="1" x14ac:dyDescent="0.2">
      <c r="A249" s="723" t="s">
        <v>4851</v>
      </c>
      <c r="B249" s="188">
        <v>35</v>
      </c>
      <c r="C249" s="724" t="s">
        <v>4920</v>
      </c>
      <c r="D249" s="725"/>
      <c r="E249" s="725" t="s">
        <v>1210</v>
      </c>
      <c r="F249" s="726" t="s">
        <v>4967</v>
      </c>
      <c r="G249" s="727" t="s">
        <v>4968</v>
      </c>
      <c r="H249" s="728" t="s">
        <v>4855</v>
      </c>
      <c r="I249" s="729" t="s">
        <v>4947</v>
      </c>
      <c r="J249" s="725"/>
      <c r="K249" s="188" t="s">
        <v>4273</v>
      </c>
      <c r="L249" s="188" t="s">
        <v>4274</v>
      </c>
      <c r="M249" s="730" t="s">
        <v>4966</v>
      </c>
      <c r="N249" s="190"/>
    </row>
    <row r="250" spans="1:14" ht="27" customHeight="1" x14ac:dyDescent="0.15">
      <c r="A250" s="731" t="s">
        <v>4851</v>
      </c>
      <c r="B250" s="182">
        <v>36</v>
      </c>
      <c r="C250" s="732" t="s">
        <v>4920</v>
      </c>
      <c r="D250" s="733"/>
      <c r="E250" s="733" t="s">
        <v>1210</v>
      </c>
      <c r="F250" s="734" t="s">
        <v>4969</v>
      </c>
      <c r="G250" s="739" t="s">
        <v>4970</v>
      </c>
      <c r="H250" s="740" t="s">
        <v>4855</v>
      </c>
      <c r="I250" s="737" t="s">
        <v>4947</v>
      </c>
      <c r="J250" s="733"/>
      <c r="K250" s="182" t="s">
        <v>4273</v>
      </c>
      <c r="L250" s="182" t="s">
        <v>4274</v>
      </c>
      <c r="M250" s="738" t="s">
        <v>4971</v>
      </c>
      <c r="N250" s="190"/>
    </row>
    <row r="251" spans="1:14" ht="27" customHeight="1" x14ac:dyDescent="0.15">
      <c r="A251" s="715" t="s">
        <v>4851</v>
      </c>
      <c r="B251" s="185">
        <v>37</v>
      </c>
      <c r="C251" s="716" t="s">
        <v>4920</v>
      </c>
      <c r="D251" s="717"/>
      <c r="E251" s="717" t="s">
        <v>1210</v>
      </c>
      <c r="F251" s="718" t="s">
        <v>4972</v>
      </c>
      <c r="G251" s="719" t="s">
        <v>4959</v>
      </c>
      <c r="H251" s="712" t="s">
        <v>4855</v>
      </c>
      <c r="I251" s="720" t="s">
        <v>4947</v>
      </c>
      <c r="J251" s="717"/>
      <c r="K251" s="185" t="s">
        <v>4273</v>
      </c>
      <c r="L251" s="185" t="s">
        <v>4274</v>
      </c>
      <c r="M251" s="649" t="s">
        <v>4971</v>
      </c>
      <c r="N251" s="190"/>
    </row>
    <row r="252" spans="1:14" ht="27" customHeight="1" x14ac:dyDescent="0.15">
      <c r="A252" s="715" t="s">
        <v>4851</v>
      </c>
      <c r="B252" s="185">
        <v>38</v>
      </c>
      <c r="C252" s="716" t="s">
        <v>4920</v>
      </c>
      <c r="D252" s="717"/>
      <c r="E252" s="717" t="s">
        <v>1210</v>
      </c>
      <c r="F252" s="718" t="s">
        <v>4973</v>
      </c>
      <c r="G252" s="719" t="s">
        <v>4974</v>
      </c>
      <c r="H252" s="712" t="s">
        <v>4855</v>
      </c>
      <c r="I252" s="720" t="s">
        <v>4947</v>
      </c>
      <c r="J252" s="717"/>
      <c r="K252" s="185" t="s">
        <v>4273</v>
      </c>
      <c r="L252" s="185" t="s">
        <v>4274</v>
      </c>
      <c r="M252" s="649" t="s">
        <v>4975</v>
      </c>
      <c r="N252" s="190"/>
    </row>
    <row r="253" spans="1:14" ht="27" customHeight="1" x14ac:dyDescent="0.15">
      <c r="A253" s="715" t="s">
        <v>4851</v>
      </c>
      <c r="B253" s="185">
        <v>39</v>
      </c>
      <c r="C253" s="716" t="s">
        <v>4920</v>
      </c>
      <c r="D253" s="717"/>
      <c r="E253" s="717" t="s">
        <v>1210</v>
      </c>
      <c r="F253" s="718" t="s">
        <v>4976</v>
      </c>
      <c r="G253" s="719" t="s">
        <v>4977</v>
      </c>
      <c r="H253" s="712" t="s">
        <v>4855</v>
      </c>
      <c r="I253" s="720" t="s">
        <v>4947</v>
      </c>
      <c r="J253" s="717"/>
      <c r="K253" s="185" t="s">
        <v>4273</v>
      </c>
      <c r="L253" s="185" t="s">
        <v>4274</v>
      </c>
      <c r="M253" s="649" t="s">
        <v>4963</v>
      </c>
      <c r="N253" s="190"/>
    </row>
    <row r="254" spans="1:14" ht="27" customHeight="1" x14ac:dyDescent="0.15">
      <c r="A254" s="715" t="s">
        <v>4851</v>
      </c>
      <c r="B254" s="185">
        <v>40</v>
      </c>
      <c r="C254" s="716" t="s">
        <v>4920</v>
      </c>
      <c r="D254" s="717"/>
      <c r="E254" s="717" t="s">
        <v>1210</v>
      </c>
      <c r="F254" s="718" t="s">
        <v>4978</v>
      </c>
      <c r="G254" s="719" t="s">
        <v>4979</v>
      </c>
      <c r="H254" s="712" t="s">
        <v>4855</v>
      </c>
      <c r="I254" s="720" t="s">
        <v>4947</v>
      </c>
      <c r="J254" s="717"/>
      <c r="K254" s="185" t="s">
        <v>4273</v>
      </c>
      <c r="L254" s="185" t="s">
        <v>4274</v>
      </c>
      <c r="M254" s="649" t="s">
        <v>4980</v>
      </c>
      <c r="N254" s="190"/>
    </row>
    <row r="255" spans="1:14" ht="27" customHeight="1" x14ac:dyDescent="0.15">
      <c r="A255" s="715" t="s">
        <v>4851</v>
      </c>
      <c r="B255" s="185">
        <v>41</v>
      </c>
      <c r="C255" s="716" t="s">
        <v>4920</v>
      </c>
      <c r="D255" s="717"/>
      <c r="E255" s="717" t="s">
        <v>1210</v>
      </c>
      <c r="F255" s="718" t="s">
        <v>4981</v>
      </c>
      <c r="G255" s="719" t="s">
        <v>4982</v>
      </c>
      <c r="H255" s="712" t="s">
        <v>4855</v>
      </c>
      <c r="I255" s="720" t="s">
        <v>4947</v>
      </c>
      <c r="J255" s="717"/>
      <c r="K255" s="185" t="s">
        <v>4273</v>
      </c>
      <c r="L255" s="185" t="s">
        <v>4274</v>
      </c>
      <c r="M255" s="649" t="s">
        <v>4983</v>
      </c>
      <c r="N255" s="190"/>
    </row>
    <row r="256" spans="1:14" ht="27" customHeight="1" x14ac:dyDescent="0.15">
      <c r="A256" s="715" t="s">
        <v>4851</v>
      </c>
      <c r="B256" s="185">
        <v>42</v>
      </c>
      <c r="C256" s="716" t="s">
        <v>4920</v>
      </c>
      <c r="D256" s="717"/>
      <c r="E256" s="717" t="s">
        <v>1210</v>
      </c>
      <c r="F256" s="718" t="s">
        <v>4984</v>
      </c>
      <c r="G256" s="719" t="s">
        <v>4985</v>
      </c>
      <c r="H256" s="712" t="s">
        <v>4855</v>
      </c>
      <c r="I256" s="720" t="s">
        <v>4947</v>
      </c>
      <c r="J256" s="717"/>
      <c r="K256" s="185" t="s">
        <v>4273</v>
      </c>
      <c r="L256" s="185" t="s">
        <v>4274</v>
      </c>
      <c r="M256" s="649" t="s">
        <v>4986</v>
      </c>
      <c r="N256" s="190"/>
    </row>
    <row r="257" spans="1:14" ht="27" customHeight="1" x14ac:dyDescent="0.15">
      <c r="A257" s="715" t="s">
        <v>4851</v>
      </c>
      <c r="B257" s="185">
        <v>43</v>
      </c>
      <c r="C257" s="716" t="s">
        <v>4920</v>
      </c>
      <c r="D257" s="717"/>
      <c r="E257" s="717" t="s">
        <v>1210</v>
      </c>
      <c r="F257" s="718" t="s">
        <v>4987</v>
      </c>
      <c r="G257" s="719" t="s">
        <v>4988</v>
      </c>
      <c r="H257" s="712" t="s">
        <v>4855</v>
      </c>
      <c r="I257" s="720" t="s">
        <v>4947</v>
      </c>
      <c r="J257" s="717"/>
      <c r="K257" s="185" t="s">
        <v>4273</v>
      </c>
      <c r="L257" s="185" t="s">
        <v>4274</v>
      </c>
      <c r="M257" s="649" t="s">
        <v>4989</v>
      </c>
      <c r="N257" s="190"/>
    </row>
    <row r="258" spans="1:14" ht="27" customHeight="1" x14ac:dyDescent="0.15">
      <c r="A258" s="715" t="s">
        <v>4851</v>
      </c>
      <c r="B258" s="185">
        <v>44</v>
      </c>
      <c r="C258" s="716" t="s">
        <v>4920</v>
      </c>
      <c r="D258" s="717"/>
      <c r="E258" s="717" t="s">
        <v>1210</v>
      </c>
      <c r="F258" s="718" t="s">
        <v>4990</v>
      </c>
      <c r="G258" s="719" t="s">
        <v>4991</v>
      </c>
      <c r="H258" s="712" t="s">
        <v>4855</v>
      </c>
      <c r="I258" s="720" t="s">
        <v>4947</v>
      </c>
      <c r="J258" s="717"/>
      <c r="K258" s="185" t="s">
        <v>4273</v>
      </c>
      <c r="L258" s="185" t="s">
        <v>4274</v>
      </c>
      <c r="M258" s="649" t="s">
        <v>4992</v>
      </c>
      <c r="N258" s="190"/>
    </row>
    <row r="259" spans="1:14" ht="27" customHeight="1" x14ac:dyDescent="0.15">
      <c r="A259" s="715" t="s">
        <v>4851</v>
      </c>
      <c r="B259" s="185">
        <v>45</v>
      </c>
      <c r="C259" s="716" t="s">
        <v>4920</v>
      </c>
      <c r="D259" s="717"/>
      <c r="E259" s="717" t="s">
        <v>1210</v>
      </c>
      <c r="F259" s="718" t="s">
        <v>4993</v>
      </c>
      <c r="G259" s="719" t="s">
        <v>4994</v>
      </c>
      <c r="H259" s="712" t="s">
        <v>4855</v>
      </c>
      <c r="I259" s="720" t="s">
        <v>4947</v>
      </c>
      <c r="J259" s="717"/>
      <c r="K259" s="185" t="s">
        <v>4273</v>
      </c>
      <c r="L259" s="185" t="s">
        <v>4274</v>
      </c>
      <c r="M259" s="649" t="s">
        <v>4926</v>
      </c>
      <c r="N259" s="190"/>
    </row>
    <row r="260" spans="1:14" ht="27" customHeight="1" x14ac:dyDescent="0.15">
      <c r="A260" s="715" t="s">
        <v>4851</v>
      </c>
      <c r="B260" s="185">
        <v>46</v>
      </c>
      <c r="C260" s="716" t="s">
        <v>4920</v>
      </c>
      <c r="D260" s="717"/>
      <c r="E260" s="717" t="s">
        <v>1210</v>
      </c>
      <c r="F260" s="718" t="s">
        <v>4995</v>
      </c>
      <c r="G260" s="719" t="s">
        <v>4996</v>
      </c>
      <c r="H260" s="712" t="s">
        <v>4855</v>
      </c>
      <c r="I260" s="720" t="s">
        <v>4997</v>
      </c>
      <c r="J260" s="717"/>
      <c r="K260" s="185" t="s">
        <v>4273</v>
      </c>
      <c r="L260" s="185" t="s">
        <v>4274</v>
      </c>
      <c r="M260" s="649" t="s">
        <v>4975</v>
      </c>
      <c r="N260" s="190"/>
    </row>
    <row r="261" spans="1:14" ht="27" customHeight="1" x14ac:dyDescent="0.15">
      <c r="A261" s="715" t="s">
        <v>4851</v>
      </c>
      <c r="B261" s="185">
        <v>47</v>
      </c>
      <c r="C261" s="716" t="s">
        <v>4920</v>
      </c>
      <c r="D261" s="717"/>
      <c r="E261" s="717" t="s">
        <v>1210</v>
      </c>
      <c r="F261" s="718" t="s">
        <v>4998</v>
      </c>
      <c r="G261" s="719" t="s">
        <v>4999</v>
      </c>
      <c r="H261" s="712" t="s">
        <v>4855</v>
      </c>
      <c r="I261" s="720" t="s">
        <v>4997</v>
      </c>
      <c r="J261" s="717"/>
      <c r="K261" s="185" t="s">
        <v>4273</v>
      </c>
      <c r="L261" s="185" t="s">
        <v>4274</v>
      </c>
      <c r="M261" s="649" t="s">
        <v>5000</v>
      </c>
      <c r="N261" s="190"/>
    </row>
    <row r="262" spans="1:14" ht="27" customHeight="1" x14ac:dyDescent="0.15">
      <c r="A262" s="715" t="s">
        <v>4851</v>
      </c>
      <c r="B262" s="185">
        <v>48</v>
      </c>
      <c r="C262" s="716" t="s">
        <v>4920</v>
      </c>
      <c r="D262" s="717"/>
      <c r="E262" s="717" t="s">
        <v>1210</v>
      </c>
      <c r="F262" s="718" t="s">
        <v>5001</v>
      </c>
      <c r="G262" s="719" t="s">
        <v>5002</v>
      </c>
      <c r="H262" s="712" t="s">
        <v>4855</v>
      </c>
      <c r="I262" s="720" t="s">
        <v>4997</v>
      </c>
      <c r="J262" s="717"/>
      <c r="K262" s="185" t="s">
        <v>4273</v>
      </c>
      <c r="L262" s="185" t="s">
        <v>4274</v>
      </c>
      <c r="M262" s="649" t="s">
        <v>5003</v>
      </c>
      <c r="N262" s="190"/>
    </row>
    <row r="263" spans="1:14" ht="27" customHeight="1" x14ac:dyDescent="0.15">
      <c r="A263" s="715" t="s">
        <v>4851</v>
      </c>
      <c r="B263" s="185">
        <v>49</v>
      </c>
      <c r="C263" s="716" t="s">
        <v>4920</v>
      </c>
      <c r="D263" s="717"/>
      <c r="E263" s="717" t="s">
        <v>1210</v>
      </c>
      <c r="F263" s="718" t="s">
        <v>5004</v>
      </c>
      <c r="G263" s="719" t="s">
        <v>5005</v>
      </c>
      <c r="H263" s="712" t="s">
        <v>4855</v>
      </c>
      <c r="I263" s="720" t="s">
        <v>4997</v>
      </c>
      <c r="J263" s="717"/>
      <c r="K263" s="185" t="s">
        <v>4273</v>
      </c>
      <c r="L263" s="185" t="s">
        <v>4274</v>
      </c>
      <c r="M263" s="649" t="s">
        <v>5006</v>
      </c>
      <c r="N263" s="190"/>
    </row>
    <row r="264" spans="1:14" ht="27" customHeight="1" x14ac:dyDescent="0.15">
      <c r="A264" s="715" t="s">
        <v>4851</v>
      </c>
      <c r="B264" s="185">
        <v>50</v>
      </c>
      <c r="C264" s="716" t="s">
        <v>4920</v>
      </c>
      <c r="D264" s="717"/>
      <c r="E264" s="717" t="s">
        <v>1210</v>
      </c>
      <c r="F264" s="718" t="s">
        <v>5007</v>
      </c>
      <c r="G264" s="719" t="s">
        <v>5008</v>
      </c>
      <c r="H264" s="712" t="s">
        <v>4855</v>
      </c>
      <c r="I264" s="720" t="s">
        <v>4997</v>
      </c>
      <c r="J264" s="717"/>
      <c r="K264" s="185" t="s">
        <v>4273</v>
      </c>
      <c r="L264" s="185" t="s">
        <v>4274</v>
      </c>
      <c r="M264" s="649" t="s">
        <v>5009</v>
      </c>
      <c r="N264" s="190"/>
    </row>
    <row r="265" spans="1:14" ht="27" customHeight="1" x14ac:dyDescent="0.15">
      <c r="A265" s="715" t="s">
        <v>4851</v>
      </c>
      <c r="B265" s="185">
        <v>51</v>
      </c>
      <c r="C265" s="716" t="s">
        <v>4920</v>
      </c>
      <c r="D265" s="717"/>
      <c r="E265" s="717" t="s">
        <v>1210</v>
      </c>
      <c r="F265" s="718" t="s">
        <v>5010</v>
      </c>
      <c r="G265" s="719" t="s">
        <v>5011</v>
      </c>
      <c r="H265" s="712" t="s">
        <v>4855</v>
      </c>
      <c r="I265" s="720" t="s">
        <v>4997</v>
      </c>
      <c r="J265" s="717"/>
      <c r="K265" s="185" t="s">
        <v>4273</v>
      </c>
      <c r="L265" s="185" t="s">
        <v>4274</v>
      </c>
      <c r="M265" s="649" t="s">
        <v>5012</v>
      </c>
      <c r="N265" s="190"/>
    </row>
    <row r="266" spans="1:14" ht="27" customHeight="1" x14ac:dyDescent="0.15">
      <c r="A266" s="715" t="s">
        <v>4851</v>
      </c>
      <c r="B266" s="185">
        <v>52</v>
      </c>
      <c r="C266" s="716" t="s">
        <v>4920</v>
      </c>
      <c r="D266" s="717"/>
      <c r="E266" s="717" t="s">
        <v>1210</v>
      </c>
      <c r="F266" s="718" t="s">
        <v>5013</v>
      </c>
      <c r="G266" s="719" t="s">
        <v>5014</v>
      </c>
      <c r="H266" s="712" t="s">
        <v>4855</v>
      </c>
      <c r="I266" s="720" t="s">
        <v>4997</v>
      </c>
      <c r="J266" s="717"/>
      <c r="K266" s="185" t="s">
        <v>4273</v>
      </c>
      <c r="L266" s="185" t="s">
        <v>4274</v>
      </c>
      <c r="M266" s="649" t="s">
        <v>4971</v>
      </c>
      <c r="N266" s="190"/>
    </row>
    <row r="267" spans="1:14" ht="27" customHeight="1" thickBot="1" x14ac:dyDescent="0.2">
      <c r="A267" s="723" t="s">
        <v>4851</v>
      </c>
      <c r="B267" s="188">
        <v>53</v>
      </c>
      <c r="C267" s="724" t="s">
        <v>4920</v>
      </c>
      <c r="D267" s="725"/>
      <c r="E267" s="725" t="s">
        <v>1210</v>
      </c>
      <c r="F267" s="726" t="s">
        <v>5015</v>
      </c>
      <c r="G267" s="727" t="s">
        <v>5016</v>
      </c>
      <c r="H267" s="728" t="s">
        <v>4855</v>
      </c>
      <c r="I267" s="729" t="s">
        <v>4997</v>
      </c>
      <c r="J267" s="725"/>
      <c r="K267" s="188" t="s">
        <v>4273</v>
      </c>
      <c r="L267" s="188" t="s">
        <v>4274</v>
      </c>
      <c r="M267" s="730" t="s">
        <v>5017</v>
      </c>
      <c r="N267" s="190"/>
    </row>
    <row r="268" spans="1:14" ht="27" customHeight="1" x14ac:dyDescent="0.15">
      <c r="A268" s="731" t="s">
        <v>4851</v>
      </c>
      <c r="B268" s="182">
        <v>54</v>
      </c>
      <c r="C268" s="732" t="s">
        <v>4920</v>
      </c>
      <c r="D268" s="733"/>
      <c r="E268" s="733" t="s">
        <v>1210</v>
      </c>
      <c r="F268" s="734" t="s">
        <v>5018</v>
      </c>
      <c r="G268" s="739" t="s">
        <v>5019</v>
      </c>
      <c r="H268" s="740" t="s">
        <v>4855</v>
      </c>
      <c r="I268" s="737" t="s">
        <v>4997</v>
      </c>
      <c r="J268" s="733"/>
      <c r="K268" s="182" t="s">
        <v>4273</v>
      </c>
      <c r="L268" s="182" t="s">
        <v>4274</v>
      </c>
      <c r="M268" s="738" t="s">
        <v>4983</v>
      </c>
      <c r="N268" s="190"/>
    </row>
    <row r="269" spans="1:14" ht="27" customHeight="1" x14ac:dyDescent="0.15">
      <c r="A269" s="715" t="s">
        <v>4851</v>
      </c>
      <c r="B269" s="185">
        <v>55</v>
      </c>
      <c r="C269" s="716" t="s">
        <v>5020</v>
      </c>
      <c r="D269" s="717"/>
      <c r="E269" s="717" t="s">
        <v>1210</v>
      </c>
      <c r="F269" s="718" t="s">
        <v>5021</v>
      </c>
      <c r="G269" s="741" t="s">
        <v>5022</v>
      </c>
      <c r="H269" s="712" t="s">
        <v>4855</v>
      </c>
      <c r="I269" s="720" t="s">
        <v>4784</v>
      </c>
      <c r="J269" s="717"/>
      <c r="K269" s="185" t="s">
        <v>4273</v>
      </c>
      <c r="L269" s="185" t="s">
        <v>4274</v>
      </c>
      <c r="M269" s="649" t="s">
        <v>5023</v>
      </c>
      <c r="N269" s="190"/>
    </row>
    <row r="270" spans="1:14" ht="27" customHeight="1" x14ac:dyDescent="0.15">
      <c r="A270" s="715" t="s">
        <v>4851</v>
      </c>
      <c r="B270" s="185">
        <v>56</v>
      </c>
      <c r="C270" s="716" t="s">
        <v>5024</v>
      </c>
      <c r="D270" s="717"/>
      <c r="E270" s="717" t="s">
        <v>1210</v>
      </c>
      <c r="F270" s="718" t="s">
        <v>5025</v>
      </c>
      <c r="G270" s="721">
        <v>7</v>
      </c>
      <c r="H270" s="722" t="s">
        <v>4890</v>
      </c>
      <c r="I270" s="720" t="s">
        <v>5026</v>
      </c>
      <c r="J270" s="717"/>
      <c r="K270" s="185" t="s">
        <v>4273</v>
      </c>
      <c r="L270" s="185" t="s">
        <v>4274</v>
      </c>
      <c r="M270" s="649" t="s">
        <v>5027</v>
      </c>
      <c r="N270" s="190"/>
    </row>
    <row r="271" spans="1:14" ht="27" customHeight="1" x14ac:dyDescent="0.15">
      <c r="A271" s="715" t="s">
        <v>4851</v>
      </c>
      <c r="B271" s="185">
        <v>57</v>
      </c>
      <c r="C271" s="716" t="s">
        <v>5024</v>
      </c>
      <c r="D271" s="717"/>
      <c r="E271" s="717" t="s">
        <v>1210</v>
      </c>
      <c r="F271" s="718" t="s">
        <v>5025</v>
      </c>
      <c r="G271" s="721">
        <v>10</v>
      </c>
      <c r="H271" s="722" t="s">
        <v>4890</v>
      </c>
      <c r="I271" s="720" t="s">
        <v>5028</v>
      </c>
      <c r="J271" s="717"/>
      <c r="K271" s="185" t="s">
        <v>4273</v>
      </c>
      <c r="L271" s="185" t="s">
        <v>4274</v>
      </c>
      <c r="M271" s="649" t="s">
        <v>5029</v>
      </c>
      <c r="N271" s="190"/>
    </row>
    <row r="272" spans="1:14" ht="27" customHeight="1" x14ac:dyDescent="0.15">
      <c r="A272" s="715" t="s">
        <v>4851</v>
      </c>
      <c r="B272" s="185">
        <v>58</v>
      </c>
      <c r="C272" s="716" t="s">
        <v>5030</v>
      </c>
      <c r="D272" s="717"/>
      <c r="E272" s="717" t="s">
        <v>1210</v>
      </c>
      <c r="F272" s="718" t="s">
        <v>5031</v>
      </c>
      <c r="G272" s="719" t="s">
        <v>5032</v>
      </c>
      <c r="H272" s="712" t="s">
        <v>4855</v>
      </c>
      <c r="I272" s="720" t="s">
        <v>5033</v>
      </c>
      <c r="J272" s="717"/>
      <c r="K272" s="185" t="s">
        <v>4273</v>
      </c>
      <c r="L272" s="185" t="s">
        <v>4274</v>
      </c>
      <c r="M272" s="649" t="s">
        <v>5034</v>
      </c>
      <c r="N272" s="190"/>
    </row>
    <row r="273" spans="1:14" ht="41.1" customHeight="1" x14ac:dyDescent="0.15">
      <c r="A273" s="715" t="s">
        <v>4851</v>
      </c>
      <c r="B273" s="185">
        <v>59</v>
      </c>
      <c r="C273" s="716" t="s">
        <v>5035</v>
      </c>
      <c r="D273" s="717"/>
      <c r="E273" s="717" t="s">
        <v>1210</v>
      </c>
      <c r="F273" s="718" t="s">
        <v>5036</v>
      </c>
      <c r="G273" s="719" t="s">
        <v>5037</v>
      </c>
      <c r="H273" s="712" t="s">
        <v>4855</v>
      </c>
      <c r="I273" s="720" t="s">
        <v>5038</v>
      </c>
      <c r="J273" s="717"/>
      <c r="K273" s="185" t="s">
        <v>4273</v>
      </c>
      <c r="L273" s="185" t="s">
        <v>4274</v>
      </c>
      <c r="M273" s="649" t="s">
        <v>5034</v>
      </c>
      <c r="N273" s="190"/>
    </row>
    <row r="274" spans="1:14" ht="41.1" customHeight="1" x14ac:dyDescent="0.15">
      <c r="A274" s="715" t="s">
        <v>4851</v>
      </c>
      <c r="B274" s="185">
        <v>60</v>
      </c>
      <c r="C274" s="716" t="s">
        <v>5035</v>
      </c>
      <c r="D274" s="717"/>
      <c r="E274" s="717" t="s">
        <v>1210</v>
      </c>
      <c r="F274" s="718" t="s">
        <v>5039</v>
      </c>
      <c r="G274" s="719" t="s">
        <v>5040</v>
      </c>
      <c r="H274" s="712" t="s">
        <v>4855</v>
      </c>
      <c r="I274" s="720" t="s">
        <v>5041</v>
      </c>
      <c r="J274" s="717"/>
      <c r="K274" s="185" t="s">
        <v>4273</v>
      </c>
      <c r="L274" s="185" t="s">
        <v>4274</v>
      </c>
      <c r="M274" s="649" t="s">
        <v>5042</v>
      </c>
      <c r="N274" s="190"/>
    </row>
    <row r="275" spans="1:14" ht="41.1" customHeight="1" x14ac:dyDescent="0.15">
      <c r="A275" s="715" t="s">
        <v>4851</v>
      </c>
      <c r="B275" s="185">
        <v>61</v>
      </c>
      <c r="C275" s="716" t="s">
        <v>5035</v>
      </c>
      <c r="D275" s="717"/>
      <c r="E275" s="717" t="s">
        <v>1210</v>
      </c>
      <c r="F275" s="718" t="s">
        <v>5043</v>
      </c>
      <c r="G275" s="719" t="s">
        <v>5044</v>
      </c>
      <c r="H275" s="712" t="s">
        <v>4855</v>
      </c>
      <c r="I275" s="720" t="s">
        <v>5045</v>
      </c>
      <c r="J275" s="717"/>
      <c r="K275" s="185" t="s">
        <v>4273</v>
      </c>
      <c r="L275" s="185" t="s">
        <v>4274</v>
      </c>
      <c r="M275" s="649" t="s">
        <v>5042</v>
      </c>
      <c r="N275" s="190"/>
    </row>
    <row r="276" spans="1:14" ht="27" customHeight="1" x14ac:dyDescent="0.15">
      <c r="A276" s="715" t="s">
        <v>4851</v>
      </c>
      <c r="B276" s="185">
        <v>62</v>
      </c>
      <c r="C276" s="716" t="s">
        <v>5035</v>
      </c>
      <c r="D276" s="717"/>
      <c r="E276" s="717" t="s">
        <v>1210</v>
      </c>
      <c r="F276" s="718" t="s">
        <v>5046</v>
      </c>
      <c r="G276" s="719" t="s">
        <v>5047</v>
      </c>
      <c r="H276" s="712" t="s">
        <v>4855</v>
      </c>
      <c r="I276" s="720" t="s">
        <v>5048</v>
      </c>
      <c r="J276" s="717"/>
      <c r="K276" s="185" t="s">
        <v>4273</v>
      </c>
      <c r="L276" s="185" t="s">
        <v>4274</v>
      </c>
      <c r="M276" s="649" t="s">
        <v>5042</v>
      </c>
      <c r="N276" s="190"/>
    </row>
    <row r="277" spans="1:14" ht="27" customHeight="1" x14ac:dyDescent="0.15">
      <c r="A277" s="715" t="s">
        <v>4851</v>
      </c>
      <c r="B277" s="185">
        <v>63</v>
      </c>
      <c r="C277" s="716" t="s">
        <v>5035</v>
      </c>
      <c r="D277" s="717"/>
      <c r="E277" s="717" t="s">
        <v>1210</v>
      </c>
      <c r="F277" s="718" t="s">
        <v>5049</v>
      </c>
      <c r="G277" s="719" t="s">
        <v>5050</v>
      </c>
      <c r="H277" s="712" t="s">
        <v>4855</v>
      </c>
      <c r="I277" s="720" t="s">
        <v>5048</v>
      </c>
      <c r="J277" s="717"/>
      <c r="K277" s="185" t="s">
        <v>4273</v>
      </c>
      <c r="L277" s="185" t="s">
        <v>4274</v>
      </c>
      <c r="M277" s="649" t="s">
        <v>5042</v>
      </c>
      <c r="N277" s="190"/>
    </row>
    <row r="278" spans="1:14" ht="27" customHeight="1" x14ac:dyDescent="0.15">
      <c r="A278" s="715" t="s">
        <v>4851</v>
      </c>
      <c r="B278" s="185">
        <v>64</v>
      </c>
      <c r="C278" s="716" t="s">
        <v>5035</v>
      </c>
      <c r="D278" s="717"/>
      <c r="E278" s="717" t="s">
        <v>1210</v>
      </c>
      <c r="F278" s="718" t="s">
        <v>5051</v>
      </c>
      <c r="G278" s="719" t="s">
        <v>5052</v>
      </c>
      <c r="H278" s="712" t="s">
        <v>4855</v>
      </c>
      <c r="I278" s="720" t="s">
        <v>5053</v>
      </c>
      <c r="J278" s="717"/>
      <c r="K278" s="185" t="s">
        <v>4273</v>
      </c>
      <c r="L278" s="185" t="s">
        <v>4274</v>
      </c>
      <c r="M278" s="649" t="s">
        <v>5042</v>
      </c>
      <c r="N278" s="190"/>
    </row>
    <row r="279" spans="1:14" ht="27" customHeight="1" x14ac:dyDescent="0.15">
      <c r="A279" s="715" t="s">
        <v>4851</v>
      </c>
      <c r="B279" s="185">
        <v>65</v>
      </c>
      <c r="C279" s="716" t="s">
        <v>5035</v>
      </c>
      <c r="D279" s="717"/>
      <c r="E279" s="717" t="s">
        <v>1210</v>
      </c>
      <c r="F279" s="718" t="s">
        <v>5054</v>
      </c>
      <c r="G279" s="719" t="s">
        <v>5047</v>
      </c>
      <c r="H279" s="712" t="s">
        <v>4855</v>
      </c>
      <c r="I279" s="720" t="s">
        <v>5053</v>
      </c>
      <c r="J279" s="717"/>
      <c r="K279" s="185" t="s">
        <v>4273</v>
      </c>
      <c r="L279" s="185" t="s">
        <v>4274</v>
      </c>
      <c r="M279" s="649" t="s">
        <v>5042</v>
      </c>
      <c r="N279" s="190"/>
    </row>
    <row r="280" spans="1:14" ht="27" customHeight="1" x14ac:dyDescent="0.15">
      <c r="A280" s="715" t="s">
        <v>4851</v>
      </c>
      <c r="B280" s="185">
        <v>66</v>
      </c>
      <c r="C280" s="716" t="s">
        <v>5055</v>
      </c>
      <c r="D280" s="717"/>
      <c r="E280" s="717" t="s">
        <v>1210</v>
      </c>
      <c r="F280" s="718" t="s">
        <v>5056</v>
      </c>
      <c r="G280" s="719" t="s">
        <v>5057</v>
      </c>
      <c r="H280" s="712" t="s">
        <v>4855</v>
      </c>
      <c r="I280" s="720" t="s">
        <v>5058</v>
      </c>
      <c r="J280" s="717"/>
      <c r="K280" s="185" t="s">
        <v>4273</v>
      </c>
      <c r="L280" s="185" t="s">
        <v>4274</v>
      </c>
      <c r="M280" s="649" t="s">
        <v>5059</v>
      </c>
      <c r="N280" s="190"/>
    </row>
    <row r="281" spans="1:14" ht="27" customHeight="1" x14ac:dyDescent="0.15">
      <c r="A281" s="715" t="s">
        <v>4851</v>
      </c>
      <c r="B281" s="185">
        <v>67</v>
      </c>
      <c r="C281" s="716" t="s">
        <v>5060</v>
      </c>
      <c r="D281" s="717"/>
      <c r="E281" s="717" t="s">
        <v>1210</v>
      </c>
      <c r="F281" s="718" t="s">
        <v>5061</v>
      </c>
      <c r="G281" s="719" t="s">
        <v>5062</v>
      </c>
      <c r="H281" s="712" t="s">
        <v>4855</v>
      </c>
      <c r="I281" s="720" t="s">
        <v>5063</v>
      </c>
      <c r="J281" s="717"/>
      <c r="K281" s="185" t="s">
        <v>4273</v>
      </c>
      <c r="L281" s="185" t="s">
        <v>4274</v>
      </c>
      <c r="M281" s="649" t="s">
        <v>5064</v>
      </c>
      <c r="N281" s="190"/>
    </row>
    <row r="282" spans="1:14" ht="27" customHeight="1" x14ac:dyDescent="0.15">
      <c r="A282" s="715" t="s">
        <v>4851</v>
      </c>
      <c r="B282" s="185">
        <v>68</v>
      </c>
      <c r="C282" s="716" t="s">
        <v>5055</v>
      </c>
      <c r="D282" s="717"/>
      <c r="E282" s="717" t="s">
        <v>1210</v>
      </c>
      <c r="F282" s="718" t="s">
        <v>5065</v>
      </c>
      <c r="G282" s="719" t="s">
        <v>5057</v>
      </c>
      <c r="H282" s="712" t="s">
        <v>4855</v>
      </c>
      <c r="I282" s="720" t="s">
        <v>5066</v>
      </c>
      <c r="J282" s="717"/>
      <c r="K282" s="185" t="s">
        <v>4273</v>
      </c>
      <c r="L282" s="185" t="s">
        <v>4274</v>
      </c>
      <c r="M282" s="649" t="s">
        <v>5067</v>
      </c>
      <c r="N282" s="190"/>
    </row>
    <row r="283" spans="1:14" ht="27" customHeight="1" x14ac:dyDescent="0.15">
      <c r="A283" s="715" t="s">
        <v>4851</v>
      </c>
      <c r="B283" s="185">
        <v>69</v>
      </c>
      <c r="C283" s="716" t="s">
        <v>5055</v>
      </c>
      <c r="D283" s="717"/>
      <c r="E283" s="717" t="s">
        <v>1210</v>
      </c>
      <c r="F283" s="718" t="s">
        <v>5068</v>
      </c>
      <c r="G283" s="719" t="s">
        <v>5069</v>
      </c>
      <c r="H283" s="712" t="s">
        <v>4855</v>
      </c>
      <c r="I283" s="720" t="s">
        <v>5066</v>
      </c>
      <c r="J283" s="717"/>
      <c r="K283" s="185" t="s">
        <v>4273</v>
      </c>
      <c r="L283" s="185" t="s">
        <v>4274</v>
      </c>
      <c r="M283" s="649" t="s">
        <v>5070</v>
      </c>
      <c r="N283" s="190"/>
    </row>
    <row r="284" spans="1:14" ht="27" customHeight="1" thickBot="1" x14ac:dyDescent="0.2">
      <c r="A284" s="723" t="s">
        <v>4851</v>
      </c>
      <c r="B284" s="188">
        <v>70</v>
      </c>
      <c r="C284" s="724" t="s">
        <v>5071</v>
      </c>
      <c r="D284" s="725"/>
      <c r="E284" s="725" t="s">
        <v>1210</v>
      </c>
      <c r="F284" s="726" t="s">
        <v>5025</v>
      </c>
      <c r="G284" s="727" t="s">
        <v>5072</v>
      </c>
      <c r="H284" s="728" t="s">
        <v>4855</v>
      </c>
      <c r="I284" s="729" t="s">
        <v>5066</v>
      </c>
      <c r="J284" s="725"/>
      <c r="K284" s="188" t="s">
        <v>4273</v>
      </c>
      <c r="L284" s="188" t="s">
        <v>4274</v>
      </c>
      <c r="M284" s="730" t="s">
        <v>5073</v>
      </c>
      <c r="N284" s="190"/>
    </row>
    <row r="285" spans="1:14" ht="27" customHeight="1" x14ac:dyDescent="0.15">
      <c r="A285" s="731" t="s">
        <v>4851</v>
      </c>
      <c r="B285" s="182">
        <v>71</v>
      </c>
      <c r="C285" s="732" t="s">
        <v>5055</v>
      </c>
      <c r="D285" s="733"/>
      <c r="E285" s="733" t="s">
        <v>1210</v>
      </c>
      <c r="F285" s="734" t="s">
        <v>5074</v>
      </c>
      <c r="G285" s="739" t="s">
        <v>5075</v>
      </c>
      <c r="H285" s="740" t="s">
        <v>4855</v>
      </c>
      <c r="I285" s="737" t="s">
        <v>5076</v>
      </c>
      <c r="J285" s="733"/>
      <c r="K285" s="182" t="s">
        <v>4273</v>
      </c>
      <c r="L285" s="182" t="s">
        <v>4274</v>
      </c>
      <c r="M285" s="738" t="s">
        <v>5077</v>
      </c>
      <c r="N285" s="190"/>
    </row>
    <row r="286" spans="1:14" ht="27" customHeight="1" x14ac:dyDescent="0.15">
      <c r="A286" s="715" t="s">
        <v>4851</v>
      </c>
      <c r="B286" s="185">
        <v>72</v>
      </c>
      <c r="C286" s="716" t="s">
        <v>5078</v>
      </c>
      <c r="D286" s="717"/>
      <c r="E286" s="717" t="s">
        <v>1210</v>
      </c>
      <c r="F286" s="718" t="s">
        <v>5079</v>
      </c>
      <c r="G286" s="719" t="s">
        <v>5080</v>
      </c>
      <c r="H286" s="712" t="s">
        <v>4855</v>
      </c>
      <c r="I286" s="720" t="s">
        <v>5076</v>
      </c>
      <c r="J286" s="717"/>
      <c r="K286" s="185" t="s">
        <v>4273</v>
      </c>
      <c r="L286" s="185" t="s">
        <v>4274</v>
      </c>
      <c r="M286" s="649" t="s">
        <v>5081</v>
      </c>
      <c r="N286" s="190"/>
    </row>
    <row r="287" spans="1:14" ht="27" customHeight="1" x14ac:dyDescent="0.15">
      <c r="A287" s="715" t="s">
        <v>4851</v>
      </c>
      <c r="B287" s="185">
        <v>73</v>
      </c>
      <c r="C287" s="716" t="s">
        <v>5078</v>
      </c>
      <c r="D287" s="717"/>
      <c r="E287" s="717" t="s">
        <v>1210</v>
      </c>
      <c r="F287" s="718" t="s">
        <v>5082</v>
      </c>
      <c r="G287" s="719" t="s">
        <v>5083</v>
      </c>
      <c r="H287" s="712" t="s">
        <v>4855</v>
      </c>
      <c r="I287" s="720" t="s">
        <v>5076</v>
      </c>
      <c r="J287" s="717"/>
      <c r="K287" s="185" t="s">
        <v>4273</v>
      </c>
      <c r="L287" s="185" t="s">
        <v>4274</v>
      </c>
      <c r="M287" s="649" t="s">
        <v>5084</v>
      </c>
      <c r="N287" s="190"/>
    </row>
    <row r="288" spans="1:14" ht="27" customHeight="1" x14ac:dyDescent="0.15">
      <c r="A288" s="715" t="s">
        <v>4851</v>
      </c>
      <c r="B288" s="185">
        <v>74</v>
      </c>
      <c r="C288" s="716" t="s">
        <v>5078</v>
      </c>
      <c r="D288" s="717"/>
      <c r="E288" s="717" t="s">
        <v>1210</v>
      </c>
      <c r="F288" s="718" t="s">
        <v>5085</v>
      </c>
      <c r="G288" s="721">
        <v>6</v>
      </c>
      <c r="H288" s="722" t="s">
        <v>4890</v>
      </c>
      <c r="I288" s="720" t="s">
        <v>5086</v>
      </c>
      <c r="J288" s="717"/>
      <c r="K288" s="185" t="s">
        <v>4273</v>
      </c>
      <c r="L288" s="185" t="s">
        <v>4274</v>
      </c>
      <c r="M288" s="649" t="s">
        <v>5077</v>
      </c>
      <c r="N288" s="190"/>
    </row>
    <row r="289" spans="1:14" ht="27" customHeight="1" x14ac:dyDescent="0.15">
      <c r="A289" s="715" t="s">
        <v>4851</v>
      </c>
      <c r="B289" s="185">
        <v>75</v>
      </c>
      <c r="C289" s="716" t="s">
        <v>5078</v>
      </c>
      <c r="D289" s="717"/>
      <c r="E289" s="717" t="s">
        <v>1210</v>
      </c>
      <c r="F289" s="718" t="s">
        <v>5087</v>
      </c>
      <c r="G289" s="721">
        <v>4</v>
      </c>
      <c r="H289" s="722" t="s">
        <v>4890</v>
      </c>
      <c r="I289" s="720" t="s">
        <v>5086</v>
      </c>
      <c r="J289" s="717"/>
      <c r="K289" s="185" t="s">
        <v>4273</v>
      </c>
      <c r="L289" s="185" t="s">
        <v>4274</v>
      </c>
      <c r="M289" s="649" t="s">
        <v>5077</v>
      </c>
      <c r="N289" s="190"/>
    </row>
    <row r="290" spans="1:14" ht="27" customHeight="1" x14ac:dyDescent="0.15">
      <c r="A290" s="715" t="s">
        <v>4851</v>
      </c>
      <c r="B290" s="185">
        <v>76</v>
      </c>
      <c r="C290" s="716" t="s">
        <v>5078</v>
      </c>
      <c r="D290" s="717"/>
      <c r="E290" s="717" t="s">
        <v>1210</v>
      </c>
      <c r="F290" s="718" t="s">
        <v>5088</v>
      </c>
      <c r="G290" s="721">
        <v>5</v>
      </c>
      <c r="H290" s="722" t="s">
        <v>4890</v>
      </c>
      <c r="I290" s="720" t="s">
        <v>5086</v>
      </c>
      <c r="J290" s="717"/>
      <c r="K290" s="185" t="s">
        <v>4273</v>
      </c>
      <c r="L290" s="185" t="s">
        <v>4274</v>
      </c>
      <c r="M290" s="649" t="s">
        <v>5077</v>
      </c>
      <c r="N290" s="190"/>
    </row>
    <row r="291" spans="1:14" ht="27" customHeight="1" x14ac:dyDescent="0.15">
      <c r="A291" s="715" t="s">
        <v>4851</v>
      </c>
      <c r="B291" s="185">
        <v>77</v>
      </c>
      <c r="C291" s="716" t="s">
        <v>5078</v>
      </c>
      <c r="D291" s="717"/>
      <c r="E291" s="717" t="s">
        <v>1210</v>
      </c>
      <c r="F291" s="718" t="s">
        <v>5089</v>
      </c>
      <c r="G291" s="721">
        <v>4</v>
      </c>
      <c r="H291" s="722" t="s">
        <v>4890</v>
      </c>
      <c r="I291" s="720" t="s">
        <v>5086</v>
      </c>
      <c r="J291" s="717"/>
      <c r="K291" s="185" t="s">
        <v>4273</v>
      </c>
      <c r="L291" s="185" t="s">
        <v>4274</v>
      </c>
      <c r="M291" s="649" t="s">
        <v>5090</v>
      </c>
      <c r="N291" s="190"/>
    </row>
    <row r="292" spans="1:14" ht="27" customHeight="1" x14ac:dyDescent="0.15">
      <c r="A292" s="715" t="s">
        <v>4851</v>
      </c>
      <c r="B292" s="185">
        <v>78</v>
      </c>
      <c r="C292" s="716" t="s">
        <v>5078</v>
      </c>
      <c r="D292" s="717"/>
      <c r="E292" s="717" t="s">
        <v>1210</v>
      </c>
      <c r="F292" s="718" t="s">
        <v>5091</v>
      </c>
      <c r="G292" s="721">
        <v>4</v>
      </c>
      <c r="H292" s="722" t="s">
        <v>4890</v>
      </c>
      <c r="I292" s="720" t="s">
        <v>5086</v>
      </c>
      <c r="J292" s="717"/>
      <c r="K292" s="185" t="s">
        <v>4273</v>
      </c>
      <c r="L292" s="185" t="s">
        <v>4274</v>
      </c>
      <c r="M292" s="649" t="s">
        <v>5092</v>
      </c>
      <c r="N292" s="190"/>
    </row>
    <row r="293" spans="1:14" ht="27" customHeight="1" x14ac:dyDescent="0.15">
      <c r="A293" s="715" t="s">
        <v>4851</v>
      </c>
      <c r="B293" s="185">
        <v>79</v>
      </c>
      <c r="C293" s="716" t="s">
        <v>5078</v>
      </c>
      <c r="D293" s="717"/>
      <c r="E293" s="717" t="s">
        <v>1210</v>
      </c>
      <c r="F293" s="718" t="s">
        <v>5093</v>
      </c>
      <c r="G293" s="721">
        <v>8</v>
      </c>
      <c r="H293" s="722" t="s">
        <v>4890</v>
      </c>
      <c r="I293" s="720" t="s">
        <v>5086</v>
      </c>
      <c r="J293" s="717"/>
      <c r="K293" s="185" t="s">
        <v>4273</v>
      </c>
      <c r="L293" s="185" t="s">
        <v>4274</v>
      </c>
      <c r="M293" s="649" t="s">
        <v>5094</v>
      </c>
      <c r="N293" s="190"/>
    </row>
    <row r="294" spans="1:14" ht="27" customHeight="1" x14ac:dyDescent="0.15">
      <c r="A294" s="715" t="s">
        <v>4851</v>
      </c>
      <c r="B294" s="185">
        <v>80</v>
      </c>
      <c r="C294" s="716" t="s">
        <v>5078</v>
      </c>
      <c r="D294" s="717"/>
      <c r="E294" s="717" t="s">
        <v>1210</v>
      </c>
      <c r="F294" s="718" t="s">
        <v>5095</v>
      </c>
      <c r="G294" s="721">
        <v>4</v>
      </c>
      <c r="H294" s="722" t="s">
        <v>4890</v>
      </c>
      <c r="I294" s="720" t="s">
        <v>5086</v>
      </c>
      <c r="J294" s="717"/>
      <c r="K294" s="185" t="s">
        <v>4273</v>
      </c>
      <c r="L294" s="185" t="s">
        <v>4274</v>
      </c>
      <c r="M294" s="649" t="s">
        <v>5096</v>
      </c>
      <c r="N294" s="190"/>
    </row>
    <row r="295" spans="1:14" ht="27" customHeight="1" x14ac:dyDescent="0.15">
      <c r="A295" s="715" t="s">
        <v>4851</v>
      </c>
      <c r="B295" s="185">
        <v>81</v>
      </c>
      <c r="C295" s="716" t="s">
        <v>5097</v>
      </c>
      <c r="D295" s="717"/>
      <c r="E295" s="717" t="s">
        <v>1210</v>
      </c>
      <c r="F295" s="718" t="s">
        <v>5098</v>
      </c>
      <c r="G295" s="719" t="s">
        <v>5099</v>
      </c>
      <c r="H295" s="712" t="s">
        <v>4855</v>
      </c>
      <c r="I295" s="720" t="s">
        <v>5100</v>
      </c>
      <c r="J295" s="717"/>
      <c r="K295" s="185" t="s">
        <v>4273</v>
      </c>
      <c r="L295" s="185" t="s">
        <v>4274</v>
      </c>
      <c r="M295" s="649" t="s">
        <v>5101</v>
      </c>
      <c r="N295" s="190"/>
    </row>
    <row r="296" spans="1:14" ht="27" customHeight="1" x14ac:dyDescent="0.15">
      <c r="A296" s="715" t="s">
        <v>4851</v>
      </c>
      <c r="B296" s="185">
        <v>82</v>
      </c>
      <c r="C296" s="716" t="s">
        <v>5102</v>
      </c>
      <c r="D296" s="717"/>
      <c r="E296" s="717" t="s">
        <v>1210</v>
      </c>
      <c r="F296" s="718" t="s">
        <v>5103</v>
      </c>
      <c r="G296" s="742">
        <v>3000</v>
      </c>
      <c r="H296" s="722" t="s">
        <v>4890</v>
      </c>
      <c r="I296" s="720" t="s">
        <v>5104</v>
      </c>
      <c r="J296" s="717"/>
      <c r="K296" s="185" t="s">
        <v>4273</v>
      </c>
      <c r="L296" s="185" t="s">
        <v>4274</v>
      </c>
      <c r="M296" s="649" t="s">
        <v>5105</v>
      </c>
      <c r="N296" s="190"/>
    </row>
    <row r="297" spans="1:14" ht="27" customHeight="1" x14ac:dyDescent="0.15">
      <c r="A297" s="715" t="s">
        <v>4851</v>
      </c>
      <c r="B297" s="185">
        <v>83</v>
      </c>
      <c r="C297" s="716" t="s">
        <v>5106</v>
      </c>
      <c r="D297" s="717"/>
      <c r="E297" s="717" t="s">
        <v>1210</v>
      </c>
      <c r="F297" s="718" t="s">
        <v>5025</v>
      </c>
      <c r="G297" s="721"/>
      <c r="H297" s="722"/>
      <c r="I297" s="720" t="s">
        <v>5107</v>
      </c>
      <c r="J297" s="717"/>
      <c r="K297" s="185" t="s">
        <v>4273</v>
      </c>
      <c r="L297" s="185" t="s">
        <v>4274</v>
      </c>
      <c r="M297" s="649" t="s">
        <v>5108</v>
      </c>
      <c r="N297" s="190"/>
    </row>
    <row r="298" spans="1:14" ht="27" customHeight="1" x14ac:dyDescent="0.15">
      <c r="A298" s="715" t="s">
        <v>4851</v>
      </c>
      <c r="B298" s="185">
        <v>84</v>
      </c>
      <c r="C298" s="716" t="s">
        <v>5097</v>
      </c>
      <c r="D298" s="717"/>
      <c r="E298" s="717" t="s">
        <v>1210</v>
      </c>
      <c r="F298" s="718" t="s">
        <v>5051</v>
      </c>
      <c r="G298" s="719" t="s">
        <v>5109</v>
      </c>
      <c r="H298" s="712" t="s">
        <v>4855</v>
      </c>
      <c r="I298" s="720" t="s">
        <v>5110</v>
      </c>
      <c r="J298" s="717"/>
      <c r="K298" s="185" t="s">
        <v>4273</v>
      </c>
      <c r="L298" s="185" t="s">
        <v>4274</v>
      </c>
      <c r="M298" s="649" t="s">
        <v>5111</v>
      </c>
      <c r="N298" s="190"/>
    </row>
    <row r="299" spans="1:14" ht="27" customHeight="1" x14ac:dyDescent="0.15">
      <c r="A299" s="715" t="s">
        <v>4851</v>
      </c>
      <c r="B299" s="185">
        <v>85</v>
      </c>
      <c r="C299" s="716" t="s">
        <v>5112</v>
      </c>
      <c r="D299" s="717"/>
      <c r="E299" s="717" t="s">
        <v>1210</v>
      </c>
      <c r="F299" s="718" t="s">
        <v>5113</v>
      </c>
      <c r="G299" s="719" t="s">
        <v>5114</v>
      </c>
      <c r="H299" s="712" t="s">
        <v>4855</v>
      </c>
      <c r="I299" s="720" t="s">
        <v>5115</v>
      </c>
      <c r="J299" s="717"/>
      <c r="K299" s="185" t="s">
        <v>4273</v>
      </c>
      <c r="L299" s="185" t="s">
        <v>4274</v>
      </c>
      <c r="M299" s="649" t="s">
        <v>5116</v>
      </c>
      <c r="N299" s="190"/>
    </row>
    <row r="300" spans="1:14" ht="27" customHeight="1" x14ac:dyDescent="0.15">
      <c r="A300" s="715" t="s">
        <v>4851</v>
      </c>
      <c r="B300" s="185">
        <v>86</v>
      </c>
      <c r="C300" s="716" t="s">
        <v>5112</v>
      </c>
      <c r="D300" s="717"/>
      <c r="E300" s="717" t="s">
        <v>1210</v>
      </c>
      <c r="F300" s="718" t="s">
        <v>5117</v>
      </c>
      <c r="G300" s="719" t="s">
        <v>5118</v>
      </c>
      <c r="H300" s="712" t="s">
        <v>4855</v>
      </c>
      <c r="I300" s="720" t="s">
        <v>4947</v>
      </c>
      <c r="J300" s="717"/>
      <c r="K300" s="185" t="s">
        <v>4273</v>
      </c>
      <c r="L300" s="185" t="s">
        <v>4274</v>
      </c>
      <c r="M300" s="649" t="s">
        <v>5119</v>
      </c>
      <c r="N300" s="190"/>
    </row>
    <row r="301" spans="1:14" ht="27" customHeight="1" x14ac:dyDescent="0.15">
      <c r="A301" s="715" t="s">
        <v>4851</v>
      </c>
      <c r="B301" s="185">
        <v>87</v>
      </c>
      <c r="C301" s="716" t="s">
        <v>5120</v>
      </c>
      <c r="D301" s="717"/>
      <c r="E301" s="717" t="s">
        <v>1210</v>
      </c>
      <c r="F301" s="718" t="s">
        <v>5121</v>
      </c>
      <c r="G301" s="719" t="s">
        <v>5122</v>
      </c>
      <c r="H301" s="712" t="s">
        <v>4855</v>
      </c>
      <c r="I301" s="720" t="s">
        <v>4947</v>
      </c>
      <c r="J301" s="717"/>
      <c r="K301" s="185" t="s">
        <v>4273</v>
      </c>
      <c r="L301" s="185" t="s">
        <v>4274</v>
      </c>
      <c r="M301" s="649" t="s">
        <v>5123</v>
      </c>
      <c r="N301" s="190"/>
    </row>
    <row r="302" spans="1:14" ht="27" customHeight="1" thickBot="1" x14ac:dyDescent="0.2">
      <c r="A302" s="723" t="s">
        <v>4851</v>
      </c>
      <c r="B302" s="188">
        <v>88</v>
      </c>
      <c r="C302" s="724" t="s">
        <v>5124</v>
      </c>
      <c r="D302" s="725"/>
      <c r="E302" s="725" t="s">
        <v>1210</v>
      </c>
      <c r="F302" s="726" t="s">
        <v>5125</v>
      </c>
      <c r="G302" s="743">
        <v>29</v>
      </c>
      <c r="H302" s="744" t="s">
        <v>4890</v>
      </c>
      <c r="I302" s="729" t="s">
        <v>4997</v>
      </c>
      <c r="J302" s="725"/>
      <c r="K302" s="188" t="s">
        <v>4273</v>
      </c>
      <c r="L302" s="188" t="s">
        <v>4274</v>
      </c>
      <c r="M302" s="730" t="s">
        <v>5126</v>
      </c>
      <c r="N302" s="190"/>
    </row>
    <row r="303" spans="1:14" ht="27" customHeight="1" x14ac:dyDescent="0.15">
      <c r="A303" s="707" t="s">
        <v>4851</v>
      </c>
      <c r="B303" s="261">
        <v>89</v>
      </c>
      <c r="C303" s="708" t="s">
        <v>5127</v>
      </c>
      <c r="D303" s="709"/>
      <c r="E303" s="709" t="s">
        <v>1210</v>
      </c>
      <c r="F303" s="710" t="s">
        <v>5128</v>
      </c>
      <c r="G303" s="711" t="s">
        <v>5129</v>
      </c>
      <c r="H303" s="745" t="s">
        <v>4855</v>
      </c>
      <c r="I303" s="713" t="s">
        <v>4997</v>
      </c>
      <c r="J303" s="709"/>
      <c r="K303" s="261" t="s">
        <v>4273</v>
      </c>
      <c r="L303" s="261" t="s">
        <v>4274</v>
      </c>
      <c r="M303" s="714" t="s">
        <v>5130</v>
      </c>
      <c r="N303" s="190"/>
    </row>
    <row r="304" spans="1:14" ht="27" customHeight="1" x14ac:dyDescent="0.15">
      <c r="A304" s="715" t="s">
        <v>4851</v>
      </c>
      <c r="B304" s="185">
        <v>90</v>
      </c>
      <c r="C304" s="716" t="s">
        <v>5131</v>
      </c>
      <c r="D304" s="717"/>
      <c r="E304" s="717" t="s">
        <v>1210</v>
      </c>
      <c r="F304" s="718" t="s">
        <v>5132</v>
      </c>
      <c r="G304" s="719" t="s">
        <v>5133</v>
      </c>
      <c r="H304" s="712" t="s">
        <v>4855</v>
      </c>
      <c r="I304" s="720" t="s">
        <v>4997</v>
      </c>
      <c r="J304" s="717"/>
      <c r="K304" s="185" t="s">
        <v>4273</v>
      </c>
      <c r="L304" s="185" t="s">
        <v>4274</v>
      </c>
      <c r="M304" s="649" t="s">
        <v>5134</v>
      </c>
      <c r="N304" s="190"/>
    </row>
    <row r="305" spans="1:14" ht="27" customHeight="1" x14ac:dyDescent="0.15">
      <c r="A305" s="715" t="s">
        <v>4851</v>
      </c>
      <c r="B305" s="185">
        <v>91</v>
      </c>
      <c r="C305" s="716" t="s">
        <v>5135</v>
      </c>
      <c r="D305" s="717"/>
      <c r="E305" s="717" t="s">
        <v>1210</v>
      </c>
      <c r="F305" s="718" t="s">
        <v>5025</v>
      </c>
      <c r="G305" s="742">
        <v>2418</v>
      </c>
      <c r="H305" s="722" t="s">
        <v>4890</v>
      </c>
      <c r="I305" s="720" t="s">
        <v>5136</v>
      </c>
      <c r="J305" s="717"/>
      <c r="K305" s="185" t="s">
        <v>4273</v>
      </c>
      <c r="L305" s="185" t="s">
        <v>4274</v>
      </c>
      <c r="M305" s="649" t="s">
        <v>5137</v>
      </c>
      <c r="N305" s="190"/>
    </row>
    <row r="306" spans="1:14" ht="27" customHeight="1" x14ac:dyDescent="0.15">
      <c r="A306" s="715" t="s">
        <v>4851</v>
      </c>
      <c r="B306" s="185">
        <v>92</v>
      </c>
      <c r="C306" s="716" t="s">
        <v>5138</v>
      </c>
      <c r="D306" s="717"/>
      <c r="E306" s="717" t="s">
        <v>1210</v>
      </c>
      <c r="F306" s="718" t="s">
        <v>5139</v>
      </c>
      <c r="G306" s="719" t="s">
        <v>5140</v>
      </c>
      <c r="H306" s="712" t="s">
        <v>4855</v>
      </c>
      <c r="I306" s="720" t="s">
        <v>5141</v>
      </c>
      <c r="J306" s="717"/>
      <c r="K306" s="185" t="s">
        <v>4273</v>
      </c>
      <c r="L306" s="185" t="s">
        <v>4274</v>
      </c>
      <c r="M306" s="649" t="s">
        <v>5142</v>
      </c>
      <c r="N306" s="190"/>
    </row>
    <row r="307" spans="1:14" ht="27" customHeight="1" x14ac:dyDescent="0.15">
      <c r="A307" s="715" t="s">
        <v>4851</v>
      </c>
      <c r="B307" s="185">
        <v>93</v>
      </c>
      <c r="C307" s="716" t="s">
        <v>5138</v>
      </c>
      <c r="D307" s="717"/>
      <c r="E307" s="717" t="s">
        <v>1210</v>
      </c>
      <c r="F307" s="718" t="s">
        <v>5139</v>
      </c>
      <c r="G307" s="719" t="s">
        <v>5140</v>
      </c>
      <c r="H307" s="712" t="s">
        <v>4855</v>
      </c>
      <c r="I307" s="720" t="s">
        <v>5141</v>
      </c>
      <c r="J307" s="717"/>
      <c r="K307" s="185" t="s">
        <v>4273</v>
      </c>
      <c r="L307" s="185" t="s">
        <v>4274</v>
      </c>
      <c r="M307" s="649" t="s">
        <v>5143</v>
      </c>
      <c r="N307" s="190"/>
    </row>
    <row r="308" spans="1:14" ht="27" customHeight="1" x14ac:dyDescent="0.15">
      <c r="A308" s="715" t="s">
        <v>4851</v>
      </c>
      <c r="B308" s="185">
        <v>94</v>
      </c>
      <c r="C308" s="716" t="s">
        <v>5144</v>
      </c>
      <c r="D308" s="717"/>
      <c r="E308" s="717" t="s">
        <v>1210</v>
      </c>
      <c r="F308" s="718" t="s">
        <v>5121</v>
      </c>
      <c r="G308" s="719" t="s">
        <v>5145</v>
      </c>
      <c r="H308" s="712" t="s">
        <v>4855</v>
      </c>
      <c r="I308" s="720" t="s">
        <v>5146</v>
      </c>
      <c r="J308" s="717"/>
      <c r="K308" s="185" t="s">
        <v>4273</v>
      </c>
      <c r="L308" s="185" t="s">
        <v>4274</v>
      </c>
      <c r="M308" s="649" t="s">
        <v>5147</v>
      </c>
      <c r="N308" s="190"/>
    </row>
    <row r="309" spans="1:14" ht="27" customHeight="1" x14ac:dyDescent="0.15">
      <c r="A309" s="715" t="s">
        <v>4851</v>
      </c>
      <c r="B309" s="185">
        <v>95</v>
      </c>
      <c r="C309" s="716" t="s">
        <v>5148</v>
      </c>
      <c r="D309" s="717"/>
      <c r="E309" s="717" t="s">
        <v>1210</v>
      </c>
      <c r="F309" s="718" t="s">
        <v>5149</v>
      </c>
      <c r="G309" s="719" t="s">
        <v>5150</v>
      </c>
      <c r="H309" s="712" t="s">
        <v>4855</v>
      </c>
      <c r="I309" s="720" t="s">
        <v>5151</v>
      </c>
      <c r="J309" s="717"/>
      <c r="K309" s="185" t="s">
        <v>4273</v>
      </c>
      <c r="L309" s="185" t="s">
        <v>4274</v>
      </c>
      <c r="M309" s="649" t="s">
        <v>5152</v>
      </c>
      <c r="N309" s="190"/>
    </row>
    <row r="310" spans="1:14" ht="27" customHeight="1" x14ac:dyDescent="0.15">
      <c r="A310" s="715" t="s">
        <v>4851</v>
      </c>
      <c r="B310" s="185">
        <v>96</v>
      </c>
      <c r="C310" s="716" t="s">
        <v>5153</v>
      </c>
      <c r="D310" s="717"/>
      <c r="E310" s="717" t="s">
        <v>1210</v>
      </c>
      <c r="F310" s="718" t="s">
        <v>5154</v>
      </c>
      <c r="G310" s="719" t="s">
        <v>5155</v>
      </c>
      <c r="H310" s="712" t="s">
        <v>4855</v>
      </c>
      <c r="I310" s="720" t="s">
        <v>5151</v>
      </c>
      <c r="J310" s="717"/>
      <c r="K310" s="185" t="s">
        <v>4273</v>
      </c>
      <c r="L310" s="185" t="s">
        <v>4274</v>
      </c>
      <c r="M310" s="649" t="s">
        <v>5156</v>
      </c>
      <c r="N310" s="190"/>
    </row>
    <row r="311" spans="1:14" ht="27" customHeight="1" x14ac:dyDescent="0.15">
      <c r="A311" s="715" t="s">
        <v>4851</v>
      </c>
      <c r="B311" s="185">
        <v>97</v>
      </c>
      <c r="C311" s="716" t="s">
        <v>5157</v>
      </c>
      <c r="D311" s="717"/>
      <c r="E311" s="717" t="s">
        <v>1210</v>
      </c>
      <c r="F311" s="718" t="s">
        <v>5158</v>
      </c>
      <c r="G311" s="719" t="s">
        <v>5159</v>
      </c>
      <c r="H311" s="712" t="s">
        <v>4855</v>
      </c>
      <c r="I311" s="720" t="s">
        <v>5151</v>
      </c>
      <c r="J311" s="717"/>
      <c r="K311" s="185" t="s">
        <v>4273</v>
      </c>
      <c r="L311" s="185" t="s">
        <v>4274</v>
      </c>
      <c r="M311" s="649" t="s">
        <v>5160</v>
      </c>
      <c r="N311" s="190"/>
    </row>
    <row r="312" spans="1:14" ht="27" customHeight="1" x14ac:dyDescent="0.15">
      <c r="A312" s="715" t="s">
        <v>4851</v>
      </c>
      <c r="B312" s="185">
        <v>98</v>
      </c>
      <c r="C312" s="716" t="s">
        <v>5161</v>
      </c>
      <c r="D312" s="717"/>
      <c r="E312" s="717" t="s">
        <v>1210</v>
      </c>
      <c r="F312" s="718" t="s">
        <v>5162</v>
      </c>
      <c r="G312" s="719" t="s">
        <v>5163</v>
      </c>
      <c r="H312" s="712" t="s">
        <v>4855</v>
      </c>
      <c r="I312" s="720" t="s">
        <v>5164</v>
      </c>
      <c r="J312" s="717"/>
      <c r="K312" s="185" t="s">
        <v>4273</v>
      </c>
      <c r="L312" s="185" t="s">
        <v>4274</v>
      </c>
      <c r="M312" s="649" t="s">
        <v>5165</v>
      </c>
      <c r="N312" s="190"/>
    </row>
    <row r="313" spans="1:14" ht="27" customHeight="1" x14ac:dyDescent="0.15">
      <c r="A313" s="715" t="s">
        <v>4851</v>
      </c>
      <c r="B313" s="185">
        <v>99</v>
      </c>
      <c r="C313" s="716" t="s">
        <v>5157</v>
      </c>
      <c r="D313" s="717"/>
      <c r="E313" s="717" t="s">
        <v>1210</v>
      </c>
      <c r="F313" s="718" t="s">
        <v>5166</v>
      </c>
      <c r="G313" s="719" t="s">
        <v>5167</v>
      </c>
      <c r="H313" s="712" t="s">
        <v>4855</v>
      </c>
      <c r="I313" s="720" t="s">
        <v>5168</v>
      </c>
      <c r="J313" s="717"/>
      <c r="K313" s="185" t="s">
        <v>4273</v>
      </c>
      <c r="L313" s="185" t="s">
        <v>4274</v>
      </c>
      <c r="M313" s="649" t="s">
        <v>5169</v>
      </c>
      <c r="N313" s="190"/>
    </row>
    <row r="314" spans="1:14" ht="27" customHeight="1" x14ac:dyDescent="0.15">
      <c r="A314" s="715" t="s">
        <v>4851</v>
      </c>
      <c r="B314" s="185">
        <v>100</v>
      </c>
      <c r="C314" s="716" t="s">
        <v>5157</v>
      </c>
      <c r="D314" s="717"/>
      <c r="E314" s="717" t="s">
        <v>1210</v>
      </c>
      <c r="F314" s="718" t="s">
        <v>5170</v>
      </c>
      <c r="G314" s="719" t="s">
        <v>5171</v>
      </c>
      <c r="H314" s="712" t="s">
        <v>4855</v>
      </c>
      <c r="I314" s="720" t="s">
        <v>5172</v>
      </c>
      <c r="J314" s="717"/>
      <c r="K314" s="185" t="s">
        <v>4273</v>
      </c>
      <c r="L314" s="185" t="s">
        <v>4274</v>
      </c>
      <c r="M314" s="649" t="s">
        <v>5173</v>
      </c>
      <c r="N314" s="190"/>
    </row>
    <row r="315" spans="1:14" ht="42" customHeight="1" x14ac:dyDescent="0.15">
      <c r="A315" s="715" t="s">
        <v>4851</v>
      </c>
      <c r="B315" s="185">
        <v>101</v>
      </c>
      <c r="C315" s="716" t="s">
        <v>5174</v>
      </c>
      <c r="D315" s="717"/>
      <c r="E315" s="717" t="s">
        <v>1210</v>
      </c>
      <c r="F315" s="718" t="s">
        <v>5025</v>
      </c>
      <c r="G315" s="719" t="s">
        <v>5175</v>
      </c>
      <c r="H315" s="712" t="s">
        <v>4855</v>
      </c>
      <c r="I315" s="720" t="s">
        <v>5172</v>
      </c>
      <c r="J315" s="717"/>
      <c r="K315" s="185" t="s">
        <v>4273</v>
      </c>
      <c r="L315" s="185" t="s">
        <v>4274</v>
      </c>
      <c r="M315" s="649" t="s">
        <v>5176</v>
      </c>
      <c r="N315" s="190"/>
    </row>
    <row r="316" spans="1:14" ht="42" customHeight="1" x14ac:dyDescent="0.15">
      <c r="A316" s="715" t="s">
        <v>4851</v>
      </c>
      <c r="B316" s="185">
        <v>102</v>
      </c>
      <c r="C316" s="716" t="s">
        <v>5177</v>
      </c>
      <c r="D316" s="717"/>
      <c r="E316" s="717" t="s">
        <v>1210</v>
      </c>
      <c r="F316" s="718" t="s">
        <v>5178</v>
      </c>
      <c r="G316" s="719" t="s">
        <v>5179</v>
      </c>
      <c r="H316" s="712" t="s">
        <v>5180</v>
      </c>
      <c r="I316" s="720" t="s">
        <v>5038</v>
      </c>
      <c r="J316" s="717"/>
      <c r="K316" s="185" t="s">
        <v>4273</v>
      </c>
      <c r="L316" s="185" t="s">
        <v>4274</v>
      </c>
      <c r="M316" s="649" t="s">
        <v>5181</v>
      </c>
      <c r="N316" s="190"/>
    </row>
    <row r="317" spans="1:14" ht="27" customHeight="1" thickBot="1" x14ac:dyDescent="0.2">
      <c r="A317" s="723" t="s">
        <v>4851</v>
      </c>
      <c r="B317" s="188">
        <v>103</v>
      </c>
      <c r="C317" s="724" t="s">
        <v>5120</v>
      </c>
      <c r="D317" s="725"/>
      <c r="E317" s="725" t="s">
        <v>1210</v>
      </c>
      <c r="F317" s="726" t="s">
        <v>5182</v>
      </c>
      <c r="G317" s="727" t="s">
        <v>5183</v>
      </c>
      <c r="H317" s="728" t="s">
        <v>4855</v>
      </c>
      <c r="I317" s="729" t="s">
        <v>5045</v>
      </c>
      <c r="J317" s="725"/>
      <c r="K317" s="188" t="s">
        <v>4273</v>
      </c>
      <c r="L317" s="188" t="s">
        <v>4274</v>
      </c>
      <c r="M317" s="730" t="s">
        <v>5184</v>
      </c>
      <c r="N317" s="190"/>
    </row>
    <row r="318" spans="1:14" ht="22.5" customHeight="1" x14ac:dyDescent="0.15">
      <c r="A318" s="190"/>
      <c r="B318" s="190"/>
      <c r="C318" s="247"/>
      <c r="D318" s="190"/>
      <c r="E318" s="190"/>
      <c r="F318" s="190"/>
      <c r="G318" s="190"/>
      <c r="H318" s="746"/>
      <c r="I318" s="747"/>
      <c r="J318" s="190"/>
      <c r="K318" s="190"/>
      <c r="L318" s="190"/>
      <c r="M318" s="191" t="s">
        <v>5185</v>
      </c>
      <c r="N318" s="190"/>
    </row>
  </sheetData>
  <mergeCells count="45">
    <mergeCell ref="G192:G195"/>
    <mergeCell ref="I3:I5"/>
    <mergeCell ref="J3:K4"/>
    <mergeCell ref="L3:L5"/>
    <mergeCell ref="M3:M5"/>
    <mergeCell ref="A6:H6"/>
    <mergeCell ref="A129:H129"/>
    <mergeCell ref="A3:B5"/>
    <mergeCell ref="C3:C5"/>
    <mergeCell ref="D3:D5"/>
    <mergeCell ref="E3:E5"/>
    <mergeCell ref="F3:F5"/>
    <mergeCell ref="G3:H5"/>
    <mergeCell ref="A192:A195"/>
    <mergeCell ref="B192:B195"/>
    <mergeCell ref="D192:D195"/>
    <mergeCell ref="E192:E195"/>
    <mergeCell ref="F192:F195"/>
    <mergeCell ref="A209:A210"/>
    <mergeCell ref="B209:B210"/>
    <mergeCell ref="D209:D210"/>
    <mergeCell ref="E209:E210"/>
    <mergeCell ref="F209:F210"/>
    <mergeCell ref="K209:K210"/>
    <mergeCell ref="L209:L210"/>
    <mergeCell ref="H192:H195"/>
    <mergeCell ref="I192:I195"/>
    <mergeCell ref="J192:J195"/>
    <mergeCell ref="K192:K195"/>
    <mergeCell ref="L192:L195"/>
    <mergeCell ref="G209:G210"/>
    <mergeCell ref="H209:H210"/>
    <mergeCell ref="I209:I210"/>
    <mergeCell ref="J209:J210"/>
    <mergeCell ref="H211:H212"/>
    <mergeCell ref="I211:I212"/>
    <mergeCell ref="J211:J212"/>
    <mergeCell ref="K211:K212"/>
    <mergeCell ref="L211:L212"/>
    <mergeCell ref="A211:A212"/>
    <mergeCell ref="B211:B212"/>
    <mergeCell ref="D211:D212"/>
    <mergeCell ref="E211:E212"/>
    <mergeCell ref="F211:F212"/>
    <mergeCell ref="G211:G212"/>
  </mergeCells>
  <phoneticPr fontId="5"/>
  <pageMargins left="1.1417322834645669" right="0.78740157480314965" top="1.1023622047244095" bottom="0.6692913385826772" header="0.51181102362204722" footer="0.39370078740157483"/>
  <pageSetup paperSize="9" scale="83" firstPageNumber="95" fitToHeight="0" orientation="landscape" useFirstPageNumber="1" r:id="rId1"/>
  <headerFooter scaleWithDoc="0" alignWithMargins="0">
    <oddFooter xml:space="preserve">&amp;C&amp;"ＭＳ ゴシック,標準"&amp;10&amp;P </oddFooter>
  </headerFooter>
  <rowBreaks count="18" manualBreakCount="18">
    <brk id="25" max="12" man="1"/>
    <brk id="44" max="12" man="1"/>
    <brk id="63" max="12" man="1"/>
    <brk id="82" max="12" man="1"/>
    <brk id="99" max="12" man="1"/>
    <brk id="128" max="12" man="1"/>
    <brk id="140" max="12" man="1"/>
    <brk id="141" max="12" man="1"/>
    <brk id="160" max="12" man="1"/>
    <brk id="173" max="12" man="1"/>
    <brk id="189" max="12" man="1"/>
    <brk id="208" max="12" man="1"/>
    <brk id="212" max="12" man="1"/>
    <brk id="231" max="12" man="1"/>
    <brk id="249" max="12" man="1"/>
    <brk id="267" max="12" man="1"/>
    <brk id="284" max="12" man="1"/>
    <brk id="302"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1D1FC-07B4-4680-88A8-851A96233F46}">
  <sheetPr>
    <pageSetUpPr fitToPage="1"/>
  </sheetPr>
  <dimension ref="A1:J49"/>
  <sheetViews>
    <sheetView view="pageBreakPreview" zoomScaleNormal="100" zoomScaleSheetLayoutView="100" workbookViewId="0">
      <pane ySplit="5" topLeftCell="A6" activePane="bottomLeft" state="frozen"/>
      <selection activeCell="C29" sqref="C29:L29"/>
      <selection pane="bottomLeft" activeCell="C29" sqref="C29:L29"/>
    </sheetView>
  </sheetViews>
  <sheetFormatPr defaultRowHeight="13.5" x14ac:dyDescent="0.15"/>
  <cols>
    <col min="1" max="1" width="5.625" customWidth="1"/>
    <col min="2" max="6" width="10.625" customWidth="1"/>
    <col min="7" max="8" width="40.625" customWidth="1"/>
    <col min="9" max="9" width="4.75" customWidth="1"/>
    <col min="10" max="10" width="16.125" bestFit="1" customWidth="1"/>
  </cols>
  <sheetData>
    <row r="1" spans="1:10" ht="24" customHeight="1" x14ac:dyDescent="0.15">
      <c r="A1" s="440" t="s">
        <v>5186</v>
      </c>
      <c r="B1" s="304"/>
      <c r="C1" s="304"/>
      <c r="D1" s="750"/>
      <c r="E1" s="304"/>
      <c r="F1" s="304"/>
      <c r="G1" s="304"/>
      <c r="H1" s="304"/>
    </row>
    <row r="2" spans="1:10" ht="9" customHeight="1" x14ac:dyDescent="0.15">
      <c r="A2" s="440"/>
      <c r="B2" s="304"/>
      <c r="C2" s="304"/>
      <c r="D2" s="750"/>
      <c r="E2" s="304"/>
      <c r="F2" s="304"/>
      <c r="G2" s="304"/>
      <c r="H2" s="304"/>
    </row>
    <row r="3" spans="1:10" ht="15" customHeight="1" thickBot="1" x14ac:dyDescent="0.2">
      <c r="A3" s="179" t="s">
        <v>5187</v>
      </c>
      <c r="B3" s="304"/>
      <c r="C3" s="304"/>
      <c r="D3" s="750"/>
      <c r="E3" s="304"/>
      <c r="F3" s="304"/>
      <c r="G3" s="629"/>
      <c r="H3" s="304"/>
    </row>
    <row r="4" spans="1:10" ht="20.100000000000001" customHeight="1" x14ac:dyDescent="0.15">
      <c r="A4" s="1671" t="s">
        <v>5189</v>
      </c>
      <c r="B4" s="1673" t="s">
        <v>5190</v>
      </c>
      <c r="C4" s="1673" t="s">
        <v>5191</v>
      </c>
      <c r="D4" s="1673" t="s">
        <v>5192</v>
      </c>
      <c r="E4" s="1673" t="s">
        <v>5193</v>
      </c>
      <c r="F4" s="1673" t="s">
        <v>5194</v>
      </c>
      <c r="G4" s="1666" t="s">
        <v>5195</v>
      </c>
      <c r="H4" s="1667"/>
    </row>
    <row r="5" spans="1:10" ht="20.100000000000001" customHeight="1" thickBot="1" x14ac:dyDescent="0.2">
      <c r="A5" s="1672"/>
      <c r="B5" s="1674"/>
      <c r="C5" s="1674"/>
      <c r="D5" s="1674"/>
      <c r="E5" s="1674"/>
      <c r="F5" s="1674"/>
      <c r="G5" s="751" t="s">
        <v>5196</v>
      </c>
      <c r="H5" s="752" t="s">
        <v>5197</v>
      </c>
      <c r="J5" s="753" t="s">
        <v>5198</v>
      </c>
    </row>
    <row r="6" spans="1:10" ht="30" customHeight="1" x14ac:dyDescent="0.15">
      <c r="A6" s="754">
        <v>1</v>
      </c>
      <c r="B6" s="755" t="s">
        <v>5199</v>
      </c>
      <c r="C6" s="755"/>
      <c r="D6" s="755" t="s">
        <v>5200</v>
      </c>
      <c r="E6" s="755"/>
      <c r="F6" s="756">
        <v>1571</v>
      </c>
      <c r="G6" s="757" t="s">
        <v>5201</v>
      </c>
      <c r="H6" s="758" t="s">
        <v>5202</v>
      </c>
    </row>
    <row r="7" spans="1:10" ht="30" customHeight="1" x14ac:dyDescent="0.15">
      <c r="A7" s="754">
        <v>2</v>
      </c>
      <c r="B7" s="461" t="s">
        <v>5199</v>
      </c>
      <c r="C7" s="461"/>
      <c r="D7" s="461" t="s">
        <v>5203</v>
      </c>
      <c r="E7" s="461"/>
      <c r="F7" s="759">
        <v>1151</v>
      </c>
      <c r="G7" s="760" t="s">
        <v>5204</v>
      </c>
      <c r="H7" s="761" t="s">
        <v>5205</v>
      </c>
    </row>
    <row r="8" spans="1:10" ht="30" customHeight="1" x14ac:dyDescent="0.15">
      <c r="A8" s="754">
        <v>3</v>
      </c>
      <c r="B8" s="461" t="s">
        <v>5199</v>
      </c>
      <c r="C8" s="461"/>
      <c r="D8" s="461" t="s">
        <v>5206</v>
      </c>
      <c r="E8" s="461"/>
      <c r="F8" s="759">
        <v>3941</v>
      </c>
      <c r="G8" s="760" t="s">
        <v>5207</v>
      </c>
      <c r="H8" s="761" t="s">
        <v>5205</v>
      </c>
    </row>
    <row r="9" spans="1:10" ht="30" customHeight="1" x14ac:dyDescent="0.15">
      <c r="A9" s="754">
        <v>4</v>
      </c>
      <c r="B9" s="461" t="s">
        <v>5199</v>
      </c>
      <c r="C9" s="461"/>
      <c r="D9" s="461" t="s">
        <v>5208</v>
      </c>
      <c r="E9" s="461"/>
      <c r="F9" s="759">
        <v>1380</v>
      </c>
      <c r="G9" s="760" t="s">
        <v>5209</v>
      </c>
      <c r="H9" s="761" t="s">
        <v>5205</v>
      </c>
    </row>
    <row r="10" spans="1:10" ht="30" customHeight="1" x14ac:dyDescent="0.15">
      <c r="A10" s="754">
        <v>5</v>
      </c>
      <c r="B10" s="461" t="s">
        <v>174</v>
      </c>
      <c r="C10" s="461"/>
      <c r="D10" s="461" t="s">
        <v>5210</v>
      </c>
      <c r="E10" s="461"/>
      <c r="F10" s="759">
        <v>1491</v>
      </c>
      <c r="G10" s="760" t="s">
        <v>5211</v>
      </c>
      <c r="H10" s="761" t="s">
        <v>5202</v>
      </c>
    </row>
    <row r="11" spans="1:10" ht="30" customHeight="1" x14ac:dyDescent="0.15">
      <c r="A11" s="754">
        <v>6</v>
      </c>
      <c r="B11" s="461" t="s">
        <v>174</v>
      </c>
      <c r="C11" s="461"/>
      <c r="D11" s="461" t="s">
        <v>5212</v>
      </c>
      <c r="E11" s="461"/>
      <c r="F11" s="759">
        <v>1952</v>
      </c>
      <c r="G11" s="760" t="s">
        <v>5213</v>
      </c>
      <c r="H11" s="761" t="s">
        <v>5205</v>
      </c>
    </row>
    <row r="12" spans="1:10" ht="30" customHeight="1" x14ac:dyDescent="0.15">
      <c r="A12" s="754">
        <v>7</v>
      </c>
      <c r="B12" s="461" t="s">
        <v>5199</v>
      </c>
      <c r="C12" s="461"/>
      <c r="D12" s="461" t="s">
        <v>5214</v>
      </c>
      <c r="E12" s="461"/>
      <c r="F12" s="759">
        <v>8066</v>
      </c>
      <c r="G12" s="760" t="s">
        <v>5215</v>
      </c>
      <c r="H12" s="761" t="s">
        <v>5205</v>
      </c>
    </row>
    <row r="13" spans="1:10" ht="30" customHeight="1" x14ac:dyDescent="0.15">
      <c r="A13" s="754">
        <v>8</v>
      </c>
      <c r="B13" s="461" t="s">
        <v>174</v>
      </c>
      <c r="C13" s="461"/>
      <c r="D13" s="461" t="s">
        <v>5216</v>
      </c>
      <c r="E13" s="461"/>
      <c r="F13" s="759">
        <v>2292</v>
      </c>
      <c r="G13" s="760" t="s">
        <v>5217</v>
      </c>
      <c r="H13" s="761" t="s">
        <v>5205</v>
      </c>
    </row>
    <row r="14" spans="1:10" ht="30" customHeight="1" x14ac:dyDescent="0.15">
      <c r="A14" s="754">
        <v>9</v>
      </c>
      <c r="B14" s="461" t="s">
        <v>5199</v>
      </c>
      <c r="C14" s="461"/>
      <c r="D14" s="461" t="s">
        <v>5218</v>
      </c>
      <c r="E14" s="461"/>
      <c r="F14" s="759">
        <v>2860</v>
      </c>
      <c r="G14" s="760" t="s">
        <v>5219</v>
      </c>
      <c r="H14" s="761" t="s">
        <v>5205</v>
      </c>
    </row>
    <row r="15" spans="1:10" ht="30" customHeight="1" x14ac:dyDescent="0.15">
      <c r="A15" s="754">
        <v>10</v>
      </c>
      <c r="B15" s="461" t="s">
        <v>174</v>
      </c>
      <c r="C15" s="461"/>
      <c r="D15" s="461" t="s">
        <v>5220</v>
      </c>
      <c r="E15" s="461"/>
      <c r="F15" s="759">
        <v>8264</v>
      </c>
      <c r="G15" s="760" t="s">
        <v>5221</v>
      </c>
      <c r="H15" s="761" t="s">
        <v>5205</v>
      </c>
    </row>
    <row r="16" spans="1:10" ht="30" customHeight="1" x14ac:dyDescent="0.15">
      <c r="A16" s="754">
        <v>11</v>
      </c>
      <c r="B16" s="461" t="s">
        <v>174</v>
      </c>
      <c r="C16" s="461"/>
      <c r="D16" s="461" t="s">
        <v>5222</v>
      </c>
      <c r="E16" s="461"/>
      <c r="F16" s="759">
        <v>1401</v>
      </c>
      <c r="G16" s="760" t="s">
        <v>5223</v>
      </c>
      <c r="H16" s="761" t="s">
        <v>5205</v>
      </c>
    </row>
    <row r="17" spans="1:10" ht="30" customHeight="1" x14ac:dyDescent="0.15">
      <c r="A17" s="754">
        <v>12</v>
      </c>
      <c r="B17" s="461" t="s">
        <v>5199</v>
      </c>
      <c r="C17" s="461"/>
      <c r="D17" s="461" t="s">
        <v>5224</v>
      </c>
      <c r="E17" s="461"/>
      <c r="F17" s="759">
        <v>1217</v>
      </c>
      <c r="G17" s="760" t="s">
        <v>5225</v>
      </c>
      <c r="H17" s="761" t="s">
        <v>5205</v>
      </c>
    </row>
    <row r="18" spans="1:10" ht="30" customHeight="1" x14ac:dyDescent="0.15">
      <c r="A18" s="754">
        <v>13</v>
      </c>
      <c r="B18" s="461" t="s">
        <v>5199</v>
      </c>
      <c r="C18" s="461"/>
      <c r="D18" s="461" t="s">
        <v>5226</v>
      </c>
      <c r="E18" s="461"/>
      <c r="F18" s="759">
        <v>5995</v>
      </c>
      <c r="G18" s="760" t="s">
        <v>5227</v>
      </c>
      <c r="H18" s="761" t="s">
        <v>5205</v>
      </c>
    </row>
    <row r="19" spans="1:10" ht="30" customHeight="1" x14ac:dyDescent="0.15">
      <c r="A19" s="754">
        <v>14</v>
      </c>
      <c r="B19" s="461" t="s">
        <v>174</v>
      </c>
      <c r="C19" s="461"/>
      <c r="D19" s="461" t="s">
        <v>5228</v>
      </c>
      <c r="E19" s="461"/>
      <c r="F19" s="759">
        <v>1480</v>
      </c>
      <c r="G19" s="760" t="s">
        <v>5229</v>
      </c>
      <c r="H19" s="761" t="s">
        <v>5205</v>
      </c>
    </row>
    <row r="20" spans="1:10" ht="30" customHeight="1" x14ac:dyDescent="0.15">
      <c r="A20" s="754">
        <v>15</v>
      </c>
      <c r="B20" s="461" t="s">
        <v>174</v>
      </c>
      <c r="C20" s="461"/>
      <c r="D20" s="461" t="s">
        <v>5230</v>
      </c>
      <c r="E20" s="461"/>
      <c r="F20" s="759">
        <v>5108</v>
      </c>
      <c r="G20" s="760" t="s">
        <v>5231</v>
      </c>
      <c r="H20" s="761" t="s">
        <v>5205</v>
      </c>
    </row>
    <row r="21" spans="1:10" ht="30" customHeight="1" thickBot="1" x14ac:dyDescent="0.2">
      <c r="A21" s="762">
        <v>16</v>
      </c>
      <c r="B21" s="444" t="s">
        <v>5199</v>
      </c>
      <c r="C21" s="444"/>
      <c r="D21" s="444" t="s">
        <v>5232</v>
      </c>
      <c r="E21" s="444"/>
      <c r="F21" s="763">
        <v>5276</v>
      </c>
      <c r="G21" s="764" t="s">
        <v>5233</v>
      </c>
      <c r="H21" s="765" t="s">
        <v>5205</v>
      </c>
    </row>
    <row r="22" spans="1:10" ht="30" customHeight="1" x14ac:dyDescent="0.15">
      <c r="A22" s="766">
        <v>17</v>
      </c>
      <c r="B22" s="767" t="s">
        <v>5199</v>
      </c>
      <c r="C22" s="767"/>
      <c r="D22" s="767" t="s">
        <v>5234</v>
      </c>
      <c r="E22" s="767"/>
      <c r="F22" s="768">
        <v>1614</v>
      </c>
      <c r="G22" s="769" t="s">
        <v>5235</v>
      </c>
      <c r="H22" s="770" t="s">
        <v>5202</v>
      </c>
    </row>
    <row r="23" spans="1:10" ht="30" customHeight="1" x14ac:dyDescent="0.15">
      <c r="A23" s="754">
        <v>18</v>
      </c>
      <c r="B23" s="461" t="s">
        <v>5199</v>
      </c>
      <c r="C23" s="461"/>
      <c r="D23" s="461" t="s">
        <v>5236</v>
      </c>
      <c r="E23" s="461"/>
      <c r="F23" s="759">
        <v>1775</v>
      </c>
      <c r="G23" s="760" t="s">
        <v>5237</v>
      </c>
      <c r="H23" s="761" t="s">
        <v>5202</v>
      </c>
    </row>
    <row r="24" spans="1:10" ht="30" customHeight="1" x14ac:dyDescent="0.15">
      <c r="A24" s="754">
        <v>19</v>
      </c>
      <c r="B24" s="461" t="s">
        <v>174</v>
      </c>
      <c r="C24" s="461"/>
      <c r="D24" s="461" t="s">
        <v>5200</v>
      </c>
      <c r="E24" s="461"/>
      <c r="F24" s="759">
        <v>2653</v>
      </c>
      <c r="G24" s="760" t="s">
        <v>5238</v>
      </c>
      <c r="H24" s="761" t="s">
        <v>5205</v>
      </c>
    </row>
    <row r="25" spans="1:10" ht="30" customHeight="1" x14ac:dyDescent="0.15">
      <c r="A25" s="754">
        <v>20</v>
      </c>
      <c r="B25" s="461" t="s">
        <v>174</v>
      </c>
      <c r="C25" s="461"/>
      <c r="D25" s="461" t="s">
        <v>5239</v>
      </c>
      <c r="E25" s="461"/>
      <c r="F25" s="759">
        <v>5164</v>
      </c>
      <c r="G25" s="760" t="s">
        <v>5240</v>
      </c>
      <c r="H25" s="761" t="s">
        <v>5202</v>
      </c>
    </row>
    <row r="26" spans="1:10" ht="30" customHeight="1" x14ac:dyDescent="0.15">
      <c r="A26" s="754">
        <v>21</v>
      </c>
      <c r="B26" s="461" t="s">
        <v>174</v>
      </c>
      <c r="C26" s="461"/>
      <c r="D26" s="461" t="s">
        <v>5222</v>
      </c>
      <c r="E26" s="461"/>
      <c r="F26" s="759">
        <v>1411</v>
      </c>
      <c r="G26" s="760" t="s">
        <v>5241</v>
      </c>
      <c r="H26" s="761" t="s">
        <v>5205</v>
      </c>
    </row>
    <row r="27" spans="1:10" ht="30" customHeight="1" x14ac:dyDescent="0.15">
      <c r="A27" s="754">
        <v>22</v>
      </c>
      <c r="B27" s="767" t="s">
        <v>5199</v>
      </c>
      <c r="C27" s="767"/>
      <c r="D27" s="767" t="s">
        <v>5242</v>
      </c>
      <c r="E27" s="767"/>
      <c r="F27" s="768">
        <v>8000</v>
      </c>
      <c r="G27" s="769" t="s">
        <v>5243</v>
      </c>
      <c r="H27" s="770" t="s">
        <v>5205</v>
      </c>
      <c r="J27" s="753"/>
    </row>
    <row r="28" spans="1:10" ht="30" customHeight="1" x14ac:dyDescent="0.15">
      <c r="A28" s="754">
        <v>23</v>
      </c>
      <c r="B28" s="767" t="s">
        <v>5199</v>
      </c>
      <c r="C28" s="461"/>
      <c r="D28" s="461" t="s">
        <v>5244</v>
      </c>
      <c r="E28" s="461">
        <v>2016</v>
      </c>
      <c r="F28" s="759">
        <v>7048</v>
      </c>
      <c r="G28" s="760" t="s">
        <v>5245</v>
      </c>
      <c r="H28" s="761" t="s">
        <v>5202</v>
      </c>
      <c r="J28" t="s">
        <v>5246</v>
      </c>
    </row>
    <row r="29" spans="1:10" ht="30" customHeight="1" x14ac:dyDescent="0.15">
      <c r="A29" s="754">
        <v>24</v>
      </c>
      <c r="B29" s="767" t="s">
        <v>174</v>
      </c>
      <c r="C29" s="461"/>
      <c r="D29" s="461" t="s">
        <v>5234</v>
      </c>
      <c r="E29" s="461"/>
      <c r="F29" s="759">
        <v>1897</v>
      </c>
      <c r="G29" s="760" t="s">
        <v>5247</v>
      </c>
      <c r="H29" s="761" t="s">
        <v>5202</v>
      </c>
    </row>
    <row r="30" spans="1:10" ht="30" customHeight="1" x14ac:dyDescent="0.15">
      <c r="A30" s="754">
        <v>25</v>
      </c>
      <c r="B30" s="767" t="s">
        <v>5199</v>
      </c>
      <c r="C30" s="461"/>
      <c r="D30" s="461" t="s">
        <v>5242</v>
      </c>
      <c r="E30" s="461"/>
      <c r="F30" s="759">
        <v>1946</v>
      </c>
      <c r="G30" s="760" t="s">
        <v>5248</v>
      </c>
      <c r="H30" s="761" t="s">
        <v>5202</v>
      </c>
    </row>
    <row r="31" spans="1:10" ht="30" customHeight="1" x14ac:dyDescent="0.15">
      <c r="A31" s="754">
        <v>26</v>
      </c>
      <c r="B31" s="767" t="s">
        <v>5199</v>
      </c>
      <c r="C31" s="461"/>
      <c r="D31" s="461" t="s">
        <v>5208</v>
      </c>
      <c r="E31" s="461"/>
      <c r="F31" s="759">
        <v>1370</v>
      </c>
      <c r="G31" s="760" t="s">
        <v>5249</v>
      </c>
      <c r="H31" s="761" t="s">
        <v>5205</v>
      </c>
    </row>
    <row r="32" spans="1:10" ht="30" customHeight="1" x14ac:dyDescent="0.15">
      <c r="A32" s="754">
        <v>27</v>
      </c>
      <c r="B32" s="767" t="s">
        <v>5199</v>
      </c>
      <c r="C32" s="461"/>
      <c r="D32" s="461" t="s">
        <v>5250</v>
      </c>
      <c r="E32" s="461"/>
      <c r="F32" s="759">
        <v>1941</v>
      </c>
      <c r="G32" s="760" t="s">
        <v>5251</v>
      </c>
      <c r="H32" s="761" t="s">
        <v>5202</v>
      </c>
    </row>
    <row r="33" spans="1:10" ht="30" customHeight="1" x14ac:dyDescent="0.15">
      <c r="A33" s="754">
        <v>28</v>
      </c>
      <c r="B33" s="461" t="s">
        <v>174</v>
      </c>
      <c r="C33" s="461"/>
      <c r="D33" s="461" t="s">
        <v>5250</v>
      </c>
      <c r="E33" s="461"/>
      <c r="F33" s="759">
        <v>1320</v>
      </c>
      <c r="G33" s="760" t="s">
        <v>5252</v>
      </c>
      <c r="H33" s="761" t="s">
        <v>5205</v>
      </c>
    </row>
    <row r="34" spans="1:10" ht="30" customHeight="1" x14ac:dyDescent="0.15">
      <c r="A34" s="754">
        <v>29</v>
      </c>
      <c r="B34" s="461" t="s">
        <v>5199</v>
      </c>
      <c r="C34" s="461"/>
      <c r="D34" s="461" t="s">
        <v>5253</v>
      </c>
      <c r="E34" s="461"/>
      <c r="F34" s="759">
        <v>2350</v>
      </c>
      <c r="G34" s="760" t="s">
        <v>5254</v>
      </c>
      <c r="H34" s="761" t="s">
        <v>5205</v>
      </c>
      <c r="J34" s="771" t="s">
        <v>5255</v>
      </c>
    </row>
    <row r="35" spans="1:10" ht="30" customHeight="1" x14ac:dyDescent="0.15">
      <c r="A35" s="754">
        <v>30</v>
      </c>
      <c r="B35" s="461" t="s">
        <v>174</v>
      </c>
      <c r="C35" s="461"/>
      <c r="D35" s="461" t="s">
        <v>5228</v>
      </c>
      <c r="E35" s="461"/>
      <c r="F35" s="759">
        <v>1463</v>
      </c>
      <c r="G35" s="760" t="s">
        <v>5256</v>
      </c>
      <c r="H35" s="761" t="s">
        <v>5202</v>
      </c>
    </row>
    <row r="36" spans="1:10" ht="30" customHeight="1" x14ac:dyDescent="0.15">
      <c r="A36" s="754">
        <v>31</v>
      </c>
      <c r="B36" s="461" t="s">
        <v>5199</v>
      </c>
      <c r="C36" s="461"/>
      <c r="D36" s="461" t="s">
        <v>5242</v>
      </c>
      <c r="E36" s="461"/>
      <c r="F36" s="759">
        <v>5151</v>
      </c>
      <c r="G36" s="760" t="s">
        <v>5257</v>
      </c>
      <c r="H36" s="761" t="s">
        <v>5205</v>
      </c>
    </row>
    <row r="37" spans="1:10" ht="30" customHeight="1" thickBot="1" x14ac:dyDescent="0.2">
      <c r="A37" s="762">
        <v>32</v>
      </c>
      <c r="B37" s="444" t="s">
        <v>5199</v>
      </c>
      <c r="C37" s="444"/>
      <c r="D37" s="444" t="s">
        <v>5258</v>
      </c>
      <c r="E37" s="444"/>
      <c r="F37" s="763">
        <v>5203</v>
      </c>
      <c r="G37" s="764" t="s">
        <v>5259</v>
      </c>
      <c r="H37" s="765" t="s">
        <v>5202</v>
      </c>
    </row>
    <row r="38" spans="1:10" ht="30" customHeight="1" x14ac:dyDescent="0.15">
      <c r="A38" s="766">
        <v>33</v>
      </c>
      <c r="B38" s="767" t="s">
        <v>5199</v>
      </c>
      <c r="C38" s="767"/>
      <c r="D38" s="767" t="s">
        <v>5242</v>
      </c>
      <c r="E38" s="767"/>
      <c r="F38" s="768">
        <v>1805</v>
      </c>
      <c r="G38" s="769" t="s">
        <v>5260</v>
      </c>
      <c r="H38" s="770" t="s">
        <v>5205</v>
      </c>
    </row>
    <row r="39" spans="1:10" ht="30" customHeight="1" x14ac:dyDescent="0.15">
      <c r="A39" s="754">
        <v>34</v>
      </c>
      <c r="B39" s="461"/>
      <c r="C39" s="461" t="s">
        <v>5199</v>
      </c>
      <c r="D39" s="461" t="s">
        <v>5224</v>
      </c>
      <c r="E39" s="461"/>
      <c r="F39" s="759">
        <v>12780</v>
      </c>
      <c r="G39" s="760" t="s">
        <v>5261</v>
      </c>
      <c r="H39" s="770" t="s">
        <v>5205</v>
      </c>
    </row>
    <row r="40" spans="1:10" ht="30" customHeight="1" x14ac:dyDescent="0.15">
      <c r="A40" s="754">
        <v>35</v>
      </c>
      <c r="B40" s="461" t="s">
        <v>174</v>
      </c>
      <c r="C40" s="461"/>
      <c r="D40" s="461" t="s">
        <v>5216</v>
      </c>
      <c r="E40" s="461">
        <v>2015</v>
      </c>
      <c r="F40" s="759">
        <v>7799</v>
      </c>
      <c r="G40" s="760" t="s">
        <v>5262</v>
      </c>
      <c r="H40" s="761" t="s">
        <v>5202</v>
      </c>
    </row>
    <row r="41" spans="1:10" ht="30" customHeight="1" x14ac:dyDescent="0.15">
      <c r="A41" s="766">
        <v>36</v>
      </c>
      <c r="B41" s="461" t="s">
        <v>174</v>
      </c>
      <c r="C41" s="461"/>
      <c r="D41" s="461" t="s">
        <v>5226</v>
      </c>
      <c r="E41" s="461">
        <v>2013</v>
      </c>
      <c r="F41" s="759">
        <v>1450</v>
      </c>
      <c r="G41" s="760" t="s">
        <v>5263</v>
      </c>
      <c r="H41" s="761" t="s">
        <v>5205</v>
      </c>
    </row>
    <row r="42" spans="1:10" ht="30" customHeight="1" x14ac:dyDescent="0.15">
      <c r="A42" s="754">
        <v>37</v>
      </c>
      <c r="B42" s="461" t="s">
        <v>174</v>
      </c>
      <c r="C42" s="461"/>
      <c r="D42" s="461" t="s">
        <v>5264</v>
      </c>
      <c r="E42" s="461" t="s">
        <v>5250</v>
      </c>
      <c r="F42" s="759">
        <v>1089</v>
      </c>
      <c r="G42" s="760" t="s">
        <v>5265</v>
      </c>
      <c r="H42" s="761" t="s">
        <v>5205</v>
      </c>
    </row>
    <row r="43" spans="1:10" ht="30" customHeight="1" x14ac:dyDescent="0.15">
      <c r="A43" s="772">
        <v>38</v>
      </c>
      <c r="B43" s="461" t="s">
        <v>174</v>
      </c>
      <c r="C43" s="461"/>
      <c r="D43" s="461">
        <v>2019</v>
      </c>
      <c r="E43" s="461"/>
      <c r="F43" s="759">
        <v>1951</v>
      </c>
      <c r="G43" s="760" t="s">
        <v>5266</v>
      </c>
      <c r="H43" s="761" t="s">
        <v>5202</v>
      </c>
      <c r="J43" s="773" t="s">
        <v>5267</v>
      </c>
    </row>
    <row r="44" spans="1:10" ht="30" customHeight="1" x14ac:dyDescent="0.15">
      <c r="A44" s="772">
        <v>39</v>
      </c>
      <c r="B44" s="461" t="s">
        <v>174</v>
      </c>
      <c r="C44" s="461"/>
      <c r="D44" s="461">
        <v>2020</v>
      </c>
      <c r="E44" s="461"/>
      <c r="F44" s="759">
        <v>1153</v>
      </c>
      <c r="G44" s="760" t="s">
        <v>5268</v>
      </c>
      <c r="H44" s="761" t="s">
        <v>5202</v>
      </c>
      <c r="J44" s="773" t="s">
        <v>5267</v>
      </c>
    </row>
    <row r="45" spans="1:10" ht="30" customHeight="1" thickBot="1" x14ac:dyDescent="0.2">
      <c r="A45" s="774">
        <v>40</v>
      </c>
      <c r="B45" s="444" t="s">
        <v>174</v>
      </c>
      <c r="C45" s="444"/>
      <c r="D45" s="444">
        <v>2021</v>
      </c>
      <c r="E45" s="444"/>
      <c r="F45" s="763">
        <v>1217</v>
      </c>
      <c r="G45" s="764" t="s">
        <v>5269</v>
      </c>
      <c r="H45" s="765" t="s">
        <v>5205</v>
      </c>
      <c r="J45" s="773" t="s">
        <v>5267</v>
      </c>
    </row>
    <row r="46" spans="1:10" ht="12" customHeight="1" x14ac:dyDescent="0.15">
      <c r="A46" s="1668" t="s">
        <v>5270</v>
      </c>
      <c r="B46" s="1669"/>
      <c r="C46" s="1669"/>
      <c r="D46" s="1669"/>
      <c r="E46" s="775"/>
      <c r="F46" s="776"/>
      <c r="G46" s="777"/>
      <c r="H46" s="777"/>
    </row>
    <row r="47" spans="1:10" s="304" customFormat="1" ht="20.100000000000001" customHeight="1" x14ac:dyDescent="0.15">
      <c r="A47" s="1670" t="s">
        <v>5271</v>
      </c>
      <c r="B47" s="1670"/>
      <c r="C47" s="1670"/>
      <c r="D47" s="1670"/>
      <c r="E47" s="1670"/>
      <c r="F47" s="1670"/>
      <c r="G47" s="1670"/>
      <c r="H47" s="1670"/>
    </row>
    <row r="48" spans="1:10" s="304" customFormat="1" ht="20.100000000000001" customHeight="1" x14ac:dyDescent="0.15">
      <c r="A48" s="1670" t="s">
        <v>5272</v>
      </c>
      <c r="B48" s="1670"/>
      <c r="C48" s="1670"/>
      <c r="D48" s="1670"/>
      <c r="E48" s="1670"/>
      <c r="F48" s="1670"/>
      <c r="G48" s="1670"/>
      <c r="H48" s="1670"/>
    </row>
    <row r="49" spans="8:8" ht="18" customHeight="1" x14ac:dyDescent="0.15">
      <c r="H49" s="778"/>
    </row>
  </sheetData>
  <mergeCells count="10">
    <mergeCell ref="G4:H4"/>
    <mergeCell ref="A46:D46"/>
    <mergeCell ref="A47:H47"/>
    <mergeCell ref="A48:H48"/>
    <mergeCell ref="A4:A5"/>
    <mergeCell ref="B4:B5"/>
    <mergeCell ref="C4:C5"/>
    <mergeCell ref="D4:D5"/>
    <mergeCell ref="E4:E5"/>
    <mergeCell ref="F4:F5"/>
  </mergeCells>
  <phoneticPr fontId="5"/>
  <pageMargins left="1.1417322834645669" right="0.78740157480314965" top="1.1023622047244095" bottom="0.6692913385826772" header="0.51181102362204722" footer="0.39370078740157483"/>
  <pageSetup paperSize="9" scale="90" firstPageNumber="115" fitToHeight="0" orientation="landscape" useFirstPageNumber="1" r:id="rId1"/>
  <headerFooter scaleWithDoc="0" alignWithMargins="0">
    <oddFooter>&amp;C&amp;"ＭＳ ゴシック,標準"&amp;10&amp;P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0E43A-0B33-496C-A5FB-6B17C99DB837}">
  <dimension ref="A1:I492"/>
  <sheetViews>
    <sheetView view="pageBreakPreview" zoomScaleNormal="115" zoomScaleSheetLayoutView="100" workbookViewId="0">
      <pane xSplit="1" ySplit="3" topLeftCell="B4" activePane="bottomRight" state="frozen"/>
      <selection activeCell="C29" sqref="C29:L29"/>
      <selection pane="topRight" activeCell="C29" sqref="C29:L29"/>
      <selection pane="bottomLeft" activeCell="C29" sqref="C29:L29"/>
      <selection pane="bottomRight" activeCell="C29" sqref="C29:L29"/>
    </sheetView>
  </sheetViews>
  <sheetFormatPr defaultRowHeight="13.5" x14ac:dyDescent="0.15"/>
  <cols>
    <col min="1" max="1" width="7.375" style="861" customWidth="1"/>
    <col min="2" max="2" width="39.25" style="780" customWidth="1"/>
    <col min="3" max="3" width="11.75" style="781" customWidth="1"/>
    <col min="4" max="4" width="15.625" style="782" customWidth="1"/>
    <col min="5" max="5" width="15.625" style="194" customWidth="1"/>
    <col min="6" max="6" width="65.25" customWidth="1"/>
    <col min="7" max="7" width="9.875" customWidth="1"/>
  </cols>
  <sheetData>
    <row r="1" spans="1:8" ht="18.75" x14ac:dyDescent="0.15">
      <c r="A1" s="779" t="s">
        <v>5273</v>
      </c>
    </row>
    <row r="2" spans="1:8" ht="23.25" customHeight="1" thickBot="1" x14ac:dyDescent="0.2">
      <c r="A2" s="783"/>
    </row>
    <row r="3" spans="1:8" ht="33" customHeight="1" thickBot="1" x14ac:dyDescent="0.2">
      <c r="A3" s="784" t="s">
        <v>5274</v>
      </c>
      <c r="B3" s="785" t="s">
        <v>5275</v>
      </c>
      <c r="C3" s="786" t="s">
        <v>5276</v>
      </c>
      <c r="D3" s="787" t="s">
        <v>5277</v>
      </c>
      <c r="E3" s="788" t="s">
        <v>5278</v>
      </c>
      <c r="F3" s="786" t="s">
        <v>5279</v>
      </c>
      <c r="G3" s="789" t="s">
        <v>5280</v>
      </c>
    </row>
    <row r="4" spans="1:8" ht="16.5" customHeight="1" x14ac:dyDescent="0.15">
      <c r="A4" s="1693">
        <v>1</v>
      </c>
      <c r="B4" s="790" t="s">
        <v>5281</v>
      </c>
      <c r="C4" s="791" t="s">
        <v>5282</v>
      </c>
      <c r="D4" s="792">
        <v>93100</v>
      </c>
      <c r="E4" s="1160"/>
      <c r="F4" s="1719" t="s">
        <v>5283</v>
      </c>
      <c r="G4" s="1690" t="s">
        <v>5284</v>
      </c>
      <c r="H4" t="s">
        <v>5285</v>
      </c>
    </row>
    <row r="5" spans="1:8" ht="16.5" customHeight="1" x14ac:dyDescent="0.15">
      <c r="A5" s="1694"/>
      <c r="B5" s="793" t="s">
        <v>5286</v>
      </c>
      <c r="C5" s="794" t="s">
        <v>5287</v>
      </c>
      <c r="D5" s="795">
        <v>101000</v>
      </c>
      <c r="E5" s="796">
        <f t="shared" ref="E5:E10" si="0">IF(D4="","-  ",(D5-D4)/D4*100)</f>
        <v>8.4854994629430713</v>
      </c>
      <c r="F5" s="1699"/>
      <c r="G5" s="1679"/>
    </row>
    <row r="6" spans="1:8" ht="16.5" customHeight="1" x14ac:dyDescent="0.15">
      <c r="A6" s="1694"/>
      <c r="B6" s="797" t="s">
        <v>5288</v>
      </c>
      <c r="C6" s="794" t="s">
        <v>480</v>
      </c>
      <c r="D6" s="798">
        <v>99000</v>
      </c>
      <c r="E6" s="799">
        <f t="shared" si="0"/>
        <v>-1.9801980198019802</v>
      </c>
      <c r="F6" s="1699" t="s">
        <v>5289</v>
      </c>
      <c r="G6" s="1679"/>
    </row>
    <row r="7" spans="1:8" ht="16.5" customHeight="1" x14ac:dyDescent="0.15">
      <c r="A7" s="1694"/>
      <c r="B7" s="797"/>
      <c r="C7" s="794" t="s">
        <v>485</v>
      </c>
      <c r="D7" s="798">
        <v>71400</v>
      </c>
      <c r="E7" s="799">
        <f t="shared" si="0"/>
        <v>-27.878787878787882</v>
      </c>
      <c r="F7" s="1699"/>
      <c r="G7" s="1679"/>
    </row>
    <row r="8" spans="1:8" ht="16.5" customHeight="1" x14ac:dyDescent="0.15">
      <c r="A8" s="1694"/>
      <c r="B8" s="797"/>
      <c r="C8" s="794" t="s">
        <v>490</v>
      </c>
      <c r="D8" s="798">
        <v>61000</v>
      </c>
      <c r="E8" s="799">
        <f t="shared" si="0"/>
        <v>-14.565826330532214</v>
      </c>
      <c r="F8" s="1707"/>
      <c r="G8" s="1679"/>
    </row>
    <row r="9" spans="1:8" ht="16.5" customHeight="1" x14ac:dyDescent="0.15">
      <c r="A9" s="1694"/>
      <c r="B9" s="797"/>
      <c r="C9" s="794" t="s">
        <v>496</v>
      </c>
      <c r="D9" s="798">
        <v>56800</v>
      </c>
      <c r="E9" s="799">
        <f t="shared" si="0"/>
        <v>-6.8852459016393448</v>
      </c>
      <c r="F9" s="1707" t="s">
        <v>5290</v>
      </c>
      <c r="G9" s="1679"/>
    </row>
    <row r="10" spans="1:8" ht="16.5" customHeight="1" x14ac:dyDescent="0.15">
      <c r="A10" s="1695"/>
      <c r="B10" s="800"/>
      <c r="C10" s="794" t="s">
        <v>5291</v>
      </c>
      <c r="D10" s="798">
        <v>54900</v>
      </c>
      <c r="E10" s="799">
        <f t="shared" si="0"/>
        <v>-3.345070422535211</v>
      </c>
      <c r="F10" s="1708"/>
      <c r="G10" s="1691"/>
    </row>
    <row r="11" spans="1:8" ht="16.5" customHeight="1" x14ac:dyDescent="0.15">
      <c r="A11" s="1697">
        <v>2</v>
      </c>
      <c r="B11" s="801"/>
      <c r="C11" s="794" t="s">
        <v>5282</v>
      </c>
      <c r="D11" s="798" t="s">
        <v>2</v>
      </c>
      <c r="E11" s="1161"/>
      <c r="F11" s="1698" t="s">
        <v>5292</v>
      </c>
      <c r="G11" s="1685" t="s">
        <v>5284</v>
      </c>
      <c r="H11" t="s">
        <v>5293</v>
      </c>
    </row>
    <row r="12" spans="1:8" ht="16.5" customHeight="1" x14ac:dyDescent="0.15">
      <c r="A12" s="1694"/>
      <c r="B12" s="793" t="s">
        <v>5294</v>
      </c>
      <c r="C12" s="794" t="s">
        <v>5287</v>
      </c>
      <c r="D12" s="798">
        <v>111000</v>
      </c>
      <c r="E12" s="799" t="s">
        <v>2</v>
      </c>
      <c r="F12" s="1699"/>
      <c r="G12" s="1679"/>
    </row>
    <row r="13" spans="1:8" ht="16.5" customHeight="1" x14ac:dyDescent="0.15">
      <c r="A13" s="1694"/>
      <c r="B13" s="797" t="s">
        <v>5295</v>
      </c>
      <c r="C13" s="794" t="s">
        <v>480</v>
      </c>
      <c r="D13" s="798">
        <v>106000</v>
      </c>
      <c r="E13" s="799">
        <f>IF(D12="","-  ",(D13-D12)/D12*100)</f>
        <v>-4.5045045045045047</v>
      </c>
      <c r="F13" s="1703" t="s">
        <v>5296</v>
      </c>
      <c r="G13" s="1679"/>
    </row>
    <row r="14" spans="1:8" ht="16.5" customHeight="1" x14ac:dyDescent="0.15">
      <c r="A14" s="1694"/>
      <c r="B14" s="797"/>
      <c r="C14" s="794" t="s">
        <v>485</v>
      </c>
      <c r="D14" s="798">
        <v>76200</v>
      </c>
      <c r="E14" s="799">
        <f>IF(D13="","-  ",(D14-D13)/D13*100)</f>
        <v>-28.113207547169811</v>
      </c>
      <c r="F14" s="1683"/>
      <c r="G14" s="1679"/>
    </row>
    <row r="15" spans="1:8" ht="16.5" customHeight="1" x14ac:dyDescent="0.15">
      <c r="A15" s="1694"/>
      <c r="B15" s="797"/>
      <c r="C15" s="794" t="s">
        <v>490</v>
      </c>
      <c r="D15" s="798">
        <v>65500</v>
      </c>
      <c r="E15" s="799">
        <f>IF(D14="","-  ",(D15-D14)/D14*100)</f>
        <v>-14.041994750656167</v>
      </c>
      <c r="F15" s="1683"/>
      <c r="G15" s="1679"/>
    </row>
    <row r="16" spans="1:8" ht="16.5" customHeight="1" x14ac:dyDescent="0.15">
      <c r="A16" s="1694"/>
      <c r="B16" s="797"/>
      <c r="C16" s="794" t="s">
        <v>496</v>
      </c>
      <c r="D16" s="798">
        <v>61500</v>
      </c>
      <c r="E16" s="799">
        <f>IF(D15="","-  ",(D16-D15)/D15*100)</f>
        <v>-6.1068702290076331</v>
      </c>
      <c r="F16" s="1683"/>
      <c r="G16" s="1679"/>
    </row>
    <row r="17" spans="1:8" ht="16.5" customHeight="1" x14ac:dyDescent="0.15">
      <c r="A17" s="1695"/>
      <c r="B17" s="800"/>
      <c r="C17" s="794" t="s">
        <v>5291</v>
      </c>
      <c r="D17" s="798">
        <v>57600</v>
      </c>
      <c r="E17" s="799">
        <f>IF(D16="","-  ",(D17-D16)/D16*100)</f>
        <v>-6.3414634146341466</v>
      </c>
      <c r="F17" s="1692"/>
      <c r="G17" s="1691"/>
    </row>
    <row r="18" spans="1:8" ht="16.5" customHeight="1" x14ac:dyDescent="0.15">
      <c r="A18" s="802"/>
      <c r="B18" s="803" t="s">
        <v>5297</v>
      </c>
      <c r="C18" s="804" t="s">
        <v>5298</v>
      </c>
      <c r="D18" s="805">
        <v>84200</v>
      </c>
      <c r="E18" s="1161"/>
      <c r="F18" s="1727" t="s">
        <v>5299</v>
      </c>
      <c r="G18" s="1685" t="s">
        <v>5284</v>
      </c>
    </row>
    <row r="19" spans="1:8" ht="16.5" customHeight="1" x14ac:dyDescent="0.15">
      <c r="A19" s="1132"/>
      <c r="B19" s="1167" t="s">
        <v>5300</v>
      </c>
      <c r="C19" s="804" t="s">
        <v>5301</v>
      </c>
      <c r="D19" s="805">
        <v>101000</v>
      </c>
      <c r="E19" s="806">
        <f>IF(D18="","-  ",(D19-D18)/D18*100)</f>
        <v>19.952494061757719</v>
      </c>
      <c r="F19" s="1728"/>
      <c r="G19" s="1679"/>
    </row>
    <row r="20" spans="1:8" ht="16.5" customHeight="1" x14ac:dyDescent="0.15">
      <c r="A20" s="1132" t="s">
        <v>2</v>
      </c>
      <c r="B20" s="1167"/>
      <c r="C20" s="804" t="s">
        <v>5302</v>
      </c>
      <c r="D20" s="805">
        <v>96300</v>
      </c>
      <c r="E20" s="806">
        <f>IF(D19="","-  ",(D20-D19)/D19*100)</f>
        <v>-4.6534653465346532</v>
      </c>
      <c r="F20" s="1729" t="s">
        <v>5303</v>
      </c>
      <c r="G20" s="1679"/>
    </row>
    <row r="21" spans="1:8" ht="16.5" customHeight="1" x14ac:dyDescent="0.15">
      <c r="A21" s="1128" t="s">
        <v>5304</v>
      </c>
      <c r="B21" s="1167"/>
      <c r="C21" s="804" t="s">
        <v>5305</v>
      </c>
      <c r="D21" s="805">
        <v>66200</v>
      </c>
      <c r="E21" s="806">
        <f>IF(D20="","-  ",(D21-D20)/D20*100)</f>
        <v>-31.256490134994806</v>
      </c>
      <c r="F21" s="1728"/>
      <c r="G21" s="1679"/>
    </row>
    <row r="22" spans="1:8" ht="16.5" customHeight="1" x14ac:dyDescent="0.15">
      <c r="A22" s="807"/>
      <c r="B22" s="1168"/>
      <c r="C22" s="804" t="s">
        <v>490</v>
      </c>
      <c r="D22" s="808" t="s">
        <v>2</v>
      </c>
      <c r="E22" s="806" t="s">
        <v>2</v>
      </c>
      <c r="F22" s="1715" t="s">
        <v>5306</v>
      </c>
      <c r="G22" s="1679"/>
    </row>
    <row r="23" spans="1:8" ht="16.5" customHeight="1" x14ac:dyDescent="0.15">
      <c r="A23" s="807"/>
      <c r="B23" s="1168"/>
      <c r="C23" s="804" t="s">
        <v>496</v>
      </c>
      <c r="D23" s="808" t="s">
        <v>2</v>
      </c>
      <c r="E23" s="806" t="s">
        <v>2</v>
      </c>
      <c r="F23" s="1711"/>
      <c r="G23" s="1679"/>
    </row>
    <row r="24" spans="1:8" ht="16.5" customHeight="1" x14ac:dyDescent="0.15">
      <c r="A24" s="809"/>
      <c r="B24" s="810"/>
      <c r="C24" s="794" t="s">
        <v>5291</v>
      </c>
      <c r="D24" s="808" t="s">
        <v>2</v>
      </c>
      <c r="E24" s="806" t="s">
        <v>2</v>
      </c>
      <c r="F24" s="1712"/>
      <c r="G24" s="1691"/>
    </row>
    <row r="25" spans="1:8" ht="16.5" customHeight="1" x14ac:dyDescent="0.15">
      <c r="A25" s="1697">
        <v>4</v>
      </c>
      <c r="B25" s="793" t="s">
        <v>5307</v>
      </c>
      <c r="C25" s="794" t="s">
        <v>5282</v>
      </c>
      <c r="D25" s="798">
        <v>99000</v>
      </c>
      <c r="E25" s="1161"/>
      <c r="F25" s="1698" t="s">
        <v>5308</v>
      </c>
      <c r="G25" s="1685" t="s">
        <v>5284</v>
      </c>
      <c r="H25" t="s">
        <v>5309</v>
      </c>
    </row>
    <row r="26" spans="1:8" ht="16.5" customHeight="1" x14ac:dyDescent="0.15">
      <c r="A26" s="1694"/>
      <c r="B26" s="797" t="s">
        <v>5310</v>
      </c>
      <c r="C26" s="794" t="s">
        <v>5287</v>
      </c>
      <c r="D26" s="798">
        <v>108000</v>
      </c>
      <c r="E26" s="799">
        <f t="shared" ref="E26:E31" si="1">IF(D25="","-  ",(D26-D25)/D25*100)</f>
        <v>9.0909090909090917</v>
      </c>
      <c r="F26" s="1699"/>
      <c r="G26" s="1679"/>
    </row>
    <row r="27" spans="1:8" ht="16.5" customHeight="1" x14ac:dyDescent="0.15">
      <c r="A27" s="1694"/>
      <c r="B27" s="797"/>
      <c r="C27" s="794" t="s">
        <v>480</v>
      </c>
      <c r="D27" s="798">
        <v>104000</v>
      </c>
      <c r="E27" s="799">
        <f t="shared" si="1"/>
        <v>-3.7037037037037033</v>
      </c>
      <c r="F27" s="1703" t="s">
        <v>5311</v>
      </c>
      <c r="G27" s="1679"/>
    </row>
    <row r="28" spans="1:8" ht="16.5" customHeight="1" x14ac:dyDescent="0.15">
      <c r="A28" s="1694"/>
      <c r="B28" s="797"/>
      <c r="C28" s="794" t="s">
        <v>485</v>
      </c>
      <c r="D28" s="798">
        <v>78500</v>
      </c>
      <c r="E28" s="799">
        <f t="shared" si="1"/>
        <v>-24.519230769230766</v>
      </c>
      <c r="F28" s="1683"/>
      <c r="G28" s="1679"/>
    </row>
    <row r="29" spans="1:8" ht="16.5" customHeight="1" x14ac:dyDescent="0.15">
      <c r="A29" s="1694"/>
      <c r="B29" s="797"/>
      <c r="C29" s="794" t="s">
        <v>490</v>
      </c>
      <c r="D29" s="798">
        <v>72200</v>
      </c>
      <c r="E29" s="799">
        <f t="shared" si="1"/>
        <v>-8.0254777070063685</v>
      </c>
      <c r="F29" s="1683"/>
      <c r="G29" s="1679"/>
    </row>
    <row r="30" spans="1:8" ht="16.5" customHeight="1" x14ac:dyDescent="0.15">
      <c r="A30" s="1694"/>
      <c r="B30" s="797"/>
      <c r="C30" s="794" t="s">
        <v>496</v>
      </c>
      <c r="D30" s="798">
        <v>71400</v>
      </c>
      <c r="E30" s="799">
        <f t="shared" si="1"/>
        <v>-1.10803324099723</v>
      </c>
      <c r="F30" s="1683"/>
      <c r="G30" s="1679"/>
    </row>
    <row r="31" spans="1:8" ht="16.5" customHeight="1" x14ac:dyDescent="0.15">
      <c r="A31" s="1695"/>
      <c r="B31" s="800"/>
      <c r="C31" s="794" t="s">
        <v>5291</v>
      </c>
      <c r="D31" s="798">
        <v>71300</v>
      </c>
      <c r="E31" s="799">
        <f t="shared" si="1"/>
        <v>-0.14005602240896359</v>
      </c>
      <c r="F31" s="1692"/>
      <c r="G31" s="1691"/>
    </row>
    <row r="32" spans="1:8" ht="16.5" customHeight="1" x14ac:dyDescent="0.15">
      <c r="A32" s="1697">
        <v>5</v>
      </c>
      <c r="B32" s="801"/>
      <c r="C32" s="794" t="s">
        <v>5282</v>
      </c>
      <c r="D32" s="798" t="s">
        <v>2</v>
      </c>
      <c r="E32" s="1161"/>
      <c r="F32" s="1698" t="s">
        <v>5312</v>
      </c>
      <c r="G32" s="1685" t="s">
        <v>5284</v>
      </c>
      <c r="H32" t="s">
        <v>5313</v>
      </c>
    </row>
    <row r="33" spans="1:8" ht="16.5" customHeight="1" x14ac:dyDescent="0.15">
      <c r="A33" s="1694"/>
      <c r="B33" s="793" t="s">
        <v>5314</v>
      </c>
      <c r="C33" s="794" t="s">
        <v>5287</v>
      </c>
      <c r="D33" s="798">
        <v>133000</v>
      </c>
      <c r="E33" s="799" t="s">
        <v>2</v>
      </c>
      <c r="F33" s="1699"/>
      <c r="G33" s="1679"/>
    </row>
    <row r="34" spans="1:8" ht="16.5" customHeight="1" x14ac:dyDescent="0.15">
      <c r="A34" s="1694"/>
      <c r="B34" s="797"/>
      <c r="C34" s="794" t="s">
        <v>480</v>
      </c>
      <c r="D34" s="798">
        <v>122000</v>
      </c>
      <c r="E34" s="799">
        <f>IF(D33="","-  ",(D34-D33)/D33*100)</f>
        <v>-8.2706766917293226</v>
      </c>
      <c r="F34" s="1703" t="s">
        <v>5315</v>
      </c>
      <c r="G34" s="1679"/>
    </row>
    <row r="35" spans="1:8" ht="16.5" customHeight="1" x14ac:dyDescent="0.15">
      <c r="A35" s="1694"/>
      <c r="B35" s="797"/>
      <c r="C35" s="794" t="s">
        <v>485</v>
      </c>
      <c r="D35" s="798">
        <v>86000</v>
      </c>
      <c r="E35" s="799">
        <f>IF(D34="","-  ",(D35-D34)/D34*100)</f>
        <v>-29.508196721311474</v>
      </c>
      <c r="F35" s="1683"/>
      <c r="G35" s="1679"/>
    </row>
    <row r="36" spans="1:8" ht="16.5" customHeight="1" x14ac:dyDescent="0.15">
      <c r="A36" s="1694"/>
      <c r="B36" s="797"/>
      <c r="C36" s="794" t="s">
        <v>490</v>
      </c>
      <c r="D36" s="798">
        <v>77500</v>
      </c>
      <c r="E36" s="799">
        <f>IF(D35="","-  ",(D36-D35)/D35*100)</f>
        <v>-9.8837209302325579</v>
      </c>
      <c r="F36" s="1683"/>
      <c r="G36" s="1679"/>
    </row>
    <row r="37" spans="1:8" ht="16.5" customHeight="1" x14ac:dyDescent="0.15">
      <c r="A37" s="1694"/>
      <c r="B37" s="797"/>
      <c r="C37" s="794" t="s">
        <v>496</v>
      </c>
      <c r="D37" s="798">
        <v>77000</v>
      </c>
      <c r="E37" s="799">
        <f>IF(D36="","-  ",(D37-D36)/D36*100)</f>
        <v>-0.64516129032258063</v>
      </c>
      <c r="F37" s="1683"/>
      <c r="G37" s="1679"/>
    </row>
    <row r="38" spans="1:8" ht="16.5" customHeight="1" thickBot="1" x14ac:dyDescent="0.2">
      <c r="A38" s="1718"/>
      <c r="B38" s="811"/>
      <c r="C38" s="812" t="s">
        <v>5291</v>
      </c>
      <c r="D38" s="813">
        <v>76000</v>
      </c>
      <c r="E38" s="814">
        <f>IF(D37="","-  ",(D38-D37)/D37*100)</f>
        <v>-1.2987012987012987</v>
      </c>
      <c r="F38" s="1684"/>
      <c r="G38" s="1680"/>
    </row>
    <row r="39" spans="1:8" ht="16.5" customHeight="1" x14ac:dyDescent="0.15">
      <c r="A39" s="1726">
        <v>6</v>
      </c>
      <c r="B39" s="785"/>
      <c r="C39" s="791" t="s">
        <v>5282</v>
      </c>
      <c r="D39" s="792" t="s">
        <v>2</v>
      </c>
      <c r="E39" s="1160"/>
      <c r="F39" s="1719" t="s">
        <v>5316</v>
      </c>
      <c r="G39" s="1690" t="s">
        <v>5317</v>
      </c>
      <c r="H39" t="s">
        <v>5318</v>
      </c>
    </row>
    <row r="40" spans="1:8" ht="16.5" customHeight="1" x14ac:dyDescent="0.15">
      <c r="A40" s="1694"/>
      <c r="B40" s="793" t="s">
        <v>5319</v>
      </c>
      <c r="C40" s="794" t="s">
        <v>5287</v>
      </c>
      <c r="D40" s="798">
        <v>120000</v>
      </c>
      <c r="E40" s="799" t="s">
        <v>2</v>
      </c>
      <c r="F40" s="1699"/>
      <c r="G40" s="1679"/>
    </row>
    <row r="41" spans="1:8" ht="16.5" customHeight="1" x14ac:dyDescent="0.15">
      <c r="A41" s="1694"/>
      <c r="B41" s="797" t="s">
        <v>5320</v>
      </c>
      <c r="C41" s="794" t="s">
        <v>480</v>
      </c>
      <c r="D41" s="798">
        <v>113000</v>
      </c>
      <c r="E41" s="799">
        <f>IF(D40="","-  ",(D41-D40)/D40*100)</f>
        <v>-5.833333333333333</v>
      </c>
      <c r="F41" s="1703" t="s">
        <v>5321</v>
      </c>
      <c r="G41" s="1679"/>
    </row>
    <row r="42" spans="1:8" ht="16.5" customHeight="1" x14ac:dyDescent="0.15">
      <c r="A42" s="1694"/>
      <c r="B42" s="797"/>
      <c r="C42" s="794" t="s">
        <v>485</v>
      </c>
      <c r="D42" s="798">
        <v>84300</v>
      </c>
      <c r="E42" s="799">
        <f>IF(D41="","-  ",(D42-D41)/D41*100)</f>
        <v>-25.398230088495577</v>
      </c>
      <c r="F42" s="1683"/>
      <c r="G42" s="1679"/>
    </row>
    <row r="43" spans="1:8" ht="16.5" customHeight="1" x14ac:dyDescent="0.15">
      <c r="A43" s="1694"/>
      <c r="B43" s="797"/>
      <c r="C43" s="794" t="s">
        <v>490</v>
      </c>
      <c r="D43" s="798">
        <v>75500</v>
      </c>
      <c r="E43" s="799">
        <f>IF(D42="","-  ",(D43-D42)/D42*100)</f>
        <v>-10.438908659549229</v>
      </c>
      <c r="F43" s="1683"/>
      <c r="G43" s="1679"/>
    </row>
    <row r="44" spans="1:8" ht="16.5" customHeight="1" x14ac:dyDescent="0.15">
      <c r="A44" s="1694"/>
      <c r="B44" s="797"/>
      <c r="C44" s="794" t="s">
        <v>496</v>
      </c>
      <c r="D44" s="798">
        <v>70100</v>
      </c>
      <c r="E44" s="799">
        <f>IF(D43="","-  ",(D44-D43)/D43*100)</f>
        <v>-7.1523178807947021</v>
      </c>
      <c r="F44" s="1683"/>
      <c r="G44" s="1679"/>
    </row>
    <row r="45" spans="1:8" ht="16.5" customHeight="1" x14ac:dyDescent="0.15">
      <c r="A45" s="1695"/>
      <c r="B45" s="800"/>
      <c r="C45" s="794" t="s">
        <v>5291</v>
      </c>
      <c r="D45" s="798">
        <v>67800</v>
      </c>
      <c r="E45" s="799">
        <f>IF(D44="","-  ",(D45-D44)/D44*100)</f>
        <v>-3.2810271041369474</v>
      </c>
      <c r="F45" s="1692"/>
      <c r="G45" s="1691"/>
    </row>
    <row r="46" spans="1:8" ht="16.5" customHeight="1" x14ac:dyDescent="0.15">
      <c r="A46" s="1132"/>
      <c r="B46" s="797"/>
      <c r="C46" s="794" t="s">
        <v>5322</v>
      </c>
      <c r="D46" s="798" t="s">
        <v>2</v>
      </c>
      <c r="E46" s="1162"/>
      <c r="F46" s="1698" t="s">
        <v>5323</v>
      </c>
      <c r="G46" s="1685" t="s">
        <v>5284</v>
      </c>
    </row>
    <row r="47" spans="1:8" ht="16.5" customHeight="1" x14ac:dyDescent="0.15">
      <c r="A47" s="1132"/>
      <c r="B47" s="797" t="s">
        <v>5324</v>
      </c>
      <c r="C47" s="794" t="s">
        <v>5325</v>
      </c>
      <c r="D47" s="798">
        <v>120000</v>
      </c>
      <c r="E47" s="799" t="s">
        <v>2</v>
      </c>
      <c r="F47" s="1699"/>
      <c r="G47" s="1679"/>
    </row>
    <row r="48" spans="1:8" ht="16.5" customHeight="1" x14ac:dyDescent="0.15">
      <c r="A48" s="1128" t="s">
        <v>3822</v>
      </c>
      <c r="B48" s="797" t="s">
        <v>5326</v>
      </c>
      <c r="C48" s="794" t="s">
        <v>5302</v>
      </c>
      <c r="D48" s="798">
        <v>115000</v>
      </c>
      <c r="E48" s="799">
        <f>IF(D47="","-  ",(D48-D47)/D47*100)</f>
        <v>-4.1666666666666661</v>
      </c>
      <c r="F48" s="1699" t="s">
        <v>5327</v>
      </c>
      <c r="G48" s="1679"/>
    </row>
    <row r="49" spans="1:7" ht="16.5" customHeight="1" x14ac:dyDescent="0.15">
      <c r="A49" s="1132" t="s">
        <v>5328</v>
      </c>
      <c r="B49" s="797"/>
      <c r="C49" s="794" t="s">
        <v>5305</v>
      </c>
      <c r="D49" s="798">
        <v>85800</v>
      </c>
      <c r="E49" s="799">
        <f>IF(D48="","-  ",(D49-D48)/D48*100)</f>
        <v>-25.39130434782609</v>
      </c>
      <c r="F49" s="1699"/>
      <c r="G49" s="1679"/>
    </row>
    <row r="50" spans="1:7" ht="16.5" customHeight="1" x14ac:dyDescent="0.15">
      <c r="A50" s="1132"/>
      <c r="B50" s="797"/>
      <c r="C50" s="794" t="s">
        <v>490</v>
      </c>
      <c r="D50" s="808" t="s">
        <v>2</v>
      </c>
      <c r="E50" s="799" t="s">
        <v>2</v>
      </c>
      <c r="F50" s="1715" t="s">
        <v>5306</v>
      </c>
      <c r="G50" s="1679"/>
    </row>
    <row r="51" spans="1:7" ht="16.5" customHeight="1" x14ac:dyDescent="0.15">
      <c r="A51" s="1132"/>
      <c r="B51" s="797"/>
      <c r="C51" s="794" t="s">
        <v>496</v>
      </c>
      <c r="D51" s="808" t="s">
        <v>2</v>
      </c>
      <c r="E51" s="799" t="s">
        <v>2</v>
      </c>
      <c r="F51" s="1711"/>
      <c r="G51" s="1679"/>
    </row>
    <row r="52" spans="1:7" ht="16.5" customHeight="1" x14ac:dyDescent="0.15">
      <c r="A52" s="809"/>
      <c r="B52" s="810" t="s">
        <v>5329</v>
      </c>
      <c r="C52" s="794" t="s">
        <v>5291</v>
      </c>
      <c r="D52" s="808" t="s">
        <v>2</v>
      </c>
      <c r="E52" s="806" t="s">
        <v>2</v>
      </c>
      <c r="F52" s="1712"/>
      <c r="G52" s="1691"/>
    </row>
    <row r="53" spans="1:7" ht="16.5" customHeight="1" x14ac:dyDescent="0.15">
      <c r="A53" s="1132"/>
      <c r="B53" s="797" t="s">
        <v>5330</v>
      </c>
      <c r="C53" s="794" t="s">
        <v>5322</v>
      </c>
      <c r="D53" s="798">
        <v>94500</v>
      </c>
      <c r="E53" s="1162"/>
      <c r="F53" s="1698" t="s">
        <v>5331</v>
      </c>
      <c r="G53" s="1685" t="s">
        <v>5284</v>
      </c>
    </row>
    <row r="54" spans="1:7" ht="16.5" customHeight="1" x14ac:dyDescent="0.15">
      <c r="A54" s="1132"/>
      <c r="B54" s="797"/>
      <c r="C54" s="794" t="s">
        <v>5325</v>
      </c>
      <c r="D54" s="798">
        <v>104000</v>
      </c>
      <c r="E54" s="796">
        <f>IF(D53="","-  ",(D54-D53)/D53*100)</f>
        <v>10.052910052910052</v>
      </c>
      <c r="F54" s="1699"/>
      <c r="G54" s="1679"/>
    </row>
    <row r="55" spans="1:7" ht="16.5" customHeight="1" x14ac:dyDescent="0.15">
      <c r="A55" s="1128" t="s">
        <v>3822</v>
      </c>
      <c r="B55" s="797"/>
      <c r="C55" s="794" t="s">
        <v>5302</v>
      </c>
      <c r="D55" s="798">
        <v>102000</v>
      </c>
      <c r="E55" s="799">
        <f>IF(D54="","-  ",(D55-D54)/D54*100)</f>
        <v>-1.9230769230769231</v>
      </c>
      <c r="F55" s="1699" t="s">
        <v>5332</v>
      </c>
      <c r="G55" s="1679"/>
    </row>
    <row r="56" spans="1:7" ht="16.5" customHeight="1" x14ac:dyDescent="0.15">
      <c r="A56" s="1132" t="s">
        <v>5333</v>
      </c>
      <c r="B56" s="797"/>
      <c r="C56" s="794" t="s">
        <v>5305</v>
      </c>
      <c r="D56" s="798">
        <v>78700</v>
      </c>
      <c r="E56" s="799">
        <f>IF(D55="","-  ",(D56-D55)/D55*100)</f>
        <v>-22.843137254901961</v>
      </c>
      <c r="F56" s="1699"/>
      <c r="G56" s="1679"/>
    </row>
    <row r="57" spans="1:7" ht="16.5" customHeight="1" x14ac:dyDescent="0.15">
      <c r="A57" s="1132"/>
      <c r="B57" s="797"/>
      <c r="C57" s="794" t="s">
        <v>490</v>
      </c>
      <c r="D57" s="808" t="s">
        <v>2</v>
      </c>
      <c r="E57" s="799" t="s">
        <v>2</v>
      </c>
      <c r="F57" s="1715" t="s">
        <v>5306</v>
      </c>
      <c r="G57" s="1679"/>
    </row>
    <row r="58" spans="1:7" ht="16.5" customHeight="1" x14ac:dyDescent="0.15">
      <c r="A58" s="1132"/>
      <c r="B58" s="797"/>
      <c r="C58" s="794" t="s">
        <v>496</v>
      </c>
      <c r="D58" s="808" t="s">
        <v>2</v>
      </c>
      <c r="E58" s="799" t="s">
        <v>2</v>
      </c>
      <c r="F58" s="1711"/>
      <c r="G58" s="1679"/>
    </row>
    <row r="59" spans="1:7" ht="16.5" customHeight="1" x14ac:dyDescent="0.15">
      <c r="A59" s="809"/>
      <c r="B59" s="810" t="s">
        <v>5329</v>
      </c>
      <c r="C59" s="794" t="s">
        <v>5291</v>
      </c>
      <c r="D59" s="808" t="s">
        <v>2</v>
      </c>
      <c r="E59" s="806" t="s">
        <v>2</v>
      </c>
      <c r="F59" s="1712"/>
      <c r="G59" s="1691"/>
    </row>
    <row r="60" spans="1:7" ht="16.5" customHeight="1" x14ac:dyDescent="0.15">
      <c r="A60" s="1134"/>
      <c r="B60" s="793" t="s">
        <v>5334</v>
      </c>
      <c r="C60" s="794" t="s">
        <v>5322</v>
      </c>
      <c r="D60" s="798">
        <v>84800</v>
      </c>
      <c r="E60" s="1162"/>
      <c r="F60" s="1698" t="s">
        <v>5335</v>
      </c>
      <c r="G60" s="1685" t="s">
        <v>5284</v>
      </c>
    </row>
    <row r="61" spans="1:7" ht="16.5" customHeight="1" x14ac:dyDescent="0.15">
      <c r="A61" s="1132"/>
      <c r="B61" s="797"/>
      <c r="C61" s="815" t="s">
        <v>5325</v>
      </c>
      <c r="D61" s="816">
        <v>95000</v>
      </c>
      <c r="E61" s="817">
        <f>IF(D60="","-  ",(D61-D60)/D60*100)</f>
        <v>12.028301886792454</v>
      </c>
      <c r="F61" s="1699"/>
      <c r="G61" s="1679"/>
    </row>
    <row r="62" spans="1:7" ht="16.5" customHeight="1" x14ac:dyDescent="0.15">
      <c r="A62" s="1128" t="s">
        <v>3822</v>
      </c>
      <c r="B62" s="797"/>
      <c r="C62" s="815" t="s">
        <v>5302</v>
      </c>
      <c r="D62" s="816">
        <v>93600</v>
      </c>
      <c r="E62" s="818">
        <f>IF(D61="","-  ",(D62-D61)/D61*100)</f>
        <v>-1.4736842105263157</v>
      </c>
      <c r="F62" s="1699" t="s">
        <v>5336</v>
      </c>
      <c r="G62" s="1679"/>
    </row>
    <row r="63" spans="1:7" ht="16.5" customHeight="1" x14ac:dyDescent="0.15">
      <c r="A63" s="1132" t="s">
        <v>5337</v>
      </c>
      <c r="B63" s="797"/>
      <c r="C63" s="815" t="s">
        <v>5305</v>
      </c>
      <c r="D63" s="816">
        <v>65500</v>
      </c>
      <c r="E63" s="818">
        <f>IF(D62="","-  ",(D63-D62)/D62*100)</f>
        <v>-30.02136752136752</v>
      </c>
      <c r="F63" s="1699"/>
      <c r="G63" s="1679"/>
    </row>
    <row r="64" spans="1:7" ht="16.5" customHeight="1" x14ac:dyDescent="0.15">
      <c r="A64" s="1132"/>
      <c r="B64" s="797"/>
      <c r="C64" s="794" t="s">
        <v>490</v>
      </c>
      <c r="D64" s="808" t="s">
        <v>2</v>
      </c>
      <c r="E64" s="799" t="s">
        <v>2</v>
      </c>
      <c r="F64" s="1715" t="s">
        <v>5306</v>
      </c>
      <c r="G64" s="1679"/>
    </row>
    <row r="65" spans="1:8" ht="16.5" customHeight="1" x14ac:dyDescent="0.15">
      <c r="A65" s="1132"/>
      <c r="B65" s="797"/>
      <c r="C65" s="794" t="s">
        <v>496</v>
      </c>
      <c r="D65" s="808" t="s">
        <v>2</v>
      </c>
      <c r="E65" s="799" t="s">
        <v>2</v>
      </c>
      <c r="F65" s="1711"/>
      <c r="G65" s="1679"/>
    </row>
    <row r="66" spans="1:8" ht="16.5" customHeight="1" x14ac:dyDescent="0.15">
      <c r="A66" s="809"/>
      <c r="B66" s="810" t="s">
        <v>5329</v>
      </c>
      <c r="C66" s="794" t="s">
        <v>5291</v>
      </c>
      <c r="D66" s="808" t="s">
        <v>2</v>
      </c>
      <c r="E66" s="806" t="s">
        <v>2</v>
      </c>
      <c r="F66" s="1712"/>
      <c r="G66" s="1691"/>
    </row>
    <row r="67" spans="1:8" ht="16.5" customHeight="1" x14ac:dyDescent="0.15">
      <c r="A67" s="1134"/>
      <c r="B67" s="793" t="s">
        <v>5338</v>
      </c>
      <c r="C67" s="794" t="s">
        <v>5322</v>
      </c>
      <c r="D67" s="798">
        <v>112000</v>
      </c>
      <c r="E67" s="1162"/>
      <c r="F67" s="1698" t="s">
        <v>5339</v>
      </c>
      <c r="G67" s="1685" t="s">
        <v>5284</v>
      </c>
    </row>
    <row r="68" spans="1:8" ht="16.5" customHeight="1" x14ac:dyDescent="0.15">
      <c r="A68" s="1132"/>
      <c r="B68" s="797" t="s">
        <v>5340</v>
      </c>
      <c r="C68" s="794" t="s">
        <v>5325</v>
      </c>
      <c r="D68" s="798">
        <v>127000</v>
      </c>
      <c r="E68" s="796">
        <f>IF(D67="","-  ",(D68-D67)/D67*100)</f>
        <v>13.392857142857142</v>
      </c>
      <c r="F68" s="1699"/>
      <c r="G68" s="1679"/>
    </row>
    <row r="69" spans="1:8" ht="16.5" customHeight="1" x14ac:dyDescent="0.15">
      <c r="A69" s="1128" t="s">
        <v>3822</v>
      </c>
      <c r="B69" s="797"/>
      <c r="C69" s="794" t="s">
        <v>5302</v>
      </c>
      <c r="D69" s="798">
        <v>117000</v>
      </c>
      <c r="E69" s="799">
        <f>IF(D68="","-  ",(D69-D68)/D68*100)</f>
        <v>-7.8740157480314963</v>
      </c>
      <c r="F69" s="1699" t="s">
        <v>5341</v>
      </c>
      <c r="G69" s="1679"/>
    </row>
    <row r="70" spans="1:8" ht="16.5" customHeight="1" x14ac:dyDescent="0.15">
      <c r="A70" s="1132" t="s">
        <v>5342</v>
      </c>
      <c r="B70" s="797"/>
      <c r="C70" s="794" t="s">
        <v>5305</v>
      </c>
      <c r="D70" s="798">
        <v>85500</v>
      </c>
      <c r="E70" s="799">
        <f>IF(D69="","-  ",(D70-D69)/D69*100)</f>
        <v>-26.923076923076923</v>
      </c>
      <c r="F70" s="1699"/>
      <c r="G70" s="1679"/>
    </row>
    <row r="71" spans="1:8" ht="16.5" customHeight="1" x14ac:dyDescent="0.15">
      <c r="A71" s="1132"/>
      <c r="B71" s="797"/>
      <c r="C71" s="794" t="s">
        <v>490</v>
      </c>
      <c r="D71" s="808" t="s">
        <v>2</v>
      </c>
      <c r="E71" s="799" t="s">
        <v>2</v>
      </c>
      <c r="F71" s="1715" t="s">
        <v>5306</v>
      </c>
      <c r="G71" s="1679"/>
    </row>
    <row r="72" spans="1:8" ht="16.5" customHeight="1" x14ac:dyDescent="0.15">
      <c r="A72" s="1132"/>
      <c r="B72" s="797"/>
      <c r="C72" s="794" t="s">
        <v>496</v>
      </c>
      <c r="D72" s="808" t="s">
        <v>2</v>
      </c>
      <c r="E72" s="799" t="s">
        <v>2</v>
      </c>
      <c r="F72" s="1711"/>
      <c r="G72" s="1679"/>
    </row>
    <row r="73" spans="1:8" ht="16.5" customHeight="1" thickBot="1" x14ac:dyDescent="0.2">
      <c r="A73" s="819"/>
      <c r="B73" s="820" t="s">
        <v>5329</v>
      </c>
      <c r="C73" s="812" t="s">
        <v>5291</v>
      </c>
      <c r="D73" s="821" t="s">
        <v>2</v>
      </c>
      <c r="E73" s="822" t="s">
        <v>2</v>
      </c>
      <c r="F73" s="1716"/>
      <c r="G73" s="1680"/>
    </row>
    <row r="74" spans="1:8" ht="16.5" customHeight="1" x14ac:dyDescent="0.15">
      <c r="A74" s="1131"/>
      <c r="B74" s="785"/>
      <c r="C74" s="791" t="s">
        <v>5282</v>
      </c>
      <c r="D74" s="823" t="s">
        <v>2</v>
      </c>
      <c r="E74" s="1160"/>
      <c r="F74" s="1719" t="s">
        <v>5343</v>
      </c>
      <c r="G74" s="1690" t="s">
        <v>5284</v>
      </c>
      <c r="H74" t="s">
        <v>5344</v>
      </c>
    </row>
    <row r="75" spans="1:8" ht="16.5" customHeight="1" x14ac:dyDescent="0.15">
      <c r="A75" s="1132"/>
      <c r="B75" s="793" t="s">
        <v>5345</v>
      </c>
      <c r="C75" s="794" t="s">
        <v>5287</v>
      </c>
      <c r="D75" s="798">
        <v>106000</v>
      </c>
      <c r="E75" s="799" t="s">
        <v>2</v>
      </c>
      <c r="F75" s="1699"/>
      <c r="G75" s="1679"/>
    </row>
    <row r="76" spans="1:8" ht="16.5" customHeight="1" x14ac:dyDescent="0.15">
      <c r="A76" s="1128" t="s">
        <v>3822</v>
      </c>
      <c r="B76" s="797"/>
      <c r="C76" s="794" t="s">
        <v>480</v>
      </c>
      <c r="D76" s="824">
        <v>101000</v>
      </c>
      <c r="E76" s="799">
        <f>IF(D75="","-  ",(D76-D75)/D75*100)</f>
        <v>-4.716981132075472</v>
      </c>
      <c r="F76" s="1699" t="s">
        <v>5346</v>
      </c>
      <c r="G76" s="1679"/>
    </row>
    <row r="77" spans="1:8" ht="16.5" customHeight="1" x14ac:dyDescent="0.15">
      <c r="A77" s="1132" t="s">
        <v>5347</v>
      </c>
      <c r="B77" s="797"/>
      <c r="C77" s="794" t="s">
        <v>485</v>
      </c>
      <c r="D77" s="798">
        <v>73000</v>
      </c>
      <c r="E77" s="799">
        <f>IF(D76="","-  ",(D77-D76)/D76*100)</f>
        <v>-27.722772277227726</v>
      </c>
      <c r="F77" s="1699"/>
      <c r="G77" s="1679"/>
    </row>
    <row r="78" spans="1:8" ht="16.5" customHeight="1" x14ac:dyDescent="0.15">
      <c r="A78" s="1132"/>
      <c r="B78" s="797"/>
      <c r="C78" s="794" t="s">
        <v>490</v>
      </c>
      <c r="D78" s="798">
        <v>62000</v>
      </c>
      <c r="E78" s="799">
        <f>IF(D77="","-  ",(D78-D77)/D77*100)</f>
        <v>-15.068493150684931</v>
      </c>
      <c r="F78" s="1707"/>
      <c r="G78" s="1679"/>
    </row>
    <row r="79" spans="1:8" ht="16.5" customHeight="1" x14ac:dyDescent="0.15">
      <c r="A79" s="1132"/>
      <c r="B79" s="797"/>
      <c r="C79" s="794" t="s">
        <v>496</v>
      </c>
      <c r="D79" s="825" t="s">
        <v>2</v>
      </c>
      <c r="E79" s="799" t="s">
        <v>2</v>
      </c>
      <c r="F79" s="1707" t="s">
        <v>5348</v>
      </c>
      <c r="G79" s="1679"/>
    </row>
    <row r="80" spans="1:8" ht="16.5" customHeight="1" x14ac:dyDescent="0.15">
      <c r="A80" s="809"/>
      <c r="B80" s="810" t="s">
        <v>5329</v>
      </c>
      <c r="C80" s="794" t="s">
        <v>5291</v>
      </c>
      <c r="D80" s="825" t="s">
        <v>2</v>
      </c>
      <c r="E80" s="799" t="s">
        <v>2</v>
      </c>
      <c r="F80" s="1708"/>
      <c r="G80" s="1691"/>
    </row>
    <row r="81" spans="1:8" ht="16.5" customHeight="1" x14ac:dyDescent="0.15">
      <c r="A81" s="1134"/>
      <c r="B81" s="793" t="s">
        <v>5349</v>
      </c>
      <c r="C81" s="794" t="s">
        <v>5282</v>
      </c>
      <c r="D81" s="795">
        <v>100000</v>
      </c>
      <c r="E81" s="1161"/>
      <c r="F81" s="1698" t="s">
        <v>5350</v>
      </c>
      <c r="G81" s="1685" t="s">
        <v>5284</v>
      </c>
      <c r="H81" t="s">
        <v>5351</v>
      </c>
    </row>
    <row r="82" spans="1:8" ht="16.5" customHeight="1" x14ac:dyDescent="0.15">
      <c r="A82" s="1132"/>
      <c r="B82" s="797" t="s">
        <v>5352</v>
      </c>
      <c r="C82" s="794" t="s">
        <v>5287</v>
      </c>
      <c r="D82" s="798">
        <v>104000</v>
      </c>
      <c r="E82" s="799">
        <f>IF(D81="","-  ",(D82-D81)/D81*100)</f>
        <v>4</v>
      </c>
      <c r="F82" s="1699"/>
      <c r="G82" s="1679"/>
    </row>
    <row r="83" spans="1:8" ht="16.5" customHeight="1" x14ac:dyDescent="0.15">
      <c r="A83" s="1128" t="s">
        <v>3822</v>
      </c>
      <c r="B83" s="797"/>
      <c r="C83" s="794" t="s">
        <v>480</v>
      </c>
      <c r="D83" s="798">
        <v>101000</v>
      </c>
      <c r="E83" s="799">
        <f>IF(D82="","-  ",(D83-D82)/D82*100)</f>
        <v>-2.8846153846153846</v>
      </c>
      <c r="F83" s="1699" t="s">
        <v>5353</v>
      </c>
      <c r="G83" s="1679"/>
    </row>
    <row r="84" spans="1:8" ht="16.5" customHeight="1" x14ac:dyDescent="0.15">
      <c r="A84" s="1132" t="s">
        <v>5354</v>
      </c>
      <c r="B84" s="797"/>
      <c r="C84" s="794" t="s">
        <v>485</v>
      </c>
      <c r="D84" s="798">
        <v>69500</v>
      </c>
      <c r="E84" s="799">
        <f>IF(D83="","-  ",(D84-D83)/D83*100)</f>
        <v>-31.188118811881189</v>
      </c>
      <c r="F84" s="1699"/>
      <c r="G84" s="1679"/>
    </row>
    <row r="85" spans="1:8" ht="16.5" customHeight="1" x14ac:dyDescent="0.15">
      <c r="A85" s="1132"/>
      <c r="B85" s="797"/>
      <c r="C85" s="794" t="s">
        <v>490</v>
      </c>
      <c r="D85" s="798">
        <v>58400</v>
      </c>
      <c r="E85" s="799">
        <f>IF(D84="","-  ",(D85-D84)/D84*100)</f>
        <v>-15.971223021582734</v>
      </c>
      <c r="F85" s="1707"/>
      <c r="G85" s="1679"/>
    </row>
    <row r="86" spans="1:8" ht="16.5" customHeight="1" x14ac:dyDescent="0.15">
      <c r="A86" s="1132"/>
      <c r="B86" s="797"/>
      <c r="C86" s="794" t="s">
        <v>496</v>
      </c>
      <c r="D86" s="825" t="s">
        <v>2</v>
      </c>
      <c r="E86" s="799" t="s">
        <v>2</v>
      </c>
      <c r="F86" s="1707" t="s">
        <v>5348</v>
      </c>
      <c r="G86" s="1679"/>
    </row>
    <row r="87" spans="1:8" ht="16.5" customHeight="1" x14ac:dyDescent="0.15">
      <c r="A87" s="809"/>
      <c r="B87" s="810" t="s">
        <v>5329</v>
      </c>
      <c r="C87" s="794" t="s">
        <v>5291</v>
      </c>
      <c r="D87" s="825" t="s">
        <v>2</v>
      </c>
      <c r="E87" s="799" t="s">
        <v>2</v>
      </c>
      <c r="F87" s="1708"/>
      <c r="G87" s="1691"/>
    </row>
    <row r="88" spans="1:8" ht="16.5" customHeight="1" x14ac:dyDescent="0.15">
      <c r="A88" s="1697">
        <v>13</v>
      </c>
      <c r="B88" s="800"/>
      <c r="C88" s="794" t="s">
        <v>5282</v>
      </c>
      <c r="D88" s="798" t="s">
        <v>2</v>
      </c>
      <c r="E88" s="1161"/>
      <c r="F88" s="1698" t="s">
        <v>5355</v>
      </c>
      <c r="G88" s="1685" t="s">
        <v>5356</v>
      </c>
      <c r="H88" t="s">
        <v>5357</v>
      </c>
    </row>
    <row r="89" spans="1:8" ht="16.5" customHeight="1" x14ac:dyDescent="0.15">
      <c r="A89" s="1694"/>
      <c r="B89" s="793" t="s">
        <v>5358</v>
      </c>
      <c r="C89" s="794" t="s">
        <v>5287</v>
      </c>
      <c r="D89" s="798">
        <v>131000</v>
      </c>
      <c r="E89" s="799" t="s">
        <v>2</v>
      </c>
      <c r="F89" s="1699"/>
      <c r="G89" s="1679"/>
    </row>
    <row r="90" spans="1:8" ht="16.5" customHeight="1" x14ac:dyDescent="0.15">
      <c r="A90" s="1694"/>
      <c r="B90" s="797" t="s">
        <v>5359</v>
      </c>
      <c r="C90" s="794" t="s">
        <v>480</v>
      </c>
      <c r="D90" s="798">
        <v>122000</v>
      </c>
      <c r="E90" s="799">
        <f>IF(D89="","-  ",(D90-D89)/D89*100)</f>
        <v>-6.8702290076335881</v>
      </c>
      <c r="F90" s="1699" t="s">
        <v>5360</v>
      </c>
      <c r="G90" s="1679"/>
    </row>
    <row r="91" spans="1:8" ht="16.5" customHeight="1" x14ac:dyDescent="0.15">
      <c r="A91" s="1694"/>
      <c r="B91" s="797"/>
      <c r="C91" s="794" t="s">
        <v>485</v>
      </c>
      <c r="D91" s="798">
        <v>88700</v>
      </c>
      <c r="E91" s="799">
        <f>IF(D90="","-  ",(D91-D90)/D90*100)</f>
        <v>-27.295081967213115</v>
      </c>
      <c r="F91" s="1699"/>
      <c r="G91" s="1679"/>
    </row>
    <row r="92" spans="1:8" ht="16.5" customHeight="1" x14ac:dyDescent="0.15">
      <c r="A92" s="1694"/>
      <c r="B92" s="797"/>
      <c r="C92" s="794" t="s">
        <v>490</v>
      </c>
      <c r="D92" s="798">
        <v>83600</v>
      </c>
      <c r="E92" s="799">
        <f>IF(D91="","-  ",(D92-D91)/D91*100)</f>
        <v>-5.7497181510710256</v>
      </c>
      <c r="F92" s="1725"/>
      <c r="G92" s="1679"/>
    </row>
    <row r="93" spans="1:8" ht="16.5" customHeight="1" x14ac:dyDescent="0.15">
      <c r="A93" s="1694"/>
      <c r="B93" s="797"/>
      <c r="C93" s="794" t="s">
        <v>496</v>
      </c>
      <c r="D93" s="798">
        <v>81500</v>
      </c>
      <c r="E93" s="799">
        <f>IF(D92="","-  ",(D93-D92)/D92*100)</f>
        <v>-2.5119617224880382</v>
      </c>
      <c r="F93" s="1705" t="s">
        <v>5361</v>
      </c>
      <c r="G93" s="1679"/>
    </row>
    <row r="94" spans="1:8" ht="16.5" customHeight="1" x14ac:dyDescent="0.15">
      <c r="A94" s="1695"/>
      <c r="B94" s="800"/>
      <c r="C94" s="794" t="s">
        <v>5291</v>
      </c>
      <c r="D94" s="798">
        <v>80100</v>
      </c>
      <c r="E94" s="799">
        <f>IF(D93="","-  ",(D94-D93)/D93*100)</f>
        <v>-1.7177914110429449</v>
      </c>
      <c r="F94" s="1708"/>
      <c r="G94" s="1691"/>
    </row>
    <row r="95" spans="1:8" ht="16.5" customHeight="1" x14ac:dyDescent="0.15">
      <c r="A95" s="1697">
        <v>14</v>
      </c>
      <c r="B95" s="797"/>
      <c r="C95" s="794" t="s">
        <v>5282</v>
      </c>
      <c r="D95" s="798" t="s">
        <v>2</v>
      </c>
      <c r="E95" s="1161"/>
      <c r="F95" s="1698" t="s">
        <v>5362</v>
      </c>
      <c r="G95" s="1685" t="s">
        <v>5284</v>
      </c>
      <c r="H95" t="s">
        <v>5363</v>
      </c>
    </row>
    <row r="96" spans="1:8" ht="16.5" customHeight="1" x14ac:dyDescent="0.15">
      <c r="A96" s="1694"/>
      <c r="B96" s="793" t="s">
        <v>5364</v>
      </c>
      <c r="C96" s="794" t="s">
        <v>5287</v>
      </c>
      <c r="D96" s="824">
        <v>99000</v>
      </c>
      <c r="E96" s="799" t="s">
        <v>2</v>
      </c>
      <c r="F96" s="1699"/>
      <c r="G96" s="1679"/>
    </row>
    <row r="97" spans="1:8" ht="16.5" customHeight="1" x14ac:dyDescent="0.15">
      <c r="A97" s="1694"/>
      <c r="B97" s="797" t="s">
        <v>5365</v>
      </c>
      <c r="C97" s="794" t="s">
        <v>480</v>
      </c>
      <c r="D97" s="824">
        <v>97600</v>
      </c>
      <c r="E97" s="799">
        <f>IF(D96="","-  ",(D97-D96)/D96*100)</f>
        <v>-1.4141414141414141</v>
      </c>
      <c r="F97" s="1703" t="s">
        <v>5366</v>
      </c>
      <c r="G97" s="1679"/>
    </row>
    <row r="98" spans="1:8" ht="16.5" customHeight="1" x14ac:dyDescent="0.15">
      <c r="A98" s="1694"/>
      <c r="B98" s="797"/>
      <c r="C98" s="794" t="s">
        <v>485</v>
      </c>
      <c r="D98" s="824">
        <v>73000</v>
      </c>
      <c r="E98" s="799">
        <f>IF(D97="","-  ",(D98-D97)/D97*100)</f>
        <v>-25.204918032786882</v>
      </c>
      <c r="F98" s="1683"/>
      <c r="G98" s="1679"/>
    </row>
    <row r="99" spans="1:8" ht="16.5" customHeight="1" x14ac:dyDescent="0.15">
      <c r="A99" s="1694"/>
      <c r="B99" s="797"/>
      <c r="C99" s="794" t="s">
        <v>490</v>
      </c>
      <c r="D99" s="798">
        <v>61500</v>
      </c>
      <c r="E99" s="799">
        <f>IF(D98="","-  ",(D99-D98)/D98*100)</f>
        <v>-15.753424657534246</v>
      </c>
      <c r="F99" s="1683"/>
      <c r="G99" s="1679"/>
    </row>
    <row r="100" spans="1:8" ht="16.5" customHeight="1" x14ac:dyDescent="0.15">
      <c r="A100" s="1694"/>
      <c r="B100" s="797"/>
      <c r="C100" s="794" t="s">
        <v>496</v>
      </c>
      <c r="D100" s="798">
        <v>57100</v>
      </c>
      <c r="E100" s="799">
        <f>IF(D99="","-  ",(D100-D99)/D99*100)</f>
        <v>-7.1544715447154479</v>
      </c>
      <c r="F100" s="1683"/>
      <c r="G100" s="1679"/>
    </row>
    <row r="101" spans="1:8" ht="16.5" customHeight="1" x14ac:dyDescent="0.15">
      <c r="A101" s="1695"/>
      <c r="B101" s="800"/>
      <c r="C101" s="794" t="s">
        <v>5291</v>
      </c>
      <c r="D101" s="798">
        <v>55000</v>
      </c>
      <c r="E101" s="799">
        <f>IF(D100="","-  ",(D101-D100)/D100*100)</f>
        <v>-3.6777583187390541</v>
      </c>
      <c r="F101" s="1692"/>
      <c r="G101" s="1691"/>
    </row>
    <row r="102" spans="1:8" ht="16.5" customHeight="1" x14ac:dyDescent="0.15">
      <c r="A102" s="1134"/>
      <c r="B102" s="793"/>
      <c r="C102" s="794" t="s">
        <v>5322</v>
      </c>
      <c r="D102" s="798" t="s">
        <v>2</v>
      </c>
      <c r="E102" s="1161"/>
      <c r="F102" s="1698" t="s">
        <v>5367</v>
      </c>
      <c r="G102" s="1685" t="s">
        <v>5284</v>
      </c>
    </row>
    <row r="103" spans="1:8" ht="16.5" customHeight="1" x14ac:dyDescent="0.15">
      <c r="A103" s="1132" t="s">
        <v>2</v>
      </c>
      <c r="B103" s="797" t="s">
        <v>5368</v>
      </c>
      <c r="C103" s="794" t="s">
        <v>5325</v>
      </c>
      <c r="D103" s="798">
        <v>127000</v>
      </c>
      <c r="E103" s="799" t="s">
        <v>2</v>
      </c>
      <c r="F103" s="1699"/>
      <c r="G103" s="1679"/>
    </row>
    <row r="104" spans="1:8" ht="16.5" customHeight="1" x14ac:dyDescent="0.15">
      <c r="A104" s="1128" t="s">
        <v>5369</v>
      </c>
      <c r="B104" s="797" t="s">
        <v>5370</v>
      </c>
      <c r="C104" s="794" t="s">
        <v>5302</v>
      </c>
      <c r="D104" s="798">
        <v>117000</v>
      </c>
      <c r="E104" s="799">
        <f>IF(D103="","-  ",(D104-D103)/D103*100)</f>
        <v>-7.8740157480314963</v>
      </c>
      <c r="F104" s="1699" t="s">
        <v>5371</v>
      </c>
      <c r="G104" s="1679"/>
    </row>
    <row r="105" spans="1:8" ht="16.5" customHeight="1" x14ac:dyDescent="0.15">
      <c r="A105" s="1132"/>
      <c r="B105" s="797"/>
      <c r="C105" s="794" t="s">
        <v>5305</v>
      </c>
      <c r="D105" s="798">
        <v>86700</v>
      </c>
      <c r="E105" s="799">
        <f>IF(D104="","-  ",(D105-D104)/D104*100)</f>
        <v>-25.897435897435901</v>
      </c>
      <c r="F105" s="1699"/>
      <c r="G105" s="1679"/>
    </row>
    <row r="106" spans="1:8" ht="16.5" customHeight="1" x14ac:dyDescent="0.15">
      <c r="A106" s="1132"/>
      <c r="B106" s="797"/>
      <c r="C106" s="794" t="s">
        <v>490</v>
      </c>
      <c r="D106" s="808" t="s">
        <v>2</v>
      </c>
      <c r="E106" s="799" t="s">
        <v>2</v>
      </c>
      <c r="F106" s="1715" t="s">
        <v>5306</v>
      </c>
      <c r="G106" s="1679"/>
    </row>
    <row r="107" spans="1:8" ht="16.5" customHeight="1" x14ac:dyDescent="0.15">
      <c r="A107" s="1132"/>
      <c r="B107" s="797"/>
      <c r="C107" s="794" t="s">
        <v>496</v>
      </c>
      <c r="D107" s="808" t="s">
        <v>2</v>
      </c>
      <c r="E107" s="799" t="s">
        <v>2</v>
      </c>
      <c r="F107" s="1711"/>
      <c r="G107" s="1679"/>
    </row>
    <row r="108" spans="1:8" ht="16.5" customHeight="1" thickBot="1" x14ac:dyDescent="0.2">
      <c r="A108" s="1137"/>
      <c r="B108" s="811" t="s">
        <v>5329</v>
      </c>
      <c r="C108" s="812" t="s">
        <v>5291</v>
      </c>
      <c r="D108" s="821" t="s">
        <v>2</v>
      </c>
      <c r="E108" s="814" t="s">
        <v>2</v>
      </c>
      <c r="F108" s="1716"/>
      <c r="G108" s="1680"/>
    </row>
    <row r="109" spans="1:8" ht="16.5" customHeight="1" x14ac:dyDescent="0.15">
      <c r="A109" s="1693">
        <v>16</v>
      </c>
      <c r="B109" s="785"/>
      <c r="C109" s="791" t="s">
        <v>5282</v>
      </c>
      <c r="D109" s="792" t="s">
        <v>2</v>
      </c>
      <c r="E109" s="1163"/>
      <c r="F109" s="1719" t="s">
        <v>5372</v>
      </c>
      <c r="G109" s="1690" t="s">
        <v>5284</v>
      </c>
      <c r="H109" t="s">
        <v>5373</v>
      </c>
    </row>
    <row r="110" spans="1:8" ht="16.5" customHeight="1" x14ac:dyDescent="0.15">
      <c r="A110" s="1694"/>
      <c r="B110" s="793" t="s">
        <v>5374</v>
      </c>
      <c r="C110" s="794" t="s">
        <v>5287</v>
      </c>
      <c r="D110" s="798">
        <v>110000</v>
      </c>
      <c r="E110" s="799" t="s">
        <v>2</v>
      </c>
      <c r="F110" s="1699"/>
      <c r="G110" s="1679"/>
    </row>
    <row r="111" spans="1:8" ht="16.5" customHeight="1" x14ac:dyDescent="0.15">
      <c r="A111" s="1694"/>
      <c r="B111" s="797" t="s">
        <v>5375</v>
      </c>
      <c r="C111" s="794" t="s">
        <v>480</v>
      </c>
      <c r="D111" s="795">
        <v>105000</v>
      </c>
      <c r="E111" s="799">
        <f>IF(D110="","-  ",(D111-D110)/D110*100)</f>
        <v>-4.5454545454545459</v>
      </c>
      <c r="F111" s="1703" t="s">
        <v>5376</v>
      </c>
      <c r="G111" s="1679"/>
    </row>
    <row r="112" spans="1:8" ht="16.5" customHeight="1" x14ac:dyDescent="0.15">
      <c r="A112" s="1694"/>
      <c r="B112" s="797"/>
      <c r="C112" s="794" t="s">
        <v>485</v>
      </c>
      <c r="D112" s="824">
        <v>80000</v>
      </c>
      <c r="E112" s="799">
        <f>IF(D111="","-  ",(D112-D111)/D111*100)</f>
        <v>-23.809523809523807</v>
      </c>
      <c r="F112" s="1683"/>
      <c r="G112" s="1679"/>
    </row>
    <row r="113" spans="1:8" ht="16.5" customHeight="1" x14ac:dyDescent="0.15">
      <c r="A113" s="1694"/>
      <c r="B113" s="797"/>
      <c r="C113" s="794" t="s">
        <v>490</v>
      </c>
      <c r="D113" s="798">
        <v>74500</v>
      </c>
      <c r="E113" s="799">
        <f>IF(D112="","-  ",(D113-D112)/D112*100)</f>
        <v>-6.8750000000000009</v>
      </c>
      <c r="F113" s="1683"/>
      <c r="G113" s="1679"/>
    </row>
    <row r="114" spans="1:8" ht="16.5" customHeight="1" x14ac:dyDescent="0.15">
      <c r="A114" s="1694"/>
      <c r="B114" s="797" t="s">
        <v>5377</v>
      </c>
      <c r="C114" s="794" t="s">
        <v>496</v>
      </c>
      <c r="D114" s="798">
        <v>75300</v>
      </c>
      <c r="E114" s="799">
        <f>IF(D113="","-  ",(D114-D113)/D113*100)</f>
        <v>1.0738255033557047</v>
      </c>
      <c r="F114" s="1683"/>
      <c r="G114" s="1679"/>
    </row>
    <row r="115" spans="1:8" ht="16.5" customHeight="1" x14ac:dyDescent="0.15">
      <c r="A115" s="1695"/>
      <c r="B115" s="800"/>
      <c r="C115" s="794" t="s">
        <v>5291</v>
      </c>
      <c r="D115" s="798">
        <v>77800</v>
      </c>
      <c r="E115" s="799">
        <f>IF(D114="","-  ",(D115-D114)/D114*100)</f>
        <v>3.3200531208499333</v>
      </c>
      <c r="F115" s="1692"/>
      <c r="G115" s="1691"/>
    </row>
    <row r="116" spans="1:8" ht="16.5" customHeight="1" x14ac:dyDescent="0.15">
      <c r="A116" s="1697">
        <v>17</v>
      </c>
      <c r="B116" s="826"/>
      <c r="C116" s="794" t="s">
        <v>5282</v>
      </c>
      <c r="D116" s="798"/>
      <c r="E116" s="1161"/>
      <c r="F116" s="1698" t="s">
        <v>5378</v>
      </c>
      <c r="G116" s="1685" t="s">
        <v>5284</v>
      </c>
      <c r="H116" t="s">
        <v>5379</v>
      </c>
    </row>
    <row r="117" spans="1:8" ht="16.5" customHeight="1" x14ac:dyDescent="0.15">
      <c r="A117" s="1694"/>
      <c r="B117" s="793" t="s">
        <v>5380</v>
      </c>
      <c r="C117" s="794" t="s">
        <v>5287</v>
      </c>
      <c r="D117" s="798">
        <v>112000</v>
      </c>
      <c r="E117" s="799" t="s">
        <v>2</v>
      </c>
      <c r="F117" s="1699"/>
      <c r="G117" s="1679"/>
    </row>
    <row r="118" spans="1:8" ht="16.5" customHeight="1" x14ac:dyDescent="0.15">
      <c r="A118" s="1694"/>
      <c r="B118" s="797" t="s">
        <v>5381</v>
      </c>
      <c r="C118" s="794" t="s">
        <v>480</v>
      </c>
      <c r="D118" s="798">
        <v>111000</v>
      </c>
      <c r="E118" s="799">
        <f>IF(D117="","-  ",(D118-D117)/D117*100)</f>
        <v>-0.89285714285714279</v>
      </c>
      <c r="F118" s="1703" t="s">
        <v>5382</v>
      </c>
      <c r="G118" s="1679"/>
    </row>
    <row r="119" spans="1:8" ht="16.5" customHeight="1" x14ac:dyDescent="0.15">
      <c r="A119" s="1694"/>
      <c r="B119" s="797"/>
      <c r="C119" s="794" t="s">
        <v>485</v>
      </c>
      <c r="D119" s="798">
        <v>83900</v>
      </c>
      <c r="E119" s="799">
        <f>IF(D118="","-  ",(D119-D118)/D118*100)</f>
        <v>-24.414414414414416</v>
      </c>
      <c r="F119" s="1683"/>
      <c r="G119" s="1679"/>
    </row>
    <row r="120" spans="1:8" ht="16.5" customHeight="1" x14ac:dyDescent="0.15">
      <c r="A120" s="1694"/>
      <c r="B120" s="797"/>
      <c r="C120" s="794" t="s">
        <v>490</v>
      </c>
      <c r="D120" s="798">
        <v>75000</v>
      </c>
      <c r="E120" s="799">
        <f>IF(D119="","-  ",(D120-D119)/D119*100)</f>
        <v>-10.607866507747318</v>
      </c>
      <c r="F120" s="1683"/>
      <c r="G120" s="1679"/>
    </row>
    <row r="121" spans="1:8" ht="16.5" customHeight="1" x14ac:dyDescent="0.15">
      <c r="A121" s="1694"/>
      <c r="B121" s="797"/>
      <c r="C121" s="794" t="s">
        <v>496</v>
      </c>
      <c r="D121" s="798">
        <v>77300</v>
      </c>
      <c r="E121" s="799">
        <f>IF(D120="","-  ",(D121-D120)/D120*100)</f>
        <v>3.0666666666666664</v>
      </c>
      <c r="F121" s="1683"/>
      <c r="G121" s="1679"/>
    </row>
    <row r="122" spans="1:8" ht="16.5" customHeight="1" x14ac:dyDescent="0.15">
      <c r="A122" s="1695"/>
      <c r="B122" s="800"/>
      <c r="C122" s="794" t="s">
        <v>5291</v>
      </c>
      <c r="D122" s="798">
        <v>80100</v>
      </c>
      <c r="E122" s="799">
        <f>IF(D121="","-  ",(D122-D121)/D121*100)</f>
        <v>3.6222509702457955</v>
      </c>
      <c r="F122" s="1692"/>
      <c r="G122" s="1691"/>
    </row>
    <row r="123" spans="1:8" ht="16.5" customHeight="1" x14ac:dyDescent="0.15">
      <c r="A123" s="1134"/>
      <c r="B123" s="797"/>
      <c r="C123" s="794" t="s">
        <v>5322</v>
      </c>
      <c r="D123" s="798" t="s">
        <v>2</v>
      </c>
      <c r="E123" s="1164"/>
      <c r="F123" s="1698" t="s">
        <v>5383</v>
      </c>
      <c r="G123" s="1685" t="s">
        <v>5284</v>
      </c>
    </row>
    <row r="124" spans="1:8" ht="16.5" customHeight="1" x14ac:dyDescent="0.15">
      <c r="A124" s="1132"/>
      <c r="B124" s="797" t="s">
        <v>5384</v>
      </c>
      <c r="C124" s="794" t="s">
        <v>5325</v>
      </c>
      <c r="D124" s="798">
        <v>127000</v>
      </c>
      <c r="E124" s="799" t="s">
        <v>2</v>
      </c>
      <c r="F124" s="1699"/>
      <c r="G124" s="1679"/>
    </row>
    <row r="125" spans="1:8" ht="16.5" customHeight="1" x14ac:dyDescent="0.15">
      <c r="A125" s="1128" t="s">
        <v>3822</v>
      </c>
      <c r="B125" s="797"/>
      <c r="C125" s="794" t="s">
        <v>5302</v>
      </c>
      <c r="D125" s="798">
        <v>114000</v>
      </c>
      <c r="E125" s="799">
        <f>IF(D124="","-  ",(D125-D124)/D124*100)</f>
        <v>-10.236220472440944</v>
      </c>
      <c r="F125" s="1699" t="s">
        <v>5385</v>
      </c>
      <c r="G125" s="1679"/>
    </row>
    <row r="126" spans="1:8" ht="16.5" customHeight="1" x14ac:dyDescent="0.15">
      <c r="A126" s="1132" t="s">
        <v>5386</v>
      </c>
      <c r="B126" s="797"/>
      <c r="C126" s="794" t="s">
        <v>5305</v>
      </c>
      <c r="D126" s="798">
        <v>81700</v>
      </c>
      <c r="E126" s="799">
        <f>IF(D125="","-  ",(D126-D125)/D125*100)</f>
        <v>-28.333333333333332</v>
      </c>
      <c r="F126" s="1699"/>
      <c r="G126" s="1679"/>
    </row>
    <row r="127" spans="1:8" ht="16.5" customHeight="1" x14ac:dyDescent="0.15">
      <c r="A127" s="1132"/>
      <c r="B127" s="797"/>
      <c r="C127" s="794" t="s">
        <v>490</v>
      </c>
      <c r="D127" s="808" t="s">
        <v>2</v>
      </c>
      <c r="E127" s="799" t="s">
        <v>2</v>
      </c>
      <c r="F127" s="1715" t="s">
        <v>5306</v>
      </c>
      <c r="G127" s="1679"/>
    </row>
    <row r="128" spans="1:8" ht="16.5" customHeight="1" x14ac:dyDescent="0.15">
      <c r="A128" s="1132"/>
      <c r="B128" s="797"/>
      <c r="C128" s="794" t="s">
        <v>496</v>
      </c>
      <c r="D128" s="808" t="s">
        <v>2</v>
      </c>
      <c r="E128" s="799" t="s">
        <v>2</v>
      </c>
      <c r="F128" s="1711"/>
      <c r="G128" s="1679"/>
    </row>
    <row r="129" spans="1:8" ht="16.5" customHeight="1" x14ac:dyDescent="0.15">
      <c r="A129" s="1133"/>
      <c r="B129" s="797" t="s">
        <v>5329</v>
      </c>
      <c r="C129" s="794" t="s">
        <v>5291</v>
      </c>
      <c r="D129" s="808" t="s">
        <v>2</v>
      </c>
      <c r="E129" s="799" t="s">
        <v>2</v>
      </c>
      <c r="F129" s="1712"/>
      <c r="G129" s="1691"/>
    </row>
    <row r="130" spans="1:8" ht="16.5" customHeight="1" x14ac:dyDescent="0.15">
      <c r="A130" s="1697">
        <v>19</v>
      </c>
      <c r="B130" s="801"/>
      <c r="C130" s="815" t="s">
        <v>5282</v>
      </c>
      <c r="D130" s="816" t="s">
        <v>2</v>
      </c>
      <c r="E130" s="1164"/>
      <c r="F130" s="1698" t="s">
        <v>5387</v>
      </c>
      <c r="G130" s="1700" t="s">
        <v>5284</v>
      </c>
      <c r="H130" t="s">
        <v>5388</v>
      </c>
    </row>
    <row r="131" spans="1:8" ht="16.5" customHeight="1" x14ac:dyDescent="0.15">
      <c r="A131" s="1694"/>
      <c r="B131" s="793" t="s">
        <v>5389</v>
      </c>
      <c r="C131" s="794" t="s">
        <v>5287</v>
      </c>
      <c r="D131" s="827">
        <v>101000</v>
      </c>
      <c r="E131" s="799" t="s">
        <v>2</v>
      </c>
      <c r="F131" s="1699"/>
      <c r="G131" s="1701"/>
    </row>
    <row r="132" spans="1:8" ht="16.5" customHeight="1" x14ac:dyDescent="0.15">
      <c r="A132" s="1694"/>
      <c r="B132" s="797" t="s">
        <v>5390</v>
      </c>
      <c r="C132" s="794" t="s">
        <v>480</v>
      </c>
      <c r="D132" s="827">
        <v>99000</v>
      </c>
      <c r="E132" s="799">
        <f>IF(D131="","-  ",(D132-D131)/D131*100)</f>
        <v>-1.9801980198019802</v>
      </c>
      <c r="F132" s="1703" t="s">
        <v>5391</v>
      </c>
      <c r="G132" s="1701"/>
    </row>
    <row r="133" spans="1:8" ht="16.5" customHeight="1" x14ac:dyDescent="0.15">
      <c r="A133" s="1694"/>
      <c r="B133" s="797"/>
      <c r="C133" s="794" t="s">
        <v>485</v>
      </c>
      <c r="D133" s="827">
        <v>72200</v>
      </c>
      <c r="E133" s="799">
        <f>IF(D132="","-  ",(D133-D132)/D132*100)</f>
        <v>-27.070707070707073</v>
      </c>
      <c r="F133" s="1683"/>
      <c r="G133" s="1701"/>
      <c r="H133" s="781"/>
    </row>
    <row r="134" spans="1:8" ht="16.5" customHeight="1" x14ac:dyDescent="0.15">
      <c r="A134" s="1694"/>
      <c r="B134" s="797"/>
      <c r="C134" s="794" t="s">
        <v>490</v>
      </c>
      <c r="D134" s="798">
        <v>61900</v>
      </c>
      <c r="E134" s="799">
        <f>IF(D133="","-  ",(D134-D133)/D133*100)</f>
        <v>-14.265927977839334</v>
      </c>
      <c r="F134" s="1683"/>
      <c r="G134" s="1701"/>
    </row>
    <row r="135" spans="1:8" ht="16.5" customHeight="1" x14ac:dyDescent="0.15">
      <c r="A135" s="1694"/>
      <c r="B135" s="797"/>
      <c r="C135" s="828" t="s">
        <v>496</v>
      </c>
      <c r="D135" s="798">
        <v>56700</v>
      </c>
      <c r="E135" s="799">
        <f>IF(D134="","-  ",(D135-D134)/D134*100)</f>
        <v>-8.4006462035541194</v>
      </c>
      <c r="F135" s="1683"/>
      <c r="G135" s="1701"/>
    </row>
    <row r="136" spans="1:8" ht="16.5" customHeight="1" x14ac:dyDescent="0.15">
      <c r="A136" s="1695"/>
      <c r="B136" s="800"/>
      <c r="C136" s="794" t="s">
        <v>5291</v>
      </c>
      <c r="D136" s="798">
        <v>54800</v>
      </c>
      <c r="E136" s="799">
        <f>IF(D135="","-  ",(D136-D135)/D135*100)</f>
        <v>-3.3509700176366843</v>
      </c>
      <c r="F136" s="1692"/>
      <c r="G136" s="1702"/>
    </row>
    <row r="137" spans="1:8" ht="16.5" customHeight="1" x14ac:dyDescent="0.15">
      <c r="A137" s="1697">
        <v>20</v>
      </c>
      <c r="B137" s="793" t="s">
        <v>5392</v>
      </c>
      <c r="C137" s="828" t="s">
        <v>5282</v>
      </c>
      <c r="D137" s="827">
        <v>600000</v>
      </c>
      <c r="E137" s="1161"/>
      <c r="F137" s="1682" t="s">
        <v>5393</v>
      </c>
      <c r="G137" s="1685" t="s">
        <v>5356</v>
      </c>
      <c r="H137" t="s">
        <v>5394</v>
      </c>
    </row>
    <row r="138" spans="1:8" ht="16.5" customHeight="1" x14ac:dyDescent="0.15">
      <c r="A138" s="1694"/>
      <c r="B138" s="797" t="s">
        <v>5395</v>
      </c>
      <c r="C138" s="794" t="s">
        <v>5287</v>
      </c>
      <c r="D138" s="827">
        <v>491000</v>
      </c>
      <c r="E138" s="799">
        <f t="shared" ref="E138:E143" si="2">IF(D137="","-  ",(D138-D137)/D137*100)</f>
        <v>-18.166666666666668</v>
      </c>
      <c r="F138" s="1683"/>
      <c r="G138" s="1679"/>
    </row>
    <row r="139" spans="1:8" ht="16.5" customHeight="1" x14ac:dyDescent="0.15">
      <c r="A139" s="1694"/>
      <c r="B139" s="797"/>
      <c r="C139" s="794" t="s">
        <v>480</v>
      </c>
      <c r="D139" s="827">
        <v>305000</v>
      </c>
      <c r="E139" s="799">
        <f t="shared" si="2"/>
        <v>-37.88187372708758</v>
      </c>
      <c r="F139" s="1683"/>
      <c r="G139" s="1679"/>
    </row>
    <row r="140" spans="1:8" ht="16.5" customHeight="1" x14ac:dyDescent="0.15">
      <c r="A140" s="1694"/>
      <c r="B140" s="797"/>
      <c r="C140" s="794" t="s">
        <v>485</v>
      </c>
      <c r="D140" s="827">
        <v>165000</v>
      </c>
      <c r="E140" s="799">
        <f t="shared" si="2"/>
        <v>-45.901639344262293</v>
      </c>
      <c r="F140" s="1683"/>
      <c r="G140" s="1679"/>
    </row>
    <row r="141" spans="1:8" ht="16.5" customHeight="1" x14ac:dyDescent="0.15">
      <c r="A141" s="1694"/>
      <c r="B141" s="797"/>
      <c r="C141" s="794" t="s">
        <v>490</v>
      </c>
      <c r="D141" s="798">
        <v>145000</v>
      </c>
      <c r="E141" s="799">
        <f t="shared" si="2"/>
        <v>-12.121212121212121</v>
      </c>
      <c r="F141" s="1683"/>
      <c r="G141" s="1679"/>
    </row>
    <row r="142" spans="1:8" ht="16.5" customHeight="1" x14ac:dyDescent="0.15">
      <c r="A142" s="1694"/>
      <c r="B142" s="797"/>
      <c r="C142" s="794" t="s">
        <v>496</v>
      </c>
      <c r="D142" s="798">
        <v>137000</v>
      </c>
      <c r="E142" s="799">
        <f t="shared" si="2"/>
        <v>-5.5172413793103452</v>
      </c>
      <c r="F142" s="1683"/>
      <c r="G142" s="1679"/>
    </row>
    <row r="143" spans="1:8" ht="16.5" customHeight="1" thickBot="1" x14ac:dyDescent="0.2">
      <c r="A143" s="1718"/>
      <c r="B143" s="811"/>
      <c r="C143" s="812" t="s">
        <v>5291</v>
      </c>
      <c r="D143" s="813">
        <v>150000</v>
      </c>
      <c r="E143" s="814">
        <f t="shared" si="2"/>
        <v>9.4890510948905096</v>
      </c>
      <c r="F143" s="1684"/>
      <c r="G143" s="1680"/>
    </row>
    <row r="144" spans="1:8" ht="16.5" customHeight="1" x14ac:dyDescent="0.15">
      <c r="A144" s="1131"/>
      <c r="B144" s="785" t="s">
        <v>5396</v>
      </c>
      <c r="C144" s="791" t="s">
        <v>5282</v>
      </c>
      <c r="D144" s="823">
        <v>215000</v>
      </c>
      <c r="E144" s="1163"/>
      <c r="F144" s="1696" t="s">
        <v>5397</v>
      </c>
      <c r="G144" s="1690" t="s">
        <v>5284</v>
      </c>
      <c r="H144" t="s">
        <v>5398</v>
      </c>
    </row>
    <row r="145" spans="1:8" ht="16.5" customHeight="1" x14ac:dyDescent="0.15">
      <c r="A145" s="1132"/>
      <c r="B145" s="797" t="s">
        <v>5399</v>
      </c>
      <c r="C145" s="794" t="s">
        <v>5287</v>
      </c>
      <c r="D145" s="827">
        <v>184000</v>
      </c>
      <c r="E145" s="799">
        <f>IF(D144="","-  ",(D145-D144)/D144*100)</f>
        <v>-14.418604651162791</v>
      </c>
      <c r="F145" s="1683"/>
      <c r="G145" s="1679"/>
    </row>
    <row r="146" spans="1:8" ht="16.5" customHeight="1" x14ac:dyDescent="0.15">
      <c r="A146" s="1128" t="s">
        <v>3822</v>
      </c>
      <c r="B146" s="797"/>
      <c r="C146" s="794" t="s">
        <v>480</v>
      </c>
      <c r="D146" s="827">
        <v>149000</v>
      </c>
      <c r="E146" s="799">
        <f>IF(D145="","-  ",(D146-D145)/D145*100)</f>
        <v>-19.021739130434785</v>
      </c>
      <c r="F146" s="1683"/>
      <c r="G146" s="1679"/>
    </row>
    <row r="147" spans="1:8" ht="16.5" customHeight="1" x14ac:dyDescent="0.15">
      <c r="A147" s="1132" t="s">
        <v>5400</v>
      </c>
      <c r="B147" s="797"/>
      <c r="C147" s="794" t="s">
        <v>485</v>
      </c>
      <c r="D147" s="827">
        <v>89800</v>
      </c>
      <c r="E147" s="799">
        <f>IF(D146="","-  ",(D147-D146)/D146*100)</f>
        <v>-39.731543624161077</v>
      </c>
      <c r="F147" s="1683"/>
      <c r="G147" s="1679"/>
    </row>
    <row r="148" spans="1:8" ht="16.5" customHeight="1" x14ac:dyDescent="0.15">
      <c r="A148" s="1132"/>
      <c r="B148" s="797"/>
      <c r="C148" s="794" t="s">
        <v>490</v>
      </c>
      <c r="D148" s="798">
        <v>69300</v>
      </c>
      <c r="E148" s="799">
        <f>IF(D147="","-  ",(D148-D147)/D147*100)</f>
        <v>-22.828507795100222</v>
      </c>
      <c r="F148" s="1683"/>
      <c r="G148" s="1679"/>
    </row>
    <row r="149" spans="1:8" ht="16.5" customHeight="1" x14ac:dyDescent="0.15">
      <c r="A149" s="1132"/>
      <c r="B149" s="797"/>
      <c r="C149" s="794" t="s">
        <v>496</v>
      </c>
      <c r="D149" s="798" t="s">
        <v>2</v>
      </c>
      <c r="E149" s="798" t="s">
        <v>2</v>
      </c>
      <c r="F149" s="1707" t="s">
        <v>5348</v>
      </c>
      <c r="G149" s="1679"/>
    </row>
    <row r="150" spans="1:8" ht="16.5" customHeight="1" x14ac:dyDescent="0.15">
      <c r="A150" s="1133"/>
      <c r="B150" s="800" t="s">
        <v>5401</v>
      </c>
      <c r="C150" s="794" t="s">
        <v>5291</v>
      </c>
      <c r="D150" s="798" t="s">
        <v>2</v>
      </c>
      <c r="E150" s="798" t="s">
        <v>2</v>
      </c>
      <c r="F150" s="1708"/>
      <c r="G150" s="1691"/>
    </row>
    <row r="151" spans="1:8" ht="16.5" customHeight="1" x14ac:dyDescent="0.15">
      <c r="A151" s="802"/>
      <c r="B151" s="793" t="s">
        <v>5402</v>
      </c>
      <c r="C151" s="794" t="s">
        <v>5282</v>
      </c>
      <c r="D151" s="827">
        <v>330000</v>
      </c>
      <c r="E151" s="1161"/>
      <c r="F151" s="1705" t="s">
        <v>5403</v>
      </c>
      <c r="G151" s="1685" t="s">
        <v>5284</v>
      </c>
      <c r="H151" t="s">
        <v>5404</v>
      </c>
    </row>
    <row r="152" spans="1:8" ht="16.5" customHeight="1" x14ac:dyDescent="0.15">
      <c r="A152" s="807"/>
      <c r="B152" s="797" t="s">
        <v>5405</v>
      </c>
      <c r="C152" s="794" t="s">
        <v>5287</v>
      </c>
      <c r="D152" s="827">
        <v>262000</v>
      </c>
      <c r="E152" s="799">
        <f>IF(D151="","-  ",(D152-D151)/D151*100)</f>
        <v>-20.606060606060606</v>
      </c>
      <c r="F152" s="1706"/>
      <c r="G152" s="1679"/>
    </row>
    <row r="153" spans="1:8" ht="16.5" customHeight="1" x14ac:dyDescent="0.15">
      <c r="A153" s="1128" t="s">
        <v>3822</v>
      </c>
      <c r="B153" s="797"/>
      <c r="C153" s="794" t="s">
        <v>480</v>
      </c>
      <c r="D153" s="827">
        <v>185000</v>
      </c>
      <c r="E153" s="799">
        <f>IF(D152="","-  ",(D153-D152)/D152*100)</f>
        <v>-29.389312977099237</v>
      </c>
      <c r="F153" s="1706"/>
      <c r="G153" s="1679"/>
    </row>
    <row r="154" spans="1:8" ht="16.5" customHeight="1" x14ac:dyDescent="0.15">
      <c r="A154" s="1132" t="s">
        <v>5406</v>
      </c>
      <c r="B154" s="797"/>
      <c r="C154" s="794" t="s">
        <v>485</v>
      </c>
      <c r="D154" s="827">
        <v>117000</v>
      </c>
      <c r="E154" s="799">
        <f>IF(D153="","-  ",(D154-D153)/D153*100)</f>
        <v>-36.756756756756758</v>
      </c>
      <c r="F154" s="1706"/>
      <c r="G154" s="1679"/>
    </row>
    <row r="155" spans="1:8" ht="16.5" customHeight="1" x14ac:dyDescent="0.15">
      <c r="A155" s="807"/>
      <c r="B155" s="797"/>
      <c r="C155" s="794" t="s">
        <v>490</v>
      </c>
      <c r="D155" s="798">
        <v>101000</v>
      </c>
      <c r="E155" s="799">
        <f>IF(D154="","-  ",(D155-D154)/D154*100)</f>
        <v>-13.675213675213676</v>
      </c>
      <c r="F155" s="1706"/>
      <c r="G155" s="1679"/>
    </row>
    <row r="156" spans="1:8" ht="16.5" customHeight="1" x14ac:dyDescent="0.15">
      <c r="A156" s="1132"/>
      <c r="B156" s="797"/>
      <c r="C156" s="794" t="s">
        <v>496</v>
      </c>
      <c r="D156" s="798" t="s">
        <v>2</v>
      </c>
      <c r="E156" s="798" t="s">
        <v>2</v>
      </c>
      <c r="F156" s="1707" t="s">
        <v>5348</v>
      </c>
      <c r="G156" s="1679"/>
    </row>
    <row r="157" spans="1:8" ht="16.5" customHeight="1" x14ac:dyDescent="0.15">
      <c r="A157" s="1133"/>
      <c r="B157" s="800" t="s">
        <v>5401</v>
      </c>
      <c r="C157" s="794" t="s">
        <v>5291</v>
      </c>
      <c r="D157" s="798" t="s">
        <v>2</v>
      </c>
      <c r="E157" s="798" t="s">
        <v>2</v>
      </c>
      <c r="F157" s="1708"/>
      <c r="G157" s="1691"/>
    </row>
    <row r="158" spans="1:8" ht="16.5" customHeight="1" x14ac:dyDescent="0.15">
      <c r="A158" s="1134"/>
      <c r="B158" s="797"/>
      <c r="C158" s="794" t="s">
        <v>5322</v>
      </c>
      <c r="D158" s="798" t="s">
        <v>2</v>
      </c>
      <c r="E158" s="1161"/>
      <c r="F158" s="1682" t="s">
        <v>5407</v>
      </c>
      <c r="G158" s="1685" t="s">
        <v>5284</v>
      </c>
    </row>
    <row r="159" spans="1:8" ht="16.5" customHeight="1" x14ac:dyDescent="0.15">
      <c r="A159" s="1132"/>
      <c r="B159" s="797" t="s">
        <v>5408</v>
      </c>
      <c r="C159" s="794" t="s">
        <v>5325</v>
      </c>
      <c r="D159" s="798">
        <v>181000</v>
      </c>
      <c r="E159" s="799" t="s">
        <v>2</v>
      </c>
      <c r="F159" s="1683"/>
      <c r="G159" s="1679"/>
    </row>
    <row r="160" spans="1:8" ht="16.5" customHeight="1" x14ac:dyDescent="0.15">
      <c r="A160" s="1132" t="s">
        <v>2</v>
      </c>
      <c r="B160" s="797" t="s">
        <v>5409</v>
      </c>
      <c r="C160" s="794" t="s">
        <v>5302</v>
      </c>
      <c r="D160" s="798">
        <v>144000</v>
      </c>
      <c r="E160" s="799">
        <f>IF(D159="","-  ",(D160-D159)/D159*100)</f>
        <v>-20.441988950276244</v>
      </c>
      <c r="F160" s="1683"/>
      <c r="G160" s="1679"/>
    </row>
    <row r="161" spans="1:8" ht="16.5" customHeight="1" x14ac:dyDescent="0.15">
      <c r="A161" s="1128" t="s">
        <v>5410</v>
      </c>
      <c r="B161" s="797"/>
      <c r="C161" s="794" t="s">
        <v>5305</v>
      </c>
      <c r="D161" s="798">
        <v>87200</v>
      </c>
      <c r="E161" s="799">
        <f>IF(D160="","-  ",(D161-D160)/D160*100)</f>
        <v>-39.444444444444443</v>
      </c>
      <c r="F161" s="1683"/>
      <c r="G161" s="1679"/>
    </row>
    <row r="162" spans="1:8" ht="16.5" customHeight="1" x14ac:dyDescent="0.15">
      <c r="A162" s="1132"/>
      <c r="B162" s="797"/>
      <c r="C162" s="794" t="s">
        <v>490</v>
      </c>
      <c r="D162" s="808" t="s">
        <v>2</v>
      </c>
      <c r="E162" s="799" t="s">
        <v>2</v>
      </c>
      <c r="F162" s="1714"/>
      <c r="G162" s="1679"/>
    </row>
    <row r="163" spans="1:8" ht="16.5" customHeight="1" x14ac:dyDescent="0.15">
      <c r="A163" s="1132"/>
      <c r="B163" s="797"/>
      <c r="C163" s="794" t="s">
        <v>496</v>
      </c>
      <c r="D163" s="798" t="s">
        <v>2</v>
      </c>
      <c r="E163" s="798" t="s">
        <v>2</v>
      </c>
      <c r="F163" s="1707" t="s">
        <v>5348</v>
      </c>
      <c r="G163" s="1679"/>
    </row>
    <row r="164" spans="1:8" ht="16.5" customHeight="1" x14ac:dyDescent="0.15">
      <c r="A164" s="1133"/>
      <c r="B164" s="800" t="s">
        <v>5401</v>
      </c>
      <c r="C164" s="794" t="s">
        <v>5291</v>
      </c>
      <c r="D164" s="798" t="s">
        <v>2</v>
      </c>
      <c r="E164" s="798" t="s">
        <v>2</v>
      </c>
      <c r="F164" s="1708"/>
      <c r="G164" s="1691"/>
    </row>
    <row r="165" spans="1:8" ht="16.5" customHeight="1" x14ac:dyDescent="0.15">
      <c r="A165" s="1681">
        <v>24</v>
      </c>
      <c r="B165" s="793"/>
      <c r="C165" s="815" t="s">
        <v>5282</v>
      </c>
      <c r="D165" s="816" t="s">
        <v>2</v>
      </c>
      <c r="E165" s="1164"/>
      <c r="F165" s="1682" t="s">
        <v>5411</v>
      </c>
      <c r="G165" s="1685" t="s">
        <v>5284</v>
      </c>
      <c r="H165" t="s">
        <v>5412</v>
      </c>
    </row>
    <row r="166" spans="1:8" ht="16.5" customHeight="1" x14ac:dyDescent="0.15">
      <c r="A166" s="1675"/>
      <c r="B166" s="797"/>
      <c r="C166" s="794" t="s">
        <v>5287</v>
      </c>
      <c r="D166" s="827" t="s">
        <v>2</v>
      </c>
      <c r="E166" s="799" t="s">
        <v>2</v>
      </c>
      <c r="F166" s="1683"/>
      <c r="G166" s="1679"/>
    </row>
    <row r="167" spans="1:8" ht="16.5" customHeight="1" x14ac:dyDescent="0.15">
      <c r="A167" s="1675"/>
      <c r="B167" s="793" t="s">
        <v>5413</v>
      </c>
      <c r="C167" s="794" t="s">
        <v>480</v>
      </c>
      <c r="D167" s="827">
        <v>169000</v>
      </c>
      <c r="E167" s="799" t="s">
        <v>2</v>
      </c>
      <c r="F167" s="1683"/>
      <c r="G167" s="1679"/>
    </row>
    <row r="168" spans="1:8" ht="16.5" customHeight="1" x14ac:dyDescent="0.15">
      <c r="A168" s="1675"/>
      <c r="B168" s="797" t="s">
        <v>5414</v>
      </c>
      <c r="C168" s="794" t="s">
        <v>485</v>
      </c>
      <c r="D168" s="827">
        <v>114000</v>
      </c>
      <c r="E168" s="799">
        <f>IF(D167="","-  ",(D168-D167)/D167*100)</f>
        <v>-32.544378698224854</v>
      </c>
      <c r="F168" s="1683"/>
      <c r="G168" s="1679"/>
    </row>
    <row r="169" spans="1:8" ht="16.5" customHeight="1" x14ac:dyDescent="0.15">
      <c r="A169" s="1675"/>
      <c r="B169" s="797"/>
      <c r="C169" s="794" t="s">
        <v>490</v>
      </c>
      <c r="D169" s="798">
        <v>101000</v>
      </c>
      <c r="E169" s="799">
        <f>IF(D168="","-  ",(D169-D168)/D168*100)</f>
        <v>-11.403508771929824</v>
      </c>
      <c r="F169" s="1683"/>
      <c r="G169" s="1679"/>
    </row>
    <row r="170" spans="1:8" ht="16.5" customHeight="1" x14ac:dyDescent="0.15">
      <c r="A170" s="1675"/>
      <c r="B170" s="797"/>
      <c r="C170" s="794" t="s">
        <v>496</v>
      </c>
      <c r="D170" s="798">
        <v>98800</v>
      </c>
      <c r="E170" s="799">
        <f>IF(D169="","-  ",(D170-D169)/D169*100)</f>
        <v>-2.1782178217821779</v>
      </c>
      <c r="F170" s="1683"/>
      <c r="G170" s="1679"/>
    </row>
    <row r="171" spans="1:8" ht="16.5" customHeight="1" x14ac:dyDescent="0.15">
      <c r="A171" s="1687"/>
      <c r="B171" s="800"/>
      <c r="C171" s="794" t="s">
        <v>5291</v>
      </c>
      <c r="D171" s="798">
        <v>99000</v>
      </c>
      <c r="E171" s="799">
        <f>IF(D170="","-  ",(D171-D170)/D170*100)</f>
        <v>0.20242914979757085</v>
      </c>
      <c r="F171" s="1692"/>
      <c r="G171" s="1691"/>
    </row>
    <row r="172" spans="1:8" ht="16.5" customHeight="1" x14ac:dyDescent="0.15">
      <c r="A172" s="1681">
        <v>25</v>
      </c>
      <c r="B172" s="793"/>
      <c r="C172" s="794" t="s">
        <v>5282</v>
      </c>
      <c r="D172" s="798" t="s">
        <v>2</v>
      </c>
      <c r="E172" s="1161"/>
      <c r="F172" s="1682" t="s">
        <v>5415</v>
      </c>
      <c r="G172" s="1685" t="s">
        <v>5317</v>
      </c>
      <c r="H172" t="s">
        <v>5416</v>
      </c>
    </row>
    <row r="173" spans="1:8" ht="16.5" customHeight="1" x14ac:dyDescent="0.15">
      <c r="A173" s="1675"/>
      <c r="B173" s="793" t="s">
        <v>5417</v>
      </c>
      <c r="C173" s="794" t="s">
        <v>5287</v>
      </c>
      <c r="D173" s="827">
        <v>99000</v>
      </c>
      <c r="E173" s="799" t="s">
        <v>2</v>
      </c>
      <c r="F173" s="1683"/>
      <c r="G173" s="1679"/>
    </row>
    <row r="174" spans="1:8" ht="16.5" customHeight="1" x14ac:dyDescent="0.15">
      <c r="A174" s="1675"/>
      <c r="B174" s="797" t="s">
        <v>5418</v>
      </c>
      <c r="C174" s="794" t="s">
        <v>480</v>
      </c>
      <c r="D174" s="827">
        <v>84400</v>
      </c>
      <c r="E174" s="799">
        <f>IF(D173="","-  ",(D174-D173)/D173*100)</f>
        <v>-14.747474747474747</v>
      </c>
      <c r="F174" s="1683"/>
      <c r="G174" s="1679"/>
    </row>
    <row r="175" spans="1:8" ht="16.5" customHeight="1" x14ac:dyDescent="0.15">
      <c r="A175" s="1675"/>
      <c r="B175" s="797"/>
      <c r="C175" s="794" t="s">
        <v>485</v>
      </c>
      <c r="D175" s="827">
        <v>55800</v>
      </c>
      <c r="E175" s="799">
        <f>IF(D174="","-  ",(D175-D174)/D174*100)</f>
        <v>-33.886255924170619</v>
      </c>
      <c r="F175" s="1683"/>
      <c r="G175" s="1679"/>
    </row>
    <row r="176" spans="1:8" ht="16.5" customHeight="1" x14ac:dyDescent="0.15">
      <c r="A176" s="1675"/>
      <c r="B176" s="797"/>
      <c r="C176" s="794" t="s">
        <v>490</v>
      </c>
      <c r="D176" s="798">
        <v>50000</v>
      </c>
      <c r="E176" s="799">
        <f>IF(D175="","-  ",(D176-D175)/D175*100)</f>
        <v>-10.394265232974909</v>
      </c>
      <c r="F176" s="1683"/>
      <c r="G176" s="1679"/>
    </row>
    <row r="177" spans="1:8" ht="16.5" customHeight="1" x14ac:dyDescent="0.15">
      <c r="A177" s="1675"/>
      <c r="B177" s="797"/>
      <c r="C177" s="794" t="s">
        <v>496</v>
      </c>
      <c r="D177" s="798">
        <v>47200</v>
      </c>
      <c r="E177" s="799">
        <f>IF(D176="","-  ",(D177-D176)/D176*100)</f>
        <v>-5.6000000000000005</v>
      </c>
      <c r="F177" s="1683"/>
      <c r="G177" s="1679"/>
    </row>
    <row r="178" spans="1:8" ht="16.5" customHeight="1" thickBot="1" x14ac:dyDescent="0.2">
      <c r="A178" s="1676"/>
      <c r="B178" s="811"/>
      <c r="C178" s="812" t="s">
        <v>5291</v>
      </c>
      <c r="D178" s="813">
        <v>47800</v>
      </c>
      <c r="E178" s="814">
        <f>IF(D177="","-  ",(D178-D177)/D177*100)</f>
        <v>1.2711864406779663</v>
      </c>
      <c r="F178" s="1684"/>
      <c r="G178" s="1680"/>
    </row>
    <row r="179" spans="1:8" ht="16.5" customHeight="1" x14ac:dyDescent="0.15">
      <c r="A179" s="1131"/>
      <c r="B179" s="785"/>
      <c r="C179" s="791" t="s">
        <v>5282</v>
      </c>
      <c r="D179" s="792" t="s">
        <v>2</v>
      </c>
      <c r="E179" s="1163"/>
      <c r="F179" s="1722" t="s">
        <v>5419</v>
      </c>
      <c r="G179" s="1690" t="s">
        <v>5284</v>
      </c>
      <c r="H179" t="s">
        <v>5420</v>
      </c>
    </row>
    <row r="180" spans="1:8" ht="16.5" customHeight="1" x14ac:dyDescent="0.15">
      <c r="A180" s="1132"/>
      <c r="B180" s="793" t="s">
        <v>5421</v>
      </c>
      <c r="C180" s="794" t="s">
        <v>5287</v>
      </c>
      <c r="D180" s="794">
        <v>69500</v>
      </c>
      <c r="E180" s="799" t="s">
        <v>2</v>
      </c>
      <c r="F180" s="1706"/>
      <c r="G180" s="1679"/>
    </row>
    <row r="181" spans="1:8" ht="16.5" customHeight="1" x14ac:dyDescent="0.15">
      <c r="A181" s="1132" t="s">
        <v>2</v>
      </c>
      <c r="B181" s="797"/>
      <c r="C181" s="794" t="s">
        <v>480</v>
      </c>
      <c r="D181" s="827">
        <v>69500</v>
      </c>
      <c r="E181" s="799">
        <f>IF(D180="","-  ",(D181-D180)/D180*100)</f>
        <v>0</v>
      </c>
      <c r="F181" s="1706"/>
      <c r="G181" s="1679"/>
    </row>
    <row r="182" spans="1:8" ht="16.5" customHeight="1" x14ac:dyDescent="0.15">
      <c r="A182" s="1128" t="s">
        <v>5422</v>
      </c>
      <c r="B182" s="797"/>
      <c r="C182" s="794" t="s">
        <v>485</v>
      </c>
      <c r="D182" s="827">
        <v>47900</v>
      </c>
      <c r="E182" s="799">
        <f>IF(D181="","-  ",(D182-D181)/D181*100)</f>
        <v>-31.079136690647481</v>
      </c>
      <c r="F182" s="1706"/>
      <c r="G182" s="1679"/>
    </row>
    <row r="183" spans="1:8" ht="16.5" customHeight="1" x14ac:dyDescent="0.15">
      <c r="A183" s="1132"/>
      <c r="B183" s="797"/>
      <c r="C183" s="794" t="s">
        <v>490</v>
      </c>
      <c r="D183" s="798">
        <v>39200</v>
      </c>
      <c r="E183" s="799">
        <f>IF(D182="","-  ",(D183-D182)/D182*100)</f>
        <v>-18.162839248434238</v>
      </c>
      <c r="F183" s="1706"/>
      <c r="G183" s="1679"/>
    </row>
    <row r="184" spans="1:8" ht="16.5" customHeight="1" x14ac:dyDescent="0.15">
      <c r="A184" s="1132"/>
      <c r="B184" s="797"/>
      <c r="C184" s="794" t="s">
        <v>496</v>
      </c>
      <c r="D184" s="808" t="s">
        <v>2</v>
      </c>
      <c r="E184" s="799" t="s">
        <v>2</v>
      </c>
      <c r="F184" s="1723" t="s">
        <v>5306</v>
      </c>
      <c r="G184" s="1679"/>
    </row>
    <row r="185" spans="1:8" ht="16.5" customHeight="1" x14ac:dyDescent="0.15">
      <c r="A185" s="1133"/>
      <c r="B185" s="800" t="s">
        <v>5401</v>
      </c>
      <c r="C185" s="794" t="s">
        <v>5291</v>
      </c>
      <c r="D185" s="808" t="s">
        <v>2</v>
      </c>
      <c r="E185" s="799" t="s">
        <v>2</v>
      </c>
      <c r="F185" s="1724"/>
      <c r="G185" s="1691"/>
    </row>
    <row r="186" spans="1:8" ht="16.5" customHeight="1" x14ac:dyDescent="0.15">
      <c r="A186" s="1681">
        <v>27</v>
      </c>
      <c r="B186" s="797"/>
      <c r="C186" s="815" t="s">
        <v>5282</v>
      </c>
      <c r="D186" s="798" t="s">
        <v>2</v>
      </c>
      <c r="E186" s="1161"/>
      <c r="F186" s="1682" t="s">
        <v>5423</v>
      </c>
      <c r="G186" s="1685" t="s">
        <v>5284</v>
      </c>
      <c r="H186" t="s">
        <v>5424</v>
      </c>
    </row>
    <row r="187" spans="1:8" ht="16.5" customHeight="1" x14ac:dyDescent="0.15">
      <c r="A187" s="1675"/>
      <c r="B187" s="793" t="s">
        <v>5425</v>
      </c>
      <c r="C187" s="794" t="s">
        <v>5287</v>
      </c>
      <c r="D187" s="827">
        <v>66500</v>
      </c>
      <c r="E187" s="799" t="s">
        <v>2</v>
      </c>
      <c r="F187" s="1683"/>
      <c r="G187" s="1679"/>
    </row>
    <row r="188" spans="1:8" ht="16.5" customHeight="1" x14ac:dyDescent="0.15">
      <c r="A188" s="1675"/>
      <c r="B188" s="797"/>
      <c r="C188" s="794" t="s">
        <v>480</v>
      </c>
      <c r="D188" s="827">
        <v>65300</v>
      </c>
      <c r="E188" s="799">
        <f>IF(D187="","-  ",(D188-D187)/D187*100)</f>
        <v>-1.8045112781954888</v>
      </c>
      <c r="F188" s="1683"/>
      <c r="G188" s="1679"/>
    </row>
    <row r="189" spans="1:8" ht="16.5" customHeight="1" x14ac:dyDescent="0.15">
      <c r="A189" s="1675"/>
      <c r="B189" s="797"/>
      <c r="C189" s="794" t="s">
        <v>485</v>
      </c>
      <c r="D189" s="827">
        <v>40200</v>
      </c>
      <c r="E189" s="799">
        <f>IF(D188="","-  ",(D189-D188)/D188*100)</f>
        <v>-38.437978560490045</v>
      </c>
      <c r="F189" s="1683"/>
      <c r="G189" s="1679"/>
    </row>
    <row r="190" spans="1:8" ht="16.5" customHeight="1" x14ac:dyDescent="0.15">
      <c r="A190" s="1675"/>
      <c r="B190" s="797"/>
      <c r="C190" s="794" t="s">
        <v>490</v>
      </c>
      <c r="D190" s="798">
        <v>31200</v>
      </c>
      <c r="E190" s="799">
        <f>IF(D189="","-  ",(D190-D189)/D189*100)</f>
        <v>-22.388059701492537</v>
      </c>
      <c r="F190" s="1683"/>
      <c r="G190" s="1679"/>
    </row>
    <row r="191" spans="1:8" ht="16.5" customHeight="1" x14ac:dyDescent="0.15">
      <c r="A191" s="1675"/>
      <c r="B191" s="797"/>
      <c r="C191" s="794" t="s">
        <v>496</v>
      </c>
      <c r="D191" s="798">
        <v>25500</v>
      </c>
      <c r="E191" s="799">
        <f>IF(D190="","-  ",(D191-D190)/D190*100)</f>
        <v>-18.269230769230766</v>
      </c>
      <c r="F191" s="1683"/>
      <c r="G191" s="1679"/>
    </row>
    <row r="192" spans="1:8" ht="16.5" customHeight="1" x14ac:dyDescent="0.15">
      <c r="A192" s="1687"/>
      <c r="B192" s="800"/>
      <c r="C192" s="794" t="s">
        <v>5291</v>
      </c>
      <c r="D192" s="798">
        <v>22300</v>
      </c>
      <c r="E192" s="799">
        <f>IF(D191="","-  ",(D192-D191)/D191*100)</f>
        <v>-12.549019607843137</v>
      </c>
      <c r="F192" s="1692"/>
      <c r="G192" s="1691"/>
    </row>
    <row r="193" spans="1:8" ht="16.5" customHeight="1" x14ac:dyDescent="0.15">
      <c r="A193" s="1681">
        <v>28</v>
      </c>
      <c r="B193" s="793" t="s">
        <v>5426</v>
      </c>
      <c r="C193" s="794" t="s">
        <v>5282</v>
      </c>
      <c r="D193" s="827">
        <v>92600</v>
      </c>
      <c r="E193" s="1161"/>
      <c r="F193" s="1705" t="s">
        <v>5427</v>
      </c>
      <c r="G193" s="1685" t="s">
        <v>5284</v>
      </c>
      <c r="H193" t="s">
        <v>5428</v>
      </c>
    </row>
    <row r="194" spans="1:8" ht="16.5" customHeight="1" x14ac:dyDescent="0.15">
      <c r="A194" s="1675"/>
      <c r="B194" s="797" t="s">
        <v>5429</v>
      </c>
      <c r="C194" s="794" t="s">
        <v>5287</v>
      </c>
      <c r="D194" s="827">
        <v>102000</v>
      </c>
      <c r="E194" s="799">
        <f t="shared" ref="E194:E199" si="3">IF(D193="","-  ",(D194-D193)/D193*100)</f>
        <v>10.151187904967603</v>
      </c>
      <c r="F194" s="1706"/>
      <c r="G194" s="1679"/>
    </row>
    <row r="195" spans="1:8" ht="16.5" customHeight="1" x14ac:dyDescent="0.15">
      <c r="A195" s="1675"/>
      <c r="B195" s="797"/>
      <c r="C195" s="794" t="s">
        <v>480</v>
      </c>
      <c r="D195" s="827">
        <v>98100</v>
      </c>
      <c r="E195" s="799">
        <f t="shared" si="3"/>
        <v>-3.8235294117647061</v>
      </c>
      <c r="F195" s="1706"/>
      <c r="G195" s="1679"/>
    </row>
    <row r="196" spans="1:8" ht="16.5" customHeight="1" x14ac:dyDescent="0.15">
      <c r="A196" s="1675"/>
      <c r="B196" s="797"/>
      <c r="C196" s="794" t="s">
        <v>485</v>
      </c>
      <c r="D196" s="827">
        <v>68000</v>
      </c>
      <c r="E196" s="799">
        <f t="shared" si="3"/>
        <v>-30.682976554536189</v>
      </c>
      <c r="F196" s="1706"/>
      <c r="G196" s="1679"/>
    </row>
    <row r="197" spans="1:8" ht="16.5" customHeight="1" x14ac:dyDescent="0.15">
      <c r="A197" s="1675"/>
      <c r="B197" s="797"/>
      <c r="C197" s="794" t="s">
        <v>490</v>
      </c>
      <c r="D197" s="798">
        <v>57800</v>
      </c>
      <c r="E197" s="799">
        <f t="shared" si="3"/>
        <v>-15</v>
      </c>
      <c r="F197" s="1706"/>
      <c r="G197" s="1679"/>
    </row>
    <row r="198" spans="1:8" ht="16.5" customHeight="1" x14ac:dyDescent="0.15">
      <c r="A198" s="1675"/>
      <c r="B198" s="797"/>
      <c r="C198" s="794" t="s">
        <v>496</v>
      </c>
      <c r="D198" s="798">
        <v>55800</v>
      </c>
      <c r="E198" s="799">
        <f t="shared" si="3"/>
        <v>-3.4602076124567476</v>
      </c>
      <c r="F198" s="1706"/>
      <c r="G198" s="1679"/>
    </row>
    <row r="199" spans="1:8" ht="16.5" customHeight="1" x14ac:dyDescent="0.15">
      <c r="A199" s="1687"/>
      <c r="B199" s="800"/>
      <c r="C199" s="794" t="s">
        <v>5291</v>
      </c>
      <c r="D199" s="798">
        <v>54400</v>
      </c>
      <c r="E199" s="799">
        <f t="shared" si="3"/>
        <v>-2.5089605734767026</v>
      </c>
      <c r="F199" s="1708"/>
      <c r="G199" s="1691"/>
    </row>
    <row r="200" spans="1:8" ht="16.5" customHeight="1" x14ac:dyDescent="0.15">
      <c r="A200" s="1681">
        <v>29</v>
      </c>
      <c r="B200" s="793"/>
      <c r="C200" s="794" t="s">
        <v>5282</v>
      </c>
      <c r="D200" s="827" t="s">
        <v>2</v>
      </c>
      <c r="E200" s="1161"/>
      <c r="F200" s="1682" t="s">
        <v>5430</v>
      </c>
      <c r="G200" s="1685" t="s">
        <v>5284</v>
      </c>
      <c r="H200" t="s">
        <v>5431</v>
      </c>
    </row>
    <row r="201" spans="1:8" ht="16.5" customHeight="1" x14ac:dyDescent="0.15">
      <c r="A201" s="1675"/>
      <c r="B201" s="797"/>
      <c r="C201" s="794" t="s">
        <v>5287</v>
      </c>
      <c r="D201" s="827" t="s">
        <v>2</v>
      </c>
      <c r="E201" s="799" t="s">
        <v>2</v>
      </c>
      <c r="F201" s="1683"/>
      <c r="G201" s="1679"/>
    </row>
    <row r="202" spans="1:8" ht="16.5" customHeight="1" x14ac:dyDescent="0.15">
      <c r="A202" s="1675"/>
      <c r="B202" s="800"/>
      <c r="C202" s="794" t="s">
        <v>480</v>
      </c>
      <c r="D202" s="827" t="s">
        <v>2</v>
      </c>
      <c r="E202" s="799" t="s">
        <v>2</v>
      </c>
      <c r="F202" s="1683"/>
      <c r="G202" s="1679"/>
    </row>
    <row r="203" spans="1:8" ht="16.5" customHeight="1" x14ac:dyDescent="0.15">
      <c r="A203" s="1675"/>
      <c r="B203" s="793" t="s">
        <v>5432</v>
      </c>
      <c r="C203" s="794" t="s">
        <v>485</v>
      </c>
      <c r="D203" s="827">
        <v>61900</v>
      </c>
      <c r="E203" s="799" t="s">
        <v>2</v>
      </c>
      <c r="F203" s="1683"/>
      <c r="G203" s="1679"/>
    </row>
    <row r="204" spans="1:8" ht="16.5" customHeight="1" x14ac:dyDescent="0.15">
      <c r="A204" s="1675"/>
      <c r="B204" s="797"/>
      <c r="C204" s="794" t="s">
        <v>490</v>
      </c>
      <c r="D204" s="798">
        <v>54800</v>
      </c>
      <c r="E204" s="799">
        <f>IF(D203="","-  ",(D204-D203)/D203*100)</f>
        <v>-11.470113085621971</v>
      </c>
      <c r="F204" s="1683"/>
      <c r="G204" s="1679"/>
    </row>
    <row r="205" spans="1:8" ht="16.5" customHeight="1" x14ac:dyDescent="0.15">
      <c r="A205" s="1675"/>
      <c r="B205" s="797"/>
      <c r="C205" s="794" t="s">
        <v>496</v>
      </c>
      <c r="D205" s="798">
        <v>54600</v>
      </c>
      <c r="E205" s="799">
        <f>IF(D204="","-  ",(D205-D204)/D204*100)</f>
        <v>-0.36496350364963503</v>
      </c>
      <c r="F205" s="1683"/>
      <c r="G205" s="1679"/>
    </row>
    <row r="206" spans="1:8" ht="16.5" customHeight="1" x14ac:dyDescent="0.15">
      <c r="A206" s="1687"/>
      <c r="B206" s="800"/>
      <c r="C206" s="794" t="s">
        <v>5291</v>
      </c>
      <c r="D206" s="798">
        <v>56000</v>
      </c>
      <c r="E206" s="799">
        <f>IF(D205="","-  ",(D206-D205)/D205*100)</f>
        <v>2.5641025641025639</v>
      </c>
      <c r="F206" s="1692"/>
      <c r="G206" s="1691"/>
    </row>
    <row r="207" spans="1:8" ht="16.5" customHeight="1" x14ac:dyDescent="0.15">
      <c r="A207" s="1697">
        <v>30</v>
      </c>
      <c r="B207" s="793" t="s">
        <v>5433</v>
      </c>
      <c r="C207" s="794" t="s">
        <v>5282</v>
      </c>
      <c r="D207" s="827">
        <v>108000</v>
      </c>
      <c r="E207" s="1161"/>
      <c r="F207" s="1720" t="s">
        <v>5434</v>
      </c>
      <c r="G207" s="1685" t="s">
        <v>5435</v>
      </c>
      <c r="H207" t="s">
        <v>5436</v>
      </c>
    </row>
    <row r="208" spans="1:8" ht="16.5" customHeight="1" x14ac:dyDescent="0.15">
      <c r="A208" s="1694"/>
      <c r="B208" s="797"/>
      <c r="C208" s="794" t="s">
        <v>5287</v>
      </c>
      <c r="D208" s="827">
        <v>128000</v>
      </c>
      <c r="E208" s="799">
        <f t="shared" ref="E208:E213" si="4">IF(D207="","-  ",(D208-D207)/D207*100)</f>
        <v>18.518518518518519</v>
      </c>
      <c r="F208" s="1721"/>
      <c r="G208" s="1679"/>
    </row>
    <row r="209" spans="1:8" ht="16.5" customHeight="1" x14ac:dyDescent="0.15">
      <c r="A209" s="1694"/>
      <c r="B209" s="797"/>
      <c r="C209" s="794" t="s">
        <v>480</v>
      </c>
      <c r="D209" s="827">
        <v>115000</v>
      </c>
      <c r="E209" s="799">
        <f t="shared" si="4"/>
        <v>-10.15625</v>
      </c>
      <c r="F209" s="1703" t="s">
        <v>5437</v>
      </c>
      <c r="G209" s="1679"/>
    </row>
    <row r="210" spans="1:8" ht="16.5" customHeight="1" x14ac:dyDescent="0.15">
      <c r="A210" s="1694"/>
      <c r="B210" s="797"/>
      <c r="C210" s="794" t="s">
        <v>485</v>
      </c>
      <c r="D210" s="827">
        <v>78000</v>
      </c>
      <c r="E210" s="799">
        <f t="shared" si="4"/>
        <v>-32.173913043478258</v>
      </c>
      <c r="F210" s="1683"/>
      <c r="G210" s="1679"/>
    </row>
    <row r="211" spans="1:8" ht="16.5" customHeight="1" x14ac:dyDescent="0.15">
      <c r="A211" s="1694"/>
      <c r="B211" s="797"/>
      <c r="C211" s="794" t="s">
        <v>490</v>
      </c>
      <c r="D211" s="798">
        <v>70800</v>
      </c>
      <c r="E211" s="799">
        <f t="shared" si="4"/>
        <v>-9.2307692307692317</v>
      </c>
      <c r="F211" s="1683"/>
      <c r="G211" s="1679"/>
    </row>
    <row r="212" spans="1:8" ht="16.5" customHeight="1" x14ac:dyDescent="0.15">
      <c r="A212" s="1694"/>
      <c r="B212" s="797"/>
      <c r="C212" s="794" t="s">
        <v>495</v>
      </c>
      <c r="D212" s="798">
        <v>70300</v>
      </c>
      <c r="E212" s="799">
        <f t="shared" si="4"/>
        <v>-0.70621468926553677</v>
      </c>
      <c r="F212" s="1683"/>
      <c r="G212" s="1679"/>
    </row>
    <row r="213" spans="1:8" ht="16.5" customHeight="1" thickBot="1" x14ac:dyDescent="0.2">
      <c r="A213" s="1718"/>
      <c r="B213" s="811"/>
      <c r="C213" s="812" t="s">
        <v>5438</v>
      </c>
      <c r="D213" s="813">
        <v>70500</v>
      </c>
      <c r="E213" s="814">
        <f t="shared" si="4"/>
        <v>0.28449502133712662</v>
      </c>
      <c r="F213" s="1684"/>
      <c r="G213" s="1680"/>
    </row>
    <row r="214" spans="1:8" ht="16.5" customHeight="1" x14ac:dyDescent="0.15">
      <c r="A214" s="1693">
        <v>31</v>
      </c>
      <c r="B214" s="790"/>
      <c r="C214" s="791" t="s">
        <v>5282</v>
      </c>
      <c r="D214" s="823" t="s">
        <v>2</v>
      </c>
      <c r="E214" s="1163"/>
      <c r="F214" s="1719" t="s">
        <v>5439</v>
      </c>
      <c r="G214" s="1690" t="s">
        <v>5435</v>
      </c>
      <c r="H214" t="s">
        <v>5440</v>
      </c>
    </row>
    <row r="215" spans="1:8" ht="16.5" customHeight="1" x14ac:dyDescent="0.15">
      <c r="A215" s="1694"/>
      <c r="B215" s="793" t="s">
        <v>5441</v>
      </c>
      <c r="C215" s="794" t="s">
        <v>5287</v>
      </c>
      <c r="D215" s="827">
        <v>103000</v>
      </c>
      <c r="E215" s="799" t="s">
        <v>2</v>
      </c>
      <c r="F215" s="1699"/>
      <c r="G215" s="1679"/>
    </row>
    <row r="216" spans="1:8" ht="16.5" customHeight="1" x14ac:dyDescent="0.15">
      <c r="A216" s="1694"/>
      <c r="B216" s="797" t="s">
        <v>5442</v>
      </c>
      <c r="C216" s="794" t="s">
        <v>480</v>
      </c>
      <c r="D216" s="827">
        <v>101000</v>
      </c>
      <c r="E216" s="799">
        <f>IF(D215="","-  ",(D216-D215)/D215*100)</f>
        <v>-1.9417475728155338</v>
      </c>
      <c r="F216" s="1703" t="s">
        <v>5443</v>
      </c>
      <c r="G216" s="1679"/>
    </row>
    <row r="217" spans="1:8" ht="16.5" customHeight="1" x14ac:dyDescent="0.15">
      <c r="A217" s="1694"/>
      <c r="B217" s="797"/>
      <c r="C217" s="794" t="s">
        <v>485</v>
      </c>
      <c r="D217" s="827">
        <v>76500</v>
      </c>
      <c r="E217" s="799">
        <f>IF(D216="","-  ",(D217-D216)/D216*100)</f>
        <v>-24.257425742574256</v>
      </c>
      <c r="F217" s="1683"/>
      <c r="G217" s="1679"/>
    </row>
    <row r="218" spans="1:8" ht="16.5" customHeight="1" x14ac:dyDescent="0.15">
      <c r="A218" s="1694"/>
      <c r="B218" s="797"/>
      <c r="C218" s="794" t="s">
        <v>490</v>
      </c>
      <c r="D218" s="798">
        <v>66400</v>
      </c>
      <c r="E218" s="799">
        <f>IF(D217="","-  ",(D218-D217)/D217*100)</f>
        <v>-13.202614379084968</v>
      </c>
      <c r="F218" s="1683"/>
      <c r="G218" s="1679"/>
    </row>
    <row r="219" spans="1:8" ht="16.5" customHeight="1" x14ac:dyDescent="0.15">
      <c r="A219" s="1694"/>
      <c r="B219" s="797"/>
      <c r="C219" s="794" t="s">
        <v>495</v>
      </c>
      <c r="D219" s="798">
        <v>64700</v>
      </c>
      <c r="E219" s="799">
        <f>IF(D218="","-  ",(D219-D218)/D218*100)</f>
        <v>-2.5602409638554215</v>
      </c>
      <c r="F219" s="1683"/>
      <c r="G219" s="1679"/>
    </row>
    <row r="220" spans="1:8" ht="16.5" customHeight="1" x14ac:dyDescent="0.15">
      <c r="A220" s="1695"/>
      <c r="B220" s="800"/>
      <c r="C220" s="794" t="s">
        <v>5438</v>
      </c>
      <c r="D220" s="798">
        <v>61800</v>
      </c>
      <c r="E220" s="799">
        <f>IF(D219="","-  ",(D220-D219)/D219*100)</f>
        <v>-4.4822256568778984</v>
      </c>
      <c r="F220" s="1692"/>
      <c r="G220" s="1691"/>
    </row>
    <row r="221" spans="1:8" ht="16.5" customHeight="1" x14ac:dyDescent="0.15">
      <c r="A221" s="1697">
        <v>32</v>
      </c>
      <c r="B221" s="797"/>
      <c r="C221" s="794" t="s">
        <v>5282</v>
      </c>
      <c r="D221" s="827" t="s">
        <v>2</v>
      </c>
      <c r="E221" s="1161"/>
      <c r="F221" s="1698" t="s">
        <v>5444</v>
      </c>
      <c r="G221" s="1685" t="s">
        <v>5435</v>
      </c>
      <c r="H221" t="s">
        <v>5445</v>
      </c>
    </row>
    <row r="222" spans="1:8" ht="16.5" customHeight="1" x14ac:dyDescent="0.15">
      <c r="A222" s="1694"/>
      <c r="B222" s="793" t="s">
        <v>5446</v>
      </c>
      <c r="C222" s="794" t="s">
        <v>5287</v>
      </c>
      <c r="D222" s="827">
        <v>100000</v>
      </c>
      <c r="E222" s="799" t="s">
        <v>2</v>
      </c>
      <c r="F222" s="1699"/>
      <c r="G222" s="1679"/>
    </row>
    <row r="223" spans="1:8" ht="16.5" customHeight="1" x14ac:dyDescent="0.15">
      <c r="A223" s="1694"/>
      <c r="B223" s="797"/>
      <c r="C223" s="794" t="s">
        <v>480</v>
      </c>
      <c r="D223" s="827">
        <v>96300</v>
      </c>
      <c r="E223" s="799">
        <f>IF(D222="","-  ",(D223-D222)/D222*100)</f>
        <v>-3.6999999999999997</v>
      </c>
      <c r="F223" s="1703" t="s">
        <v>5447</v>
      </c>
      <c r="G223" s="1679"/>
    </row>
    <row r="224" spans="1:8" ht="16.5" customHeight="1" x14ac:dyDescent="0.15">
      <c r="A224" s="1694"/>
      <c r="B224" s="797"/>
      <c r="C224" s="794" t="s">
        <v>485</v>
      </c>
      <c r="D224" s="827">
        <v>64100</v>
      </c>
      <c r="E224" s="799">
        <f>IF(D223="","-  ",(D224-D223)/D223*100)</f>
        <v>-33.437175493250258</v>
      </c>
      <c r="F224" s="1683"/>
      <c r="G224" s="1679"/>
    </row>
    <row r="225" spans="1:8" ht="16.5" customHeight="1" x14ac:dyDescent="0.15">
      <c r="A225" s="1694"/>
      <c r="B225" s="797"/>
      <c r="C225" s="794" t="s">
        <v>490</v>
      </c>
      <c r="D225" s="798">
        <v>53500</v>
      </c>
      <c r="E225" s="799">
        <f>IF(D224="","-  ",(D225-D224)/D224*100)</f>
        <v>-16.536661466458657</v>
      </c>
      <c r="F225" s="1683"/>
      <c r="G225" s="1679"/>
    </row>
    <row r="226" spans="1:8" ht="16.5" customHeight="1" x14ac:dyDescent="0.15">
      <c r="A226" s="1694"/>
      <c r="B226" s="797"/>
      <c r="C226" s="794" t="s">
        <v>495</v>
      </c>
      <c r="D226" s="798">
        <v>48000</v>
      </c>
      <c r="E226" s="799">
        <f>IF(D225="","-  ",(D226-D225)/D225*100)</f>
        <v>-10.2803738317757</v>
      </c>
      <c r="F226" s="1683"/>
      <c r="G226" s="1679"/>
    </row>
    <row r="227" spans="1:8" ht="16.5" customHeight="1" x14ac:dyDescent="0.15">
      <c r="A227" s="1695"/>
      <c r="B227" s="800"/>
      <c r="C227" s="794" t="s">
        <v>5438</v>
      </c>
      <c r="D227" s="798">
        <v>45700</v>
      </c>
      <c r="E227" s="799">
        <f>IF(D226="","-  ",(D227-D226)/D226*100)</f>
        <v>-4.791666666666667</v>
      </c>
      <c r="F227" s="1692"/>
      <c r="G227" s="1691"/>
    </row>
    <row r="228" spans="1:8" ht="16.5" customHeight="1" x14ac:dyDescent="0.15">
      <c r="A228" s="1697">
        <v>33</v>
      </c>
      <c r="B228" s="797"/>
      <c r="C228" s="794" t="s">
        <v>5282</v>
      </c>
      <c r="D228" s="827" t="s">
        <v>2</v>
      </c>
      <c r="E228" s="1161"/>
      <c r="F228" s="1698" t="s">
        <v>5448</v>
      </c>
      <c r="G228" s="1700" t="s">
        <v>5449</v>
      </c>
      <c r="H228" t="s">
        <v>5450</v>
      </c>
    </row>
    <row r="229" spans="1:8" ht="16.5" customHeight="1" x14ac:dyDescent="0.15">
      <c r="A229" s="1694"/>
      <c r="B229" s="793" t="s">
        <v>5451</v>
      </c>
      <c r="C229" s="794" t="s">
        <v>5287</v>
      </c>
      <c r="D229" s="827">
        <v>112000</v>
      </c>
      <c r="E229" s="799" t="s">
        <v>2</v>
      </c>
      <c r="F229" s="1699"/>
      <c r="G229" s="1701"/>
    </row>
    <row r="230" spans="1:8" ht="16.5" customHeight="1" x14ac:dyDescent="0.15">
      <c r="A230" s="1694"/>
      <c r="B230" s="797" t="s">
        <v>5452</v>
      </c>
      <c r="C230" s="794" t="s">
        <v>480</v>
      </c>
      <c r="D230" s="827">
        <v>105000</v>
      </c>
      <c r="E230" s="799">
        <f>IF(D229="","-  ",(D230-D229)/D229*100)</f>
        <v>-6.25</v>
      </c>
      <c r="F230" s="1703" t="s">
        <v>5453</v>
      </c>
      <c r="G230" s="1701"/>
    </row>
    <row r="231" spans="1:8" ht="16.5" customHeight="1" x14ac:dyDescent="0.15">
      <c r="A231" s="1694"/>
      <c r="B231" s="797"/>
      <c r="C231" s="794" t="s">
        <v>485</v>
      </c>
      <c r="D231" s="827">
        <v>75800</v>
      </c>
      <c r="E231" s="799">
        <f>IF(D230="","-  ",(D231-D230)/D230*100)</f>
        <v>-27.80952380952381</v>
      </c>
      <c r="F231" s="1683"/>
      <c r="G231" s="1701"/>
      <c r="H231" s="781"/>
    </row>
    <row r="232" spans="1:8" ht="16.5" customHeight="1" x14ac:dyDescent="0.15">
      <c r="A232" s="1694"/>
      <c r="B232" s="797"/>
      <c r="C232" s="794" t="s">
        <v>490</v>
      </c>
      <c r="D232" s="798">
        <v>67400</v>
      </c>
      <c r="E232" s="799">
        <f>IF(D231="","-  ",(D232-D231)/D231*100)</f>
        <v>-11.081794195250659</v>
      </c>
      <c r="F232" s="1683"/>
      <c r="G232" s="1701"/>
      <c r="H232" s="781"/>
    </row>
    <row r="233" spans="1:8" ht="16.5" customHeight="1" x14ac:dyDescent="0.15">
      <c r="A233" s="1694"/>
      <c r="B233" s="797"/>
      <c r="C233" s="794" t="s">
        <v>495</v>
      </c>
      <c r="D233" s="798">
        <v>65500</v>
      </c>
      <c r="E233" s="799">
        <f>IF(D232="","-  ",(D233-D232)/D232*100)</f>
        <v>-2.8189910979228485</v>
      </c>
      <c r="F233" s="1683"/>
      <c r="G233" s="1701"/>
      <c r="H233" s="781"/>
    </row>
    <row r="234" spans="1:8" ht="16.5" customHeight="1" x14ac:dyDescent="0.15">
      <c r="A234" s="1695"/>
      <c r="B234" s="800"/>
      <c r="C234" s="794" t="s">
        <v>5438</v>
      </c>
      <c r="D234" s="798">
        <v>64600</v>
      </c>
      <c r="E234" s="799">
        <f>IF(D233="","-  ",(D234-D233)/D233*100)</f>
        <v>-1.3740458015267176</v>
      </c>
      <c r="F234" s="1692"/>
      <c r="G234" s="1702"/>
      <c r="H234" s="781"/>
    </row>
    <row r="235" spans="1:8" ht="16.5" customHeight="1" x14ac:dyDescent="0.15">
      <c r="A235" s="1697">
        <v>34</v>
      </c>
      <c r="B235" s="797"/>
      <c r="C235" s="794" t="s">
        <v>5282</v>
      </c>
      <c r="D235" s="827">
        <v>100000</v>
      </c>
      <c r="E235" s="1161"/>
      <c r="F235" s="1698" t="s">
        <v>5454</v>
      </c>
      <c r="G235" s="1700" t="s">
        <v>5435</v>
      </c>
      <c r="H235" t="s">
        <v>5455</v>
      </c>
    </row>
    <row r="236" spans="1:8" ht="16.5" customHeight="1" x14ac:dyDescent="0.15">
      <c r="A236" s="1694"/>
      <c r="B236" s="793" t="s">
        <v>5456</v>
      </c>
      <c r="C236" s="794" t="s">
        <v>5287</v>
      </c>
      <c r="D236" s="827">
        <v>115000</v>
      </c>
      <c r="E236" s="799" t="s">
        <v>2</v>
      </c>
      <c r="F236" s="1699"/>
      <c r="G236" s="1701"/>
      <c r="H236" s="781"/>
    </row>
    <row r="237" spans="1:8" ht="16.5" customHeight="1" x14ac:dyDescent="0.15">
      <c r="A237" s="1694"/>
      <c r="B237" s="797" t="s">
        <v>5457</v>
      </c>
      <c r="C237" s="794" t="s">
        <v>480</v>
      </c>
      <c r="D237" s="827">
        <v>108000</v>
      </c>
      <c r="E237" s="799">
        <f>IF(D236="","-  ",(D237-D236)/D236*100)</f>
        <v>-6.0869565217391308</v>
      </c>
      <c r="F237" s="1703" t="s">
        <v>5458</v>
      </c>
      <c r="G237" s="1701"/>
      <c r="H237" s="781"/>
    </row>
    <row r="238" spans="1:8" ht="16.5" customHeight="1" x14ac:dyDescent="0.15">
      <c r="A238" s="1694"/>
      <c r="B238" s="797"/>
      <c r="C238" s="794" t="s">
        <v>485</v>
      </c>
      <c r="D238" s="827">
        <v>74400</v>
      </c>
      <c r="E238" s="799">
        <f>IF(D237="","-  ",(D238-D237)/D237*100)</f>
        <v>-31.111111111111111</v>
      </c>
      <c r="F238" s="1683"/>
      <c r="G238" s="1701"/>
      <c r="H238" s="781"/>
    </row>
    <row r="239" spans="1:8" ht="16.5" customHeight="1" x14ac:dyDescent="0.15">
      <c r="A239" s="1694"/>
      <c r="B239" s="797"/>
      <c r="C239" s="794" t="s">
        <v>490</v>
      </c>
      <c r="D239" s="798">
        <v>65300</v>
      </c>
      <c r="E239" s="799">
        <f>IF(D238="","-  ",(D239-D238)/D238*100)</f>
        <v>-12.231182795698924</v>
      </c>
      <c r="F239" s="1683"/>
      <c r="G239" s="1701"/>
      <c r="H239" s="781"/>
    </row>
    <row r="240" spans="1:8" ht="16.5" customHeight="1" x14ac:dyDescent="0.15">
      <c r="A240" s="1694"/>
      <c r="B240" s="797"/>
      <c r="C240" s="794" t="s">
        <v>495</v>
      </c>
      <c r="D240" s="798">
        <v>58800</v>
      </c>
      <c r="E240" s="799">
        <f>IF(D239="","-  ",(D240-D239)/D239*100)</f>
        <v>-9.9540581929555891</v>
      </c>
      <c r="F240" s="1683"/>
      <c r="G240" s="1701"/>
      <c r="H240" s="781"/>
    </row>
    <row r="241" spans="1:8" ht="16.5" customHeight="1" x14ac:dyDescent="0.15">
      <c r="A241" s="1695"/>
      <c r="B241" s="800"/>
      <c r="C241" s="794" t="s">
        <v>5438</v>
      </c>
      <c r="D241" s="798">
        <v>55300</v>
      </c>
      <c r="E241" s="799">
        <f>IF(D240="","-  ",(D241-D240)/D240*100)</f>
        <v>-5.9523809523809517</v>
      </c>
      <c r="F241" s="1692"/>
      <c r="G241" s="1702"/>
      <c r="H241" s="781"/>
    </row>
    <row r="242" spans="1:8" ht="16.5" customHeight="1" x14ac:dyDescent="0.15">
      <c r="A242" s="1697">
        <v>35</v>
      </c>
      <c r="B242" s="793"/>
      <c r="C242" s="794" t="s">
        <v>5282</v>
      </c>
      <c r="D242" s="798" t="s">
        <v>2</v>
      </c>
      <c r="E242" s="1161"/>
      <c r="F242" s="1135"/>
      <c r="G242" s="1685" t="s">
        <v>5435</v>
      </c>
      <c r="H242" s="781"/>
    </row>
    <row r="243" spans="1:8" ht="16.5" customHeight="1" x14ac:dyDescent="0.15">
      <c r="A243" s="1694"/>
      <c r="B243" s="797"/>
      <c r="C243" s="794" t="s">
        <v>5287</v>
      </c>
      <c r="D243" s="798" t="s">
        <v>2</v>
      </c>
      <c r="E243" s="799" t="s">
        <v>2</v>
      </c>
      <c r="F243" s="829"/>
      <c r="G243" s="1679"/>
      <c r="H243" t="s">
        <v>5459</v>
      </c>
    </row>
    <row r="244" spans="1:8" ht="16.5" customHeight="1" x14ac:dyDescent="0.15">
      <c r="A244" s="1694"/>
      <c r="B244" s="797"/>
      <c r="C244" s="794" t="s">
        <v>480</v>
      </c>
      <c r="D244" s="798" t="s">
        <v>2</v>
      </c>
      <c r="E244" s="799" t="s">
        <v>2</v>
      </c>
      <c r="F244" s="1703" t="s">
        <v>5460</v>
      </c>
      <c r="G244" s="1679"/>
    </row>
    <row r="245" spans="1:8" ht="16.5" customHeight="1" x14ac:dyDescent="0.15">
      <c r="A245" s="1694"/>
      <c r="B245" s="797"/>
      <c r="C245" s="794" t="s">
        <v>485</v>
      </c>
      <c r="D245" s="798" t="s">
        <v>2</v>
      </c>
      <c r="E245" s="799" t="s">
        <v>2</v>
      </c>
      <c r="F245" s="1683"/>
      <c r="G245" s="1679"/>
    </row>
    <row r="246" spans="1:8" ht="16.5" customHeight="1" x14ac:dyDescent="0.15">
      <c r="A246" s="1694"/>
      <c r="B246" s="793" t="s">
        <v>5461</v>
      </c>
      <c r="C246" s="794" t="s">
        <v>490</v>
      </c>
      <c r="D246" s="798">
        <v>79000</v>
      </c>
      <c r="E246" s="799" t="s">
        <v>2</v>
      </c>
      <c r="F246" s="1683"/>
      <c r="G246" s="1679"/>
    </row>
    <row r="247" spans="1:8" ht="16.5" customHeight="1" x14ac:dyDescent="0.15">
      <c r="A247" s="1694"/>
      <c r="B247" s="797"/>
      <c r="C247" s="794" t="s">
        <v>495</v>
      </c>
      <c r="D247" s="798">
        <v>80000</v>
      </c>
      <c r="E247" s="799">
        <f>IF(D246="","-  ",(D247-D246)/D246*100)</f>
        <v>1.2658227848101267</v>
      </c>
      <c r="F247" s="1683"/>
      <c r="G247" s="1679"/>
    </row>
    <row r="248" spans="1:8" ht="16.5" customHeight="1" thickBot="1" x14ac:dyDescent="0.2">
      <c r="A248" s="1718"/>
      <c r="B248" s="811"/>
      <c r="C248" s="812" t="s">
        <v>5438</v>
      </c>
      <c r="D248" s="813">
        <v>81400</v>
      </c>
      <c r="E248" s="814">
        <f>IF(D247="","-  ",(D248-D247)/D247*100)</f>
        <v>1.7500000000000002</v>
      </c>
      <c r="F248" s="1684"/>
      <c r="G248" s="1680"/>
    </row>
    <row r="249" spans="1:8" ht="16.5" customHeight="1" x14ac:dyDescent="0.15">
      <c r="A249" s="1693">
        <v>36</v>
      </c>
      <c r="B249" s="785" t="s">
        <v>5462</v>
      </c>
      <c r="C249" s="791" t="s">
        <v>5282</v>
      </c>
      <c r="D249" s="823">
        <v>132000</v>
      </c>
      <c r="E249" s="1163"/>
      <c r="F249" s="1719" t="s">
        <v>5463</v>
      </c>
      <c r="G249" s="1713" t="s">
        <v>5435</v>
      </c>
      <c r="H249" t="s">
        <v>5464</v>
      </c>
    </row>
    <row r="250" spans="1:8" ht="16.5" customHeight="1" x14ac:dyDescent="0.15">
      <c r="A250" s="1694"/>
      <c r="B250" s="793" t="s">
        <v>5465</v>
      </c>
      <c r="C250" s="794" t="s">
        <v>5287</v>
      </c>
      <c r="D250" s="827">
        <v>116000</v>
      </c>
      <c r="E250" s="799">
        <f t="shared" ref="E250:E255" si="5">IF(D249="","-  ",(D250-D249)/D249*100)</f>
        <v>-12.121212121212121</v>
      </c>
      <c r="F250" s="1699"/>
      <c r="G250" s="1701"/>
      <c r="H250" s="781"/>
    </row>
    <row r="251" spans="1:8" ht="16.5" customHeight="1" x14ac:dyDescent="0.15">
      <c r="A251" s="1694"/>
      <c r="B251" s="797"/>
      <c r="C251" s="794" t="s">
        <v>480</v>
      </c>
      <c r="D251" s="827">
        <v>109000</v>
      </c>
      <c r="E251" s="799">
        <f t="shared" si="5"/>
        <v>-6.0344827586206895</v>
      </c>
      <c r="F251" s="1703" t="s">
        <v>5466</v>
      </c>
      <c r="G251" s="1701"/>
      <c r="H251" s="781"/>
    </row>
    <row r="252" spans="1:8" ht="16.5" customHeight="1" x14ac:dyDescent="0.15">
      <c r="A252" s="1694"/>
      <c r="B252" s="797"/>
      <c r="C252" s="794" t="s">
        <v>485</v>
      </c>
      <c r="D252" s="827">
        <v>76000</v>
      </c>
      <c r="E252" s="799">
        <f t="shared" si="5"/>
        <v>-30.275229357798167</v>
      </c>
      <c r="F252" s="1683"/>
      <c r="G252" s="1701"/>
    </row>
    <row r="253" spans="1:8" ht="16.5" customHeight="1" x14ac:dyDescent="0.15">
      <c r="A253" s="1694"/>
      <c r="B253" s="797"/>
      <c r="C253" s="794" t="s">
        <v>490</v>
      </c>
      <c r="D253" s="798">
        <v>66500</v>
      </c>
      <c r="E253" s="799">
        <f t="shared" si="5"/>
        <v>-12.5</v>
      </c>
      <c r="F253" s="1683"/>
      <c r="G253" s="1701"/>
    </row>
    <row r="254" spans="1:8" ht="16.5" customHeight="1" x14ac:dyDescent="0.15">
      <c r="A254" s="1694"/>
      <c r="B254" s="797"/>
      <c r="C254" s="794" t="s">
        <v>495</v>
      </c>
      <c r="D254" s="798">
        <v>62000</v>
      </c>
      <c r="E254" s="799">
        <f t="shared" si="5"/>
        <v>-6.7669172932330826</v>
      </c>
      <c r="F254" s="1683"/>
      <c r="G254" s="1701"/>
    </row>
    <row r="255" spans="1:8" ht="16.5" customHeight="1" x14ac:dyDescent="0.15">
      <c r="A255" s="1695"/>
      <c r="B255" s="800"/>
      <c r="C255" s="794" t="s">
        <v>5438</v>
      </c>
      <c r="D255" s="798">
        <v>60800</v>
      </c>
      <c r="E255" s="799">
        <f t="shared" si="5"/>
        <v>-1.935483870967742</v>
      </c>
      <c r="F255" s="1692"/>
      <c r="G255" s="1702"/>
    </row>
    <row r="256" spans="1:8" ht="16.5" customHeight="1" x14ac:dyDescent="0.15">
      <c r="A256" s="1134"/>
      <c r="B256" s="797"/>
      <c r="C256" s="794" t="s">
        <v>5322</v>
      </c>
      <c r="D256" s="798" t="s">
        <v>2</v>
      </c>
      <c r="E256" s="1161"/>
      <c r="F256" s="830"/>
      <c r="G256" s="1700" t="s">
        <v>5435</v>
      </c>
    </row>
    <row r="257" spans="1:8" ht="16.5" customHeight="1" x14ac:dyDescent="0.15">
      <c r="A257" s="1132"/>
      <c r="B257" s="797" t="s">
        <v>5467</v>
      </c>
      <c r="C257" s="794" t="s">
        <v>5325</v>
      </c>
      <c r="D257" s="798">
        <v>134000</v>
      </c>
      <c r="E257" s="799" t="s">
        <v>2</v>
      </c>
      <c r="F257" s="826"/>
      <c r="G257" s="1701"/>
    </row>
    <row r="258" spans="1:8" ht="16.5" customHeight="1" x14ac:dyDescent="0.15">
      <c r="A258" s="1132" t="s">
        <v>2</v>
      </c>
      <c r="B258" s="797" t="s">
        <v>5468</v>
      </c>
      <c r="C258" s="794" t="s">
        <v>5302</v>
      </c>
      <c r="D258" s="798">
        <v>123000</v>
      </c>
      <c r="E258" s="799">
        <f>IF(D257="","-  ",(D258-D257)/D257*100)</f>
        <v>-8.2089552238805972</v>
      </c>
      <c r="F258" s="1714" t="s">
        <v>5469</v>
      </c>
      <c r="G258" s="1701"/>
    </row>
    <row r="259" spans="1:8" ht="16.5" customHeight="1" x14ac:dyDescent="0.15">
      <c r="A259" s="1128" t="s">
        <v>5470</v>
      </c>
      <c r="B259" s="797"/>
      <c r="C259" s="794" t="s">
        <v>5305</v>
      </c>
      <c r="D259" s="798">
        <v>85600</v>
      </c>
      <c r="E259" s="799">
        <f>IF(D258="","-  ",(D259-D258)/D258*100)</f>
        <v>-30.40650406504065</v>
      </c>
      <c r="F259" s="1717"/>
      <c r="G259" s="1701"/>
    </row>
    <row r="260" spans="1:8" ht="16.5" customHeight="1" x14ac:dyDescent="0.15">
      <c r="A260" s="1132"/>
      <c r="B260" s="797"/>
      <c r="C260" s="831" t="s">
        <v>490</v>
      </c>
      <c r="D260" s="1169" t="s">
        <v>2</v>
      </c>
      <c r="E260" s="799" t="s">
        <v>2</v>
      </c>
      <c r="F260" s="1715" t="s">
        <v>5306</v>
      </c>
      <c r="G260" s="1701"/>
    </row>
    <row r="261" spans="1:8" ht="16.5" customHeight="1" x14ac:dyDescent="0.15">
      <c r="A261" s="1132"/>
      <c r="B261" s="797"/>
      <c r="C261" s="794" t="s">
        <v>495</v>
      </c>
      <c r="D261" s="798" t="s">
        <v>2</v>
      </c>
      <c r="E261" s="799" t="s">
        <v>2</v>
      </c>
      <c r="F261" s="1711"/>
      <c r="G261" s="1701"/>
    </row>
    <row r="262" spans="1:8" ht="16.5" customHeight="1" x14ac:dyDescent="0.15">
      <c r="A262" s="1132"/>
      <c r="B262" s="797" t="s">
        <v>5329</v>
      </c>
      <c r="C262" s="794" t="s">
        <v>5438</v>
      </c>
      <c r="D262" s="798" t="s">
        <v>2</v>
      </c>
      <c r="E262" s="799" t="s">
        <v>2</v>
      </c>
      <c r="F262" s="1712"/>
      <c r="G262" s="1702"/>
    </row>
    <row r="263" spans="1:8" ht="16.5" customHeight="1" x14ac:dyDescent="0.15">
      <c r="A263" s="1697">
        <v>38</v>
      </c>
      <c r="B263" s="793"/>
      <c r="C263" s="794" t="s">
        <v>5282</v>
      </c>
      <c r="D263" s="827" t="s">
        <v>2</v>
      </c>
      <c r="E263" s="1161"/>
      <c r="F263" s="1698" t="s">
        <v>5471</v>
      </c>
      <c r="G263" s="1700" t="s">
        <v>5435</v>
      </c>
      <c r="H263" t="s">
        <v>5472</v>
      </c>
    </row>
    <row r="264" spans="1:8" ht="16.5" customHeight="1" x14ac:dyDescent="0.15">
      <c r="A264" s="1694"/>
      <c r="B264" s="797" t="s">
        <v>5473</v>
      </c>
      <c r="C264" s="794" t="s">
        <v>5287</v>
      </c>
      <c r="D264" s="827">
        <v>134000</v>
      </c>
      <c r="E264" s="799" t="s">
        <v>2</v>
      </c>
      <c r="F264" s="1699"/>
      <c r="G264" s="1701"/>
      <c r="H264" s="781"/>
    </row>
    <row r="265" spans="1:8" ht="16.5" customHeight="1" x14ac:dyDescent="0.15">
      <c r="A265" s="1694"/>
      <c r="B265" s="797" t="s">
        <v>5474</v>
      </c>
      <c r="C265" s="794" t="s">
        <v>480</v>
      </c>
      <c r="D265" s="827">
        <v>123000</v>
      </c>
      <c r="E265" s="799">
        <f>IF(D264="","-  ",(D265-D264)/D264*100)</f>
        <v>-8.2089552238805972</v>
      </c>
      <c r="F265" s="1703" t="s">
        <v>5475</v>
      </c>
      <c r="G265" s="1701"/>
    </row>
    <row r="266" spans="1:8" ht="16.5" customHeight="1" x14ac:dyDescent="0.15">
      <c r="A266" s="1694"/>
      <c r="B266" s="797"/>
      <c r="C266" s="794" t="s">
        <v>485</v>
      </c>
      <c r="D266" s="827">
        <v>85600</v>
      </c>
      <c r="E266" s="799">
        <f>IF(D265="","-  ",(D266-D265)/D265*100)</f>
        <v>-30.40650406504065</v>
      </c>
      <c r="F266" s="1683"/>
      <c r="G266" s="1701"/>
    </row>
    <row r="267" spans="1:8" ht="16.5" customHeight="1" x14ac:dyDescent="0.15">
      <c r="A267" s="1694"/>
      <c r="B267" s="797"/>
      <c r="C267" s="794" t="s">
        <v>490</v>
      </c>
      <c r="D267" s="798">
        <v>82000</v>
      </c>
      <c r="E267" s="799">
        <f>IF(D266="","-  ",(D267-D266)/D266*100)</f>
        <v>-4.2056074766355138</v>
      </c>
      <c r="F267" s="1683"/>
      <c r="G267" s="1701"/>
    </row>
    <row r="268" spans="1:8" ht="16.5" customHeight="1" x14ac:dyDescent="0.15">
      <c r="A268" s="1694"/>
      <c r="B268" s="797"/>
      <c r="C268" s="794" t="s">
        <v>495</v>
      </c>
      <c r="D268" s="798">
        <v>81700</v>
      </c>
      <c r="E268" s="799">
        <f>IF(D267="","-  ",(D268-D267)/D267*100)</f>
        <v>-0.36585365853658541</v>
      </c>
      <c r="F268" s="1683"/>
      <c r="G268" s="1701"/>
    </row>
    <row r="269" spans="1:8" ht="16.5" customHeight="1" x14ac:dyDescent="0.15">
      <c r="A269" s="1695"/>
      <c r="B269" s="800"/>
      <c r="C269" s="794" t="s">
        <v>5438</v>
      </c>
      <c r="D269" s="798">
        <v>80200</v>
      </c>
      <c r="E269" s="799">
        <f>IF(D268="","-  ",(D269-D268)/D268*100)</f>
        <v>-1.8359853121175032</v>
      </c>
      <c r="F269" s="1692"/>
      <c r="G269" s="1702"/>
    </row>
    <row r="270" spans="1:8" ht="16.5" customHeight="1" x14ac:dyDescent="0.15">
      <c r="A270" s="1697">
        <v>39</v>
      </c>
      <c r="B270" s="797"/>
      <c r="C270" s="794" t="s">
        <v>5282</v>
      </c>
      <c r="D270" s="798" t="s">
        <v>2</v>
      </c>
      <c r="E270" s="1161"/>
      <c r="F270" s="1698" t="s">
        <v>5476</v>
      </c>
      <c r="G270" s="1700" t="s">
        <v>5435</v>
      </c>
      <c r="H270" t="s">
        <v>5477</v>
      </c>
    </row>
    <row r="271" spans="1:8" ht="16.5" customHeight="1" x14ac:dyDescent="0.15">
      <c r="A271" s="1694"/>
      <c r="B271" s="793" t="s">
        <v>5478</v>
      </c>
      <c r="C271" s="794" t="s">
        <v>5287</v>
      </c>
      <c r="D271" s="827">
        <v>108000</v>
      </c>
      <c r="E271" s="799" t="s">
        <v>2</v>
      </c>
      <c r="F271" s="1699"/>
      <c r="G271" s="1701"/>
    </row>
    <row r="272" spans="1:8" ht="16.5" customHeight="1" x14ac:dyDescent="0.15">
      <c r="A272" s="1694"/>
      <c r="B272" s="797" t="s">
        <v>5479</v>
      </c>
      <c r="C272" s="794" t="s">
        <v>480</v>
      </c>
      <c r="D272" s="827">
        <v>105000</v>
      </c>
      <c r="E272" s="799">
        <f>IF(D271="","-  ",(D272-D271)/D271*100)</f>
        <v>-2.7777777777777777</v>
      </c>
      <c r="F272" s="1703" t="s">
        <v>5480</v>
      </c>
      <c r="G272" s="1701"/>
      <c r="H272" s="781"/>
    </row>
    <row r="273" spans="1:8" ht="16.5" customHeight="1" x14ac:dyDescent="0.15">
      <c r="A273" s="1694"/>
      <c r="B273" s="797"/>
      <c r="C273" s="794" t="s">
        <v>485</v>
      </c>
      <c r="D273" s="827">
        <v>78400</v>
      </c>
      <c r="E273" s="799">
        <f>IF(D272="","-  ",(D273-D272)/D272*100)</f>
        <v>-25.333333333333336</v>
      </c>
      <c r="F273" s="1683"/>
      <c r="G273" s="1701"/>
      <c r="H273" s="781"/>
    </row>
    <row r="274" spans="1:8" ht="16.5" customHeight="1" x14ac:dyDescent="0.15">
      <c r="A274" s="1694"/>
      <c r="B274" s="797"/>
      <c r="C274" s="794" t="s">
        <v>490</v>
      </c>
      <c r="D274" s="798">
        <v>73400</v>
      </c>
      <c r="E274" s="799">
        <f>IF(D273="","-  ",(D274-D273)/D273*100)</f>
        <v>-6.3775510204081636</v>
      </c>
      <c r="F274" s="1683"/>
      <c r="G274" s="1701"/>
      <c r="H274" s="781"/>
    </row>
    <row r="275" spans="1:8" ht="16.5" customHeight="1" x14ac:dyDescent="0.15">
      <c r="A275" s="1694"/>
      <c r="B275" s="797"/>
      <c r="C275" s="794" t="s">
        <v>495</v>
      </c>
      <c r="D275" s="798">
        <v>75300</v>
      </c>
      <c r="E275" s="799">
        <f>IF(D274="","-  ",(D275-D274)/D274*100)</f>
        <v>2.588555858310627</v>
      </c>
      <c r="F275" s="1683"/>
      <c r="G275" s="1701"/>
      <c r="H275" s="781"/>
    </row>
    <row r="276" spans="1:8" ht="16.5" customHeight="1" x14ac:dyDescent="0.15">
      <c r="A276" s="1695"/>
      <c r="B276" s="800"/>
      <c r="C276" s="794" t="s">
        <v>5438</v>
      </c>
      <c r="D276" s="798">
        <v>76900</v>
      </c>
      <c r="E276" s="799">
        <f>IF(D275="","-  ",(D276-D275)/D275*100)</f>
        <v>2.1248339973439574</v>
      </c>
      <c r="F276" s="1692"/>
      <c r="G276" s="1702"/>
      <c r="H276" s="781"/>
    </row>
    <row r="277" spans="1:8" ht="16.5" customHeight="1" x14ac:dyDescent="0.15">
      <c r="A277" s="1134"/>
      <c r="B277" s="793"/>
      <c r="C277" s="794" t="s">
        <v>5322</v>
      </c>
      <c r="D277" s="798" t="s">
        <v>2</v>
      </c>
      <c r="E277" s="1161"/>
      <c r="F277" s="1709" t="s">
        <v>5481</v>
      </c>
      <c r="G277" s="1700" t="s">
        <v>5435</v>
      </c>
      <c r="H277" s="781"/>
    </row>
    <row r="278" spans="1:8" ht="16.5" customHeight="1" x14ac:dyDescent="0.15">
      <c r="A278" s="1132"/>
      <c r="B278" s="797" t="s">
        <v>5338</v>
      </c>
      <c r="C278" s="794" t="s">
        <v>5325</v>
      </c>
      <c r="D278" s="798">
        <v>127000</v>
      </c>
      <c r="E278" s="799" t="s">
        <v>2</v>
      </c>
      <c r="F278" s="1710"/>
      <c r="G278" s="1701"/>
      <c r="H278" s="781"/>
    </row>
    <row r="279" spans="1:8" ht="16.5" customHeight="1" x14ac:dyDescent="0.15">
      <c r="A279" s="1132" t="s">
        <v>2</v>
      </c>
      <c r="B279" s="797" t="s">
        <v>5340</v>
      </c>
      <c r="C279" s="794" t="s">
        <v>5302</v>
      </c>
      <c r="D279" s="798">
        <v>116000</v>
      </c>
      <c r="E279" s="799">
        <f>IF(D278="","-  ",(D279-D278)/D278*100)</f>
        <v>-8.6614173228346463</v>
      </c>
      <c r="F279" s="1710" t="s">
        <v>5482</v>
      </c>
      <c r="G279" s="1701"/>
      <c r="H279" s="781"/>
    </row>
    <row r="280" spans="1:8" ht="16.5" customHeight="1" x14ac:dyDescent="0.15">
      <c r="A280" s="1128" t="s">
        <v>5483</v>
      </c>
      <c r="B280" s="797"/>
      <c r="C280" s="794" t="s">
        <v>5305</v>
      </c>
      <c r="D280" s="798">
        <v>81800</v>
      </c>
      <c r="E280" s="799">
        <f>IF(D279="","-  ",(D280-D279)/D279*100)</f>
        <v>-29.482758620689651</v>
      </c>
      <c r="F280" s="1710"/>
      <c r="G280" s="1701"/>
      <c r="H280" s="781"/>
    </row>
    <row r="281" spans="1:8" ht="16.5" customHeight="1" x14ac:dyDescent="0.15">
      <c r="A281" s="1132"/>
      <c r="B281" s="797"/>
      <c r="C281" s="794" t="s">
        <v>490</v>
      </c>
      <c r="D281" s="808" t="s">
        <v>2</v>
      </c>
      <c r="E281" s="799" t="s">
        <v>2</v>
      </c>
      <c r="F281" s="1715" t="s">
        <v>5306</v>
      </c>
      <c r="G281" s="1701"/>
      <c r="H281" s="781"/>
    </row>
    <row r="282" spans="1:8" ht="16.5" customHeight="1" x14ac:dyDescent="0.15">
      <c r="A282" s="1132"/>
      <c r="B282" s="797"/>
      <c r="C282" s="794" t="s">
        <v>495</v>
      </c>
      <c r="D282" s="808" t="s">
        <v>2</v>
      </c>
      <c r="E282" s="799" t="s">
        <v>2</v>
      </c>
      <c r="F282" s="1711"/>
      <c r="G282" s="1701"/>
      <c r="H282" s="781"/>
    </row>
    <row r="283" spans="1:8" ht="16.5" customHeight="1" thickBot="1" x14ac:dyDescent="0.2">
      <c r="A283" s="1137"/>
      <c r="B283" s="811" t="s">
        <v>5329</v>
      </c>
      <c r="C283" s="812" t="s">
        <v>5438</v>
      </c>
      <c r="D283" s="821" t="s">
        <v>2</v>
      </c>
      <c r="E283" s="814" t="s">
        <v>2</v>
      </c>
      <c r="F283" s="1716"/>
      <c r="G283" s="1704"/>
      <c r="H283" s="781"/>
    </row>
    <row r="284" spans="1:8" ht="16.5" customHeight="1" x14ac:dyDescent="0.15">
      <c r="A284" s="1131"/>
      <c r="B284" s="785" t="s">
        <v>5484</v>
      </c>
      <c r="C284" s="791" t="s">
        <v>5282</v>
      </c>
      <c r="D284" s="823">
        <v>250000</v>
      </c>
      <c r="E284" s="1163"/>
      <c r="F284" s="1696" t="s">
        <v>5485</v>
      </c>
      <c r="G284" s="1690" t="s">
        <v>5435</v>
      </c>
      <c r="H284" t="s">
        <v>5486</v>
      </c>
    </row>
    <row r="285" spans="1:8" ht="16.5" customHeight="1" x14ac:dyDescent="0.15">
      <c r="A285" s="1132"/>
      <c r="B285" s="797" t="s">
        <v>5487</v>
      </c>
      <c r="C285" s="794" t="s">
        <v>5287</v>
      </c>
      <c r="D285" s="827">
        <v>190000</v>
      </c>
      <c r="E285" s="799">
        <f>IF(D284="","-  ",(D285-D284)/D284*100)</f>
        <v>-24</v>
      </c>
      <c r="F285" s="1683"/>
      <c r="G285" s="1679"/>
    </row>
    <row r="286" spans="1:8" ht="16.5" customHeight="1" x14ac:dyDescent="0.15">
      <c r="A286" s="1132" t="s">
        <v>2</v>
      </c>
      <c r="B286" s="797"/>
      <c r="C286" s="794" t="s">
        <v>480</v>
      </c>
      <c r="D286" s="827">
        <v>144000</v>
      </c>
      <c r="E286" s="799">
        <f>IF(D285="","-  ",(D286-D285)/D285*100)</f>
        <v>-24.210526315789473</v>
      </c>
      <c r="F286" s="1683"/>
      <c r="G286" s="1679"/>
    </row>
    <row r="287" spans="1:8" ht="16.5" customHeight="1" x14ac:dyDescent="0.15">
      <c r="A287" s="1128" t="s">
        <v>5488</v>
      </c>
      <c r="B287" s="797"/>
      <c r="C287" s="794" t="s">
        <v>485</v>
      </c>
      <c r="D287" s="827">
        <v>85300</v>
      </c>
      <c r="E287" s="799">
        <f>IF(D286="","-  ",(D287-D286)/D286*100)</f>
        <v>-40.763888888888886</v>
      </c>
      <c r="F287" s="1683"/>
      <c r="G287" s="1679"/>
    </row>
    <row r="288" spans="1:8" ht="16.5" customHeight="1" x14ac:dyDescent="0.15">
      <c r="A288" s="1132"/>
      <c r="B288" s="797"/>
      <c r="C288" s="794" t="s">
        <v>490</v>
      </c>
      <c r="D288" s="798">
        <v>67000</v>
      </c>
      <c r="E288" s="799">
        <f>IF(D287="","-  ",(D288-D287)/D287*100)</f>
        <v>-21.453692848769052</v>
      </c>
      <c r="F288" s="1714"/>
      <c r="G288" s="1679"/>
    </row>
    <row r="289" spans="1:8" ht="16.5" customHeight="1" x14ac:dyDescent="0.15">
      <c r="A289" s="1132"/>
      <c r="B289" s="797"/>
      <c r="C289" s="794" t="s">
        <v>495</v>
      </c>
      <c r="D289" s="808" t="s">
        <v>2</v>
      </c>
      <c r="E289" s="799" t="s">
        <v>2</v>
      </c>
      <c r="F289" s="1707" t="s">
        <v>5306</v>
      </c>
      <c r="G289" s="1679"/>
    </row>
    <row r="290" spans="1:8" ht="16.5" customHeight="1" x14ac:dyDescent="0.15">
      <c r="A290" s="1133"/>
      <c r="B290" s="800" t="s">
        <v>5401</v>
      </c>
      <c r="C290" s="794" t="s">
        <v>5438</v>
      </c>
      <c r="D290" s="808" t="s">
        <v>2</v>
      </c>
      <c r="E290" s="799" t="s">
        <v>2</v>
      </c>
      <c r="F290" s="1708"/>
      <c r="G290" s="1691"/>
    </row>
    <row r="291" spans="1:8" ht="16.5" customHeight="1" x14ac:dyDescent="0.15">
      <c r="A291" s="1132"/>
      <c r="B291" s="793"/>
      <c r="C291" s="794" t="s">
        <v>5322</v>
      </c>
      <c r="D291" s="798">
        <v>382000</v>
      </c>
      <c r="E291" s="1161"/>
      <c r="F291" s="1682" t="s">
        <v>5489</v>
      </c>
      <c r="G291" s="1685" t="s">
        <v>5435</v>
      </c>
    </row>
    <row r="292" spans="1:8" ht="16.5" customHeight="1" x14ac:dyDescent="0.15">
      <c r="A292" s="1132"/>
      <c r="B292" s="797" t="s">
        <v>5490</v>
      </c>
      <c r="C292" s="794" t="s">
        <v>5325</v>
      </c>
      <c r="D292" s="798">
        <v>380000</v>
      </c>
      <c r="E292" s="799">
        <f>IF(D291="","-  ",(D292-D291)/D291*100)</f>
        <v>-0.52356020942408377</v>
      </c>
      <c r="F292" s="1683"/>
      <c r="G292" s="1679"/>
    </row>
    <row r="293" spans="1:8" ht="16.5" customHeight="1" x14ac:dyDescent="0.15">
      <c r="A293" s="1132" t="s">
        <v>2</v>
      </c>
      <c r="B293" s="797" t="s">
        <v>5491</v>
      </c>
      <c r="C293" s="794" t="s">
        <v>5302</v>
      </c>
      <c r="D293" s="798">
        <v>205000</v>
      </c>
      <c r="E293" s="799">
        <f>IF(D292="","-  ",(D293-D292)/D292*100)</f>
        <v>-46.05263157894737</v>
      </c>
      <c r="F293" s="1683"/>
      <c r="G293" s="1679"/>
    </row>
    <row r="294" spans="1:8" ht="16.5" customHeight="1" x14ac:dyDescent="0.15">
      <c r="A294" s="1128" t="s">
        <v>5492</v>
      </c>
      <c r="B294" s="797" t="s">
        <v>5493</v>
      </c>
      <c r="C294" s="794" t="s">
        <v>5305</v>
      </c>
      <c r="D294" s="798">
        <v>156000</v>
      </c>
      <c r="E294" s="799">
        <f>IF(D293="","-  ",(D294-D293)/D293*100)</f>
        <v>-23.902439024390244</v>
      </c>
      <c r="F294" s="1714"/>
      <c r="G294" s="1679"/>
    </row>
    <row r="295" spans="1:8" ht="16.5" customHeight="1" x14ac:dyDescent="0.15">
      <c r="A295" s="1132"/>
      <c r="B295" s="797"/>
      <c r="C295" s="794" t="s">
        <v>490</v>
      </c>
      <c r="D295" s="808" t="s">
        <v>2</v>
      </c>
      <c r="E295" s="799" t="s">
        <v>2</v>
      </c>
      <c r="F295" s="1715" t="s">
        <v>5306</v>
      </c>
      <c r="G295" s="1679"/>
    </row>
    <row r="296" spans="1:8" ht="16.5" customHeight="1" x14ac:dyDescent="0.15">
      <c r="A296" s="1132"/>
      <c r="B296" s="797"/>
      <c r="C296" s="794" t="s">
        <v>495</v>
      </c>
      <c r="D296" s="808" t="s">
        <v>2</v>
      </c>
      <c r="E296" s="799" t="s">
        <v>2</v>
      </c>
      <c r="F296" s="1711"/>
      <c r="G296" s="1679"/>
    </row>
    <row r="297" spans="1:8" ht="16.5" customHeight="1" x14ac:dyDescent="0.15">
      <c r="A297" s="1133"/>
      <c r="B297" s="797" t="s">
        <v>5329</v>
      </c>
      <c r="C297" s="794" t="s">
        <v>5438</v>
      </c>
      <c r="D297" s="808" t="s">
        <v>2</v>
      </c>
      <c r="E297" s="799" t="s">
        <v>2</v>
      </c>
      <c r="F297" s="1712"/>
      <c r="G297" s="1691"/>
    </row>
    <row r="298" spans="1:8" ht="16.5" customHeight="1" x14ac:dyDescent="0.15">
      <c r="A298" s="1681">
        <v>43</v>
      </c>
      <c r="B298" s="793"/>
      <c r="C298" s="794" t="s">
        <v>5494</v>
      </c>
      <c r="D298" s="798" t="s">
        <v>2</v>
      </c>
      <c r="E298" s="1161"/>
      <c r="F298" s="1135"/>
      <c r="G298" s="1685" t="s">
        <v>5495</v>
      </c>
      <c r="H298" s="832" t="s">
        <v>5496</v>
      </c>
    </row>
    <row r="299" spans="1:8" ht="16.5" customHeight="1" x14ac:dyDescent="0.15">
      <c r="A299" s="1675"/>
      <c r="B299" s="797"/>
      <c r="C299" s="794" t="s">
        <v>5497</v>
      </c>
      <c r="D299" s="798" t="s">
        <v>2</v>
      </c>
      <c r="E299" s="799" t="s">
        <v>2</v>
      </c>
      <c r="F299" s="1136"/>
      <c r="G299" s="1679"/>
      <c r="H299" s="781"/>
    </row>
    <row r="300" spans="1:8" ht="16.5" customHeight="1" x14ac:dyDescent="0.15">
      <c r="A300" s="1675"/>
      <c r="B300" s="793" t="s">
        <v>5498</v>
      </c>
      <c r="C300" s="794" t="s">
        <v>480</v>
      </c>
      <c r="D300" s="827">
        <v>120000</v>
      </c>
      <c r="E300" s="799" t="s">
        <v>2</v>
      </c>
      <c r="F300" s="1703" t="s">
        <v>5499</v>
      </c>
      <c r="G300" s="1679"/>
    </row>
    <row r="301" spans="1:8" ht="16.5" customHeight="1" x14ac:dyDescent="0.15">
      <c r="A301" s="1675"/>
      <c r="B301" s="797"/>
      <c r="C301" s="794" t="s">
        <v>485</v>
      </c>
      <c r="D301" s="827">
        <v>73300</v>
      </c>
      <c r="E301" s="799">
        <f>IF(D300="","-  ",(D301-D300)/D300*100)</f>
        <v>-38.916666666666664</v>
      </c>
      <c r="F301" s="1683"/>
      <c r="G301" s="1679"/>
    </row>
    <row r="302" spans="1:8" ht="16.5" customHeight="1" x14ac:dyDescent="0.15">
      <c r="A302" s="1675"/>
      <c r="B302" s="797"/>
      <c r="C302" s="794" t="s">
        <v>490</v>
      </c>
      <c r="D302" s="798">
        <v>65400</v>
      </c>
      <c r="E302" s="799">
        <f>IF(D301="","-  ",(D302-D301)/D301*100)</f>
        <v>-10.777626193724419</v>
      </c>
      <c r="F302" s="1683"/>
      <c r="G302" s="1679"/>
    </row>
    <row r="303" spans="1:8" ht="16.5" customHeight="1" x14ac:dyDescent="0.15">
      <c r="A303" s="1675"/>
      <c r="B303" s="797"/>
      <c r="C303" s="794" t="s">
        <v>495</v>
      </c>
      <c r="D303" s="798">
        <v>63500</v>
      </c>
      <c r="E303" s="799">
        <f>IF(D302="","-  ",(D303-D302)/D302*100)</f>
        <v>-2.90519877675841</v>
      </c>
      <c r="F303" s="1683"/>
      <c r="G303" s="1679"/>
    </row>
    <row r="304" spans="1:8" ht="16.5" customHeight="1" x14ac:dyDescent="0.15">
      <c r="A304" s="1687"/>
      <c r="B304" s="800"/>
      <c r="C304" s="794" t="s">
        <v>5438</v>
      </c>
      <c r="D304" s="798">
        <v>63900</v>
      </c>
      <c r="E304" s="799">
        <f>IF(D303="","-  ",(D304-D303)/D303*100)</f>
        <v>0.62992125984251968</v>
      </c>
      <c r="F304" s="1692"/>
      <c r="G304" s="1691"/>
    </row>
    <row r="305" spans="1:8" ht="16.5" customHeight="1" x14ac:dyDescent="0.15">
      <c r="A305" s="1681">
        <v>44</v>
      </c>
      <c r="B305" s="797"/>
      <c r="C305" s="794" t="s">
        <v>5494</v>
      </c>
      <c r="D305" s="798" t="s">
        <v>2</v>
      </c>
      <c r="E305" s="1161"/>
      <c r="F305" s="1135"/>
      <c r="G305" s="1685" t="s">
        <v>5435</v>
      </c>
      <c r="H305" s="832" t="s">
        <v>5500</v>
      </c>
    </row>
    <row r="306" spans="1:8" ht="16.5" customHeight="1" x14ac:dyDescent="0.15">
      <c r="A306" s="1675"/>
      <c r="B306" s="797"/>
      <c r="C306" s="794" t="s">
        <v>5497</v>
      </c>
      <c r="D306" s="798" t="s">
        <v>2</v>
      </c>
      <c r="E306" s="799" t="s">
        <v>2</v>
      </c>
      <c r="F306" s="829"/>
      <c r="G306" s="1679"/>
    </row>
    <row r="307" spans="1:8" ht="16.5" customHeight="1" x14ac:dyDescent="0.15">
      <c r="A307" s="1675"/>
      <c r="B307" s="793" t="s">
        <v>5501</v>
      </c>
      <c r="C307" s="794" t="s">
        <v>480</v>
      </c>
      <c r="D307" s="827">
        <v>147000</v>
      </c>
      <c r="E307" s="799" t="s">
        <v>2</v>
      </c>
      <c r="F307" s="1703" t="s">
        <v>5502</v>
      </c>
      <c r="G307" s="1679"/>
    </row>
    <row r="308" spans="1:8" ht="16.5" customHeight="1" x14ac:dyDescent="0.15">
      <c r="A308" s="1675"/>
      <c r="B308" s="797" t="s">
        <v>5503</v>
      </c>
      <c r="C308" s="794" t="s">
        <v>485</v>
      </c>
      <c r="D308" s="827">
        <v>92700</v>
      </c>
      <c r="E308" s="799">
        <f>IF(D307="","-  ",(D308-D307)/D307*100)</f>
        <v>-36.938775510204081</v>
      </c>
      <c r="F308" s="1683"/>
      <c r="G308" s="1679"/>
    </row>
    <row r="309" spans="1:8" ht="16.5" customHeight="1" x14ac:dyDescent="0.15">
      <c r="A309" s="1675"/>
      <c r="B309" s="797"/>
      <c r="C309" s="794" t="s">
        <v>490</v>
      </c>
      <c r="D309" s="798">
        <v>79900</v>
      </c>
      <c r="E309" s="799">
        <f>IF(D308="","-  ",(D309-D308)/D308*100)</f>
        <v>-13.807982740021574</v>
      </c>
      <c r="F309" s="1683"/>
      <c r="G309" s="1679"/>
    </row>
    <row r="310" spans="1:8" ht="16.5" customHeight="1" x14ac:dyDescent="0.15">
      <c r="A310" s="1675"/>
      <c r="B310" s="797"/>
      <c r="C310" s="794" t="s">
        <v>495</v>
      </c>
      <c r="D310" s="798">
        <v>75000</v>
      </c>
      <c r="E310" s="799">
        <f>IF(D309="","-  ",(D310-D309)/D309*100)</f>
        <v>-6.1326658322903622</v>
      </c>
      <c r="F310" s="1683"/>
      <c r="G310" s="1679"/>
    </row>
    <row r="311" spans="1:8" ht="16.5" customHeight="1" x14ac:dyDescent="0.15">
      <c r="A311" s="1687"/>
      <c r="B311" s="800"/>
      <c r="C311" s="794" t="s">
        <v>5438</v>
      </c>
      <c r="D311" s="798"/>
      <c r="E311" s="799"/>
      <c r="F311" s="1692"/>
      <c r="G311" s="1691"/>
    </row>
    <row r="312" spans="1:8" ht="16.5" customHeight="1" x14ac:dyDescent="0.15">
      <c r="A312" s="1681">
        <v>45</v>
      </c>
      <c r="B312" s="793"/>
      <c r="C312" s="794" t="s">
        <v>5282</v>
      </c>
      <c r="D312" s="827" t="s">
        <v>2</v>
      </c>
      <c r="E312" s="1161"/>
      <c r="F312" s="1135"/>
      <c r="G312" s="1700" t="s">
        <v>5435</v>
      </c>
      <c r="H312" s="832" t="s">
        <v>5504</v>
      </c>
    </row>
    <row r="313" spans="1:8" ht="16.5" customHeight="1" x14ac:dyDescent="0.15">
      <c r="A313" s="1675"/>
      <c r="B313" s="797"/>
      <c r="C313" s="794" t="s">
        <v>5287</v>
      </c>
      <c r="D313" s="827" t="s">
        <v>2</v>
      </c>
      <c r="E313" s="799" t="s">
        <v>2</v>
      </c>
      <c r="F313" s="833"/>
      <c r="G313" s="1701"/>
      <c r="H313" s="781"/>
    </row>
    <row r="314" spans="1:8" ht="16.5" customHeight="1" x14ac:dyDescent="0.15">
      <c r="A314" s="1675"/>
      <c r="B314" s="797"/>
      <c r="C314" s="794" t="s">
        <v>480</v>
      </c>
      <c r="D314" s="827" t="s">
        <v>2</v>
      </c>
      <c r="E314" s="799" t="s">
        <v>2</v>
      </c>
      <c r="F314" s="834"/>
      <c r="G314" s="1701"/>
      <c r="H314" s="781"/>
    </row>
    <row r="315" spans="1:8" ht="16.5" customHeight="1" x14ac:dyDescent="0.15">
      <c r="A315" s="1675"/>
      <c r="B315" s="800"/>
      <c r="C315" s="831" t="s">
        <v>485</v>
      </c>
      <c r="D315" s="835" t="s">
        <v>2</v>
      </c>
      <c r="E315" s="799" t="s">
        <v>2</v>
      </c>
      <c r="F315" s="1703" t="s">
        <v>5505</v>
      </c>
      <c r="G315" s="1701"/>
      <c r="H315" s="781"/>
    </row>
    <row r="316" spans="1:8" ht="16.5" customHeight="1" x14ac:dyDescent="0.15">
      <c r="A316" s="1675"/>
      <c r="B316" s="793" t="s">
        <v>5506</v>
      </c>
      <c r="C316" s="794" t="s">
        <v>490</v>
      </c>
      <c r="D316" s="798">
        <v>46200</v>
      </c>
      <c r="E316" s="799" t="s">
        <v>2</v>
      </c>
      <c r="F316" s="1683"/>
      <c r="G316" s="1701"/>
      <c r="H316" s="781"/>
    </row>
    <row r="317" spans="1:8" ht="16.5" customHeight="1" x14ac:dyDescent="0.15">
      <c r="A317" s="1675"/>
      <c r="B317" s="797"/>
      <c r="C317" s="794" t="s">
        <v>495</v>
      </c>
      <c r="D317" s="798">
        <v>45500</v>
      </c>
      <c r="E317" s="799">
        <f>IF(D316="","-  ",(D317-D316)/D316*100)</f>
        <v>-1.5151515151515151</v>
      </c>
      <c r="F317" s="1683"/>
      <c r="G317" s="1701"/>
      <c r="H317" s="781"/>
    </row>
    <row r="318" spans="1:8" ht="16.5" customHeight="1" thickBot="1" x14ac:dyDescent="0.2">
      <c r="A318" s="1676"/>
      <c r="B318" s="811"/>
      <c r="C318" s="812" t="s">
        <v>5438</v>
      </c>
      <c r="D318" s="813">
        <v>43600</v>
      </c>
      <c r="E318" s="814">
        <f>IF(D317="","-  ",(D318-D317)/D317*100)</f>
        <v>-4.1758241758241752</v>
      </c>
      <c r="F318" s="1684"/>
      <c r="G318" s="1704"/>
      <c r="H318" s="781"/>
    </row>
    <row r="319" spans="1:8" ht="16.5" customHeight="1" x14ac:dyDescent="0.15">
      <c r="A319" s="1693">
        <v>46</v>
      </c>
      <c r="B319" s="785"/>
      <c r="C319" s="791" t="s">
        <v>5322</v>
      </c>
      <c r="D319" s="792" t="s">
        <v>371</v>
      </c>
      <c r="E319" s="1163"/>
      <c r="F319" s="1696" t="s">
        <v>5507</v>
      </c>
      <c r="G319" s="1713" t="s">
        <v>5435</v>
      </c>
      <c r="H319" s="781"/>
    </row>
    <row r="320" spans="1:8" ht="16.5" customHeight="1" x14ac:dyDescent="0.15">
      <c r="A320" s="1694"/>
      <c r="B320" s="797" t="s">
        <v>5508</v>
      </c>
      <c r="C320" s="794" t="s">
        <v>5325</v>
      </c>
      <c r="D320" s="798">
        <v>43400</v>
      </c>
      <c r="E320" s="799" t="s">
        <v>2</v>
      </c>
      <c r="F320" s="1683"/>
      <c r="G320" s="1701"/>
      <c r="H320" s="781"/>
    </row>
    <row r="321" spans="1:8" ht="16.5" customHeight="1" x14ac:dyDescent="0.15">
      <c r="A321" s="1694"/>
      <c r="B321" s="797"/>
      <c r="C321" s="794" t="s">
        <v>5302</v>
      </c>
      <c r="D321" s="798">
        <v>43400</v>
      </c>
      <c r="E321" s="799">
        <f>IF(D320="","-  ",(D321-D320)/D320*100)</f>
        <v>0</v>
      </c>
      <c r="F321" s="1683"/>
      <c r="G321" s="1701"/>
      <c r="H321" s="781"/>
    </row>
    <row r="322" spans="1:8" ht="16.5" customHeight="1" x14ac:dyDescent="0.15">
      <c r="A322" s="1694"/>
      <c r="B322" s="797"/>
      <c r="C322" s="794" t="s">
        <v>5305</v>
      </c>
      <c r="D322" s="798">
        <v>31400</v>
      </c>
      <c r="E322" s="799">
        <f>IF(D321="","-  ",(D322-D321)/D321*100)</f>
        <v>-27.649769585253459</v>
      </c>
      <c r="F322" s="1683"/>
      <c r="G322" s="1701"/>
      <c r="H322" s="781"/>
    </row>
    <row r="323" spans="1:8" ht="16.5" customHeight="1" x14ac:dyDescent="0.15">
      <c r="A323" s="1694"/>
      <c r="B323" s="797" t="s">
        <v>5509</v>
      </c>
      <c r="C323" s="794" t="s">
        <v>490</v>
      </c>
      <c r="D323" s="798">
        <v>26400</v>
      </c>
      <c r="E323" s="799">
        <f>IF(D322="","-  ",(D323-D322)/D322*100)</f>
        <v>-15.923566878980891</v>
      </c>
      <c r="F323" s="1683"/>
      <c r="G323" s="1701"/>
      <c r="H323" s="781"/>
    </row>
    <row r="324" spans="1:8" ht="16.5" customHeight="1" x14ac:dyDescent="0.15">
      <c r="A324" s="1694"/>
      <c r="B324" s="797"/>
      <c r="C324" s="794" t="s">
        <v>495</v>
      </c>
      <c r="D324" s="798">
        <v>23200</v>
      </c>
      <c r="E324" s="799">
        <f>IF(D323="","-  ",(D324-D323)/D323*100)</f>
        <v>-12.121212121212121</v>
      </c>
      <c r="F324" s="1683"/>
      <c r="G324" s="1701"/>
      <c r="H324" s="781"/>
    </row>
    <row r="325" spans="1:8" ht="16.5" customHeight="1" x14ac:dyDescent="0.15">
      <c r="A325" s="1694"/>
      <c r="B325" s="800"/>
      <c r="C325" s="794" t="s">
        <v>5438</v>
      </c>
      <c r="D325" s="816">
        <v>21300</v>
      </c>
      <c r="E325" s="799">
        <f>IF(D324="","-  ",(D325-D324)/D324*100)</f>
        <v>-8.1896551724137936</v>
      </c>
      <c r="F325" s="1692"/>
      <c r="G325" s="1701"/>
      <c r="H325" s="781"/>
    </row>
    <row r="326" spans="1:8" ht="16.5" customHeight="1" x14ac:dyDescent="0.15">
      <c r="A326" s="1697">
        <v>47</v>
      </c>
      <c r="B326" s="797"/>
      <c r="C326" s="815" t="s">
        <v>5282</v>
      </c>
      <c r="D326" s="816" t="s">
        <v>2</v>
      </c>
      <c r="E326" s="1164"/>
      <c r="F326" s="1135"/>
      <c r="G326" s="1700" t="s">
        <v>5435</v>
      </c>
      <c r="H326" t="s">
        <v>5510</v>
      </c>
    </row>
    <row r="327" spans="1:8" ht="16.5" customHeight="1" x14ac:dyDescent="0.15">
      <c r="A327" s="1694"/>
      <c r="B327" s="797"/>
      <c r="C327" s="794" t="s">
        <v>5287</v>
      </c>
      <c r="D327" s="798" t="s">
        <v>2</v>
      </c>
      <c r="E327" s="799" t="s">
        <v>2</v>
      </c>
      <c r="F327" s="1136"/>
      <c r="G327" s="1701"/>
    </row>
    <row r="328" spans="1:8" ht="16.5" customHeight="1" x14ac:dyDescent="0.15">
      <c r="A328" s="1694"/>
      <c r="B328" s="797"/>
      <c r="C328" s="794" t="s">
        <v>480</v>
      </c>
      <c r="D328" s="798" t="s">
        <v>2</v>
      </c>
      <c r="E328" s="799" t="s">
        <v>2</v>
      </c>
      <c r="F328" s="1136"/>
      <c r="G328" s="1701"/>
    </row>
    <row r="329" spans="1:8" ht="16.5" customHeight="1" x14ac:dyDescent="0.15">
      <c r="A329" s="1694"/>
      <c r="B329" s="793" t="s">
        <v>5511</v>
      </c>
      <c r="C329" s="794" t="s">
        <v>485</v>
      </c>
      <c r="D329" s="827">
        <v>109000</v>
      </c>
      <c r="E329" s="799" t="s">
        <v>2</v>
      </c>
      <c r="F329" s="1703" t="s">
        <v>5512</v>
      </c>
      <c r="G329" s="1701"/>
      <c r="H329" s="781"/>
    </row>
    <row r="330" spans="1:8" ht="16.5" customHeight="1" x14ac:dyDescent="0.15">
      <c r="A330" s="1694"/>
      <c r="B330" s="797" t="s">
        <v>5513</v>
      </c>
      <c r="C330" s="794" t="s">
        <v>490</v>
      </c>
      <c r="D330" s="798">
        <v>101000</v>
      </c>
      <c r="E330" s="799">
        <f>IF(D329="","-  ",(D330-D329)/D329*100)</f>
        <v>-7.3394495412844041</v>
      </c>
      <c r="F330" s="1683"/>
      <c r="G330" s="1701"/>
      <c r="H330" s="781"/>
    </row>
    <row r="331" spans="1:8" ht="16.5" customHeight="1" x14ac:dyDescent="0.15">
      <c r="A331" s="1694"/>
      <c r="B331" s="797"/>
      <c r="C331" s="794" t="s">
        <v>495</v>
      </c>
      <c r="D331" s="798">
        <v>104000</v>
      </c>
      <c r="E331" s="799">
        <f>IF(D330="","-  ",(D331-D330)/D330*100)</f>
        <v>2.9702970297029703</v>
      </c>
      <c r="F331" s="1683"/>
      <c r="G331" s="1701"/>
      <c r="H331" s="781"/>
    </row>
    <row r="332" spans="1:8" ht="16.5" customHeight="1" x14ac:dyDescent="0.15">
      <c r="A332" s="1695"/>
      <c r="B332" s="797"/>
      <c r="C332" s="794" t="s">
        <v>5438</v>
      </c>
      <c r="D332" s="798">
        <v>108000</v>
      </c>
      <c r="E332" s="799">
        <f>IF(D331="","-  ",(D332-D331)/D331*100)</f>
        <v>3.8461538461538463</v>
      </c>
      <c r="F332" s="1692"/>
      <c r="G332" s="1702"/>
      <c r="H332" s="781"/>
    </row>
    <row r="333" spans="1:8" ht="16.5" customHeight="1" x14ac:dyDescent="0.15">
      <c r="A333" s="1681">
        <v>48</v>
      </c>
      <c r="B333" s="793"/>
      <c r="C333" s="794" t="s">
        <v>5494</v>
      </c>
      <c r="D333" s="798" t="s">
        <v>2</v>
      </c>
      <c r="E333" s="1161"/>
      <c r="F333" s="1135"/>
      <c r="G333" s="1700" t="s">
        <v>5435</v>
      </c>
      <c r="H333" t="s">
        <v>5514</v>
      </c>
    </row>
    <row r="334" spans="1:8" ht="16.5" customHeight="1" x14ac:dyDescent="0.15">
      <c r="A334" s="1675"/>
      <c r="B334" s="797"/>
      <c r="C334" s="794" t="s">
        <v>5497</v>
      </c>
      <c r="D334" s="798" t="s">
        <v>2</v>
      </c>
      <c r="E334" s="799" t="s">
        <v>2</v>
      </c>
      <c r="F334" s="1136"/>
      <c r="G334" s="1701"/>
    </row>
    <row r="335" spans="1:8" ht="16.5" customHeight="1" x14ac:dyDescent="0.15">
      <c r="A335" s="1675"/>
      <c r="B335" s="797"/>
      <c r="C335" s="794" t="s">
        <v>5515</v>
      </c>
      <c r="D335" s="798" t="s">
        <v>2</v>
      </c>
      <c r="E335" s="799" t="s">
        <v>2</v>
      </c>
      <c r="F335" s="1136"/>
      <c r="G335" s="1701"/>
    </row>
    <row r="336" spans="1:8" ht="16.5" customHeight="1" x14ac:dyDescent="0.15">
      <c r="A336" s="1675"/>
      <c r="B336" s="793" t="s">
        <v>5516</v>
      </c>
      <c r="C336" s="794" t="s">
        <v>485</v>
      </c>
      <c r="D336" s="827">
        <v>119000</v>
      </c>
      <c r="E336" s="799" t="s">
        <v>2</v>
      </c>
      <c r="F336" s="1703" t="s">
        <v>5517</v>
      </c>
      <c r="G336" s="1701"/>
      <c r="H336" s="781"/>
    </row>
    <row r="337" spans="1:8" ht="16.5" customHeight="1" x14ac:dyDescent="0.15">
      <c r="A337" s="1675"/>
      <c r="B337" s="797" t="s">
        <v>5518</v>
      </c>
      <c r="C337" s="794" t="s">
        <v>490</v>
      </c>
      <c r="D337" s="798">
        <v>112000</v>
      </c>
      <c r="E337" s="799">
        <f>IF(D336="","-  ",(D337-D336)/D336*100)</f>
        <v>-5.8823529411764701</v>
      </c>
      <c r="F337" s="1683"/>
      <c r="G337" s="1701"/>
      <c r="H337" s="781"/>
    </row>
    <row r="338" spans="1:8" ht="16.5" customHeight="1" x14ac:dyDescent="0.15">
      <c r="A338" s="1675"/>
      <c r="B338" s="797"/>
      <c r="C338" s="794" t="s">
        <v>495</v>
      </c>
      <c r="D338" s="798">
        <v>111000</v>
      </c>
      <c r="E338" s="799">
        <f>IF(D337="","-  ",(D338-D337)/D337*100)</f>
        <v>-0.89285714285714279</v>
      </c>
      <c r="F338" s="1683"/>
      <c r="G338" s="1701"/>
      <c r="H338" s="781"/>
    </row>
    <row r="339" spans="1:8" ht="16.5" customHeight="1" x14ac:dyDescent="0.15">
      <c r="A339" s="1687"/>
      <c r="B339" s="800"/>
      <c r="C339" s="794" t="s">
        <v>5438</v>
      </c>
      <c r="D339" s="798">
        <v>115000</v>
      </c>
      <c r="E339" s="799">
        <f>IF(D338="","-  ",(D339-D338)/D338*100)</f>
        <v>3.6036036036036037</v>
      </c>
      <c r="F339" s="1692"/>
      <c r="G339" s="1702"/>
      <c r="H339" s="781"/>
    </row>
    <row r="340" spans="1:8" ht="16.5" customHeight="1" x14ac:dyDescent="0.15">
      <c r="A340" s="1681">
        <v>49</v>
      </c>
      <c r="B340" s="797"/>
      <c r="C340" s="794" t="s">
        <v>5282</v>
      </c>
      <c r="D340" s="798" t="s">
        <v>2</v>
      </c>
      <c r="E340" s="1161"/>
      <c r="F340" s="1135"/>
      <c r="G340" s="1700" t="s">
        <v>5435</v>
      </c>
      <c r="H340" t="s">
        <v>5519</v>
      </c>
    </row>
    <row r="341" spans="1:8" ht="16.5" customHeight="1" x14ac:dyDescent="0.15">
      <c r="A341" s="1675"/>
      <c r="B341" s="797"/>
      <c r="C341" s="794" t="s">
        <v>5287</v>
      </c>
      <c r="D341" s="798" t="s">
        <v>2</v>
      </c>
      <c r="E341" s="799" t="s">
        <v>2</v>
      </c>
      <c r="F341" s="1136"/>
      <c r="G341" s="1701"/>
    </row>
    <row r="342" spans="1:8" ht="16.5" customHeight="1" x14ac:dyDescent="0.15">
      <c r="A342" s="1675"/>
      <c r="B342" s="797"/>
      <c r="C342" s="794" t="s">
        <v>480</v>
      </c>
      <c r="D342" s="798" t="s">
        <v>2</v>
      </c>
      <c r="E342" s="799" t="s">
        <v>2</v>
      </c>
      <c r="F342" s="1136"/>
      <c r="G342" s="1701"/>
    </row>
    <row r="343" spans="1:8" ht="16.5" customHeight="1" x14ac:dyDescent="0.15">
      <c r="A343" s="1675"/>
      <c r="B343" s="793" t="s">
        <v>5520</v>
      </c>
      <c r="C343" s="794" t="s">
        <v>485</v>
      </c>
      <c r="D343" s="827">
        <v>52700</v>
      </c>
      <c r="E343" s="799" t="s">
        <v>2</v>
      </c>
      <c r="F343" s="1703" t="s">
        <v>5521</v>
      </c>
      <c r="G343" s="1701"/>
      <c r="H343" s="781"/>
    </row>
    <row r="344" spans="1:8" ht="16.5" customHeight="1" x14ac:dyDescent="0.15">
      <c r="A344" s="1675"/>
      <c r="B344" s="797"/>
      <c r="C344" s="794" t="s">
        <v>490</v>
      </c>
      <c r="D344" s="798">
        <v>47500</v>
      </c>
      <c r="E344" s="799">
        <f>IF(D343="","-  ",(D344-D343)/D343*100)</f>
        <v>-9.8671726755218216</v>
      </c>
      <c r="F344" s="1683"/>
      <c r="G344" s="1701"/>
      <c r="H344" s="781"/>
    </row>
    <row r="345" spans="1:8" ht="16.5" customHeight="1" x14ac:dyDescent="0.15">
      <c r="A345" s="1675"/>
      <c r="B345" s="797"/>
      <c r="C345" s="794" t="s">
        <v>495</v>
      </c>
      <c r="D345" s="798">
        <v>47000</v>
      </c>
      <c r="E345" s="799">
        <f>IF(D344="","-  ",(D345-D344)/D344*100)</f>
        <v>-1.0526315789473684</v>
      </c>
      <c r="F345" s="1683"/>
      <c r="G345" s="1701"/>
      <c r="H345" s="781"/>
    </row>
    <row r="346" spans="1:8" ht="16.5" customHeight="1" x14ac:dyDescent="0.15">
      <c r="A346" s="1687"/>
      <c r="B346" s="800"/>
      <c r="C346" s="794" t="s">
        <v>5438</v>
      </c>
      <c r="D346" s="798">
        <v>47800</v>
      </c>
      <c r="E346" s="799">
        <f>IF(D345="","-  ",(D346-D345)/D345*100)</f>
        <v>1.7021276595744681</v>
      </c>
      <c r="F346" s="1692"/>
      <c r="G346" s="1702"/>
      <c r="H346" s="781"/>
    </row>
    <row r="347" spans="1:8" ht="16.5" customHeight="1" x14ac:dyDescent="0.15">
      <c r="A347" s="1681">
        <v>50</v>
      </c>
      <c r="B347" s="793"/>
      <c r="C347" s="794" t="s">
        <v>5282</v>
      </c>
      <c r="D347" s="798" t="s">
        <v>2</v>
      </c>
      <c r="E347" s="1161"/>
      <c r="F347" s="836"/>
      <c r="G347" s="1685" t="s">
        <v>5435</v>
      </c>
      <c r="H347" t="s">
        <v>5522</v>
      </c>
    </row>
    <row r="348" spans="1:8" ht="16.5" customHeight="1" x14ac:dyDescent="0.15">
      <c r="A348" s="1675"/>
      <c r="B348" s="797"/>
      <c r="C348" s="794" t="s">
        <v>5287</v>
      </c>
      <c r="D348" s="798" t="s">
        <v>2</v>
      </c>
      <c r="E348" s="799" t="s">
        <v>2</v>
      </c>
      <c r="F348" s="837"/>
      <c r="G348" s="1679"/>
    </row>
    <row r="349" spans="1:8" ht="16.5" customHeight="1" x14ac:dyDescent="0.15">
      <c r="A349" s="1675"/>
      <c r="B349" s="800"/>
      <c r="C349" s="794" t="s">
        <v>480</v>
      </c>
      <c r="D349" s="798" t="s">
        <v>2</v>
      </c>
      <c r="E349" s="799" t="s">
        <v>2</v>
      </c>
      <c r="F349" s="837"/>
      <c r="G349" s="1679"/>
    </row>
    <row r="350" spans="1:8" ht="16.5" customHeight="1" x14ac:dyDescent="0.15">
      <c r="A350" s="1675"/>
      <c r="B350" s="793" t="s">
        <v>5523</v>
      </c>
      <c r="C350" s="794" t="s">
        <v>485</v>
      </c>
      <c r="D350" s="827">
        <v>56400</v>
      </c>
      <c r="E350" s="799" t="s">
        <v>2</v>
      </c>
      <c r="F350" s="1703" t="s">
        <v>5524</v>
      </c>
      <c r="G350" s="1679"/>
    </row>
    <row r="351" spans="1:8" ht="16.5" customHeight="1" x14ac:dyDescent="0.15">
      <c r="A351" s="1675"/>
      <c r="B351" s="797"/>
      <c r="C351" s="794" t="s">
        <v>490</v>
      </c>
      <c r="D351" s="798">
        <v>47100</v>
      </c>
      <c r="E351" s="799">
        <f>IF(D350="","-  ",(D351-D350)/D350*100)</f>
        <v>-16.48936170212766</v>
      </c>
      <c r="F351" s="1683"/>
      <c r="G351" s="1679"/>
    </row>
    <row r="352" spans="1:8" ht="16.5" customHeight="1" x14ac:dyDescent="0.15">
      <c r="A352" s="1675"/>
      <c r="B352" s="797"/>
      <c r="C352" s="794" t="s">
        <v>495</v>
      </c>
      <c r="D352" s="798">
        <v>43100</v>
      </c>
      <c r="E352" s="799">
        <f>IF(D351="","-  ",(D352-D351)/D351*100)</f>
        <v>-8.4925690021231421</v>
      </c>
      <c r="F352" s="1683"/>
      <c r="G352" s="1679"/>
    </row>
    <row r="353" spans="1:8" ht="16.5" customHeight="1" thickBot="1" x14ac:dyDescent="0.2">
      <c r="A353" s="1676"/>
      <c r="B353" s="811"/>
      <c r="C353" s="812" t="s">
        <v>5438</v>
      </c>
      <c r="D353" s="813">
        <v>41400</v>
      </c>
      <c r="E353" s="814">
        <f>IF(D352="","-  ",(D353-D352)/D352*100)</f>
        <v>-3.9443155452436192</v>
      </c>
      <c r="F353" s="1684"/>
      <c r="G353" s="1680"/>
    </row>
    <row r="354" spans="1:8" ht="16.5" customHeight="1" x14ac:dyDescent="0.15">
      <c r="A354" s="1693">
        <v>51</v>
      </c>
      <c r="B354" s="785"/>
      <c r="C354" s="791" t="s">
        <v>5282</v>
      </c>
      <c r="D354" s="792" t="s">
        <v>2</v>
      </c>
      <c r="E354" s="1163"/>
      <c r="F354" s="838"/>
      <c r="G354" s="1713" t="s">
        <v>5284</v>
      </c>
      <c r="H354" t="s">
        <v>5525</v>
      </c>
    </row>
    <row r="355" spans="1:8" ht="16.5" customHeight="1" x14ac:dyDescent="0.15">
      <c r="A355" s="1694"/>
      <c r="B355" s="793" t="s">
        <v>5526</v>
      </c>
      <c r="C355" s="794" t="s">
        <v>5287</v>
      </c>
      <c r="D355" s="827" t="s">
        <v>2</v>
      </c>
      <c r="E355" s="799" t="s">
        <v>2</v>
      </c>
      <c r="F355" s="837"/>
      <c r="G355" s="1701"/>
      <c r="H355" s="781"/>
    </row>
    <row r="356" spans="1:8" ht="16.5" customHeight="1" x14ac:dyDescent="0.15">
      <c r="A356" s="1694"/>
      <c r="B356" s="797"/>
      <c r="C356" s="794" t="s">
        <v>480</v>
      </c>
      <c r="D356" s="827" t="s">
        <v>2</v>
      </c>
      <c r="E356" s="799" t="s">
        <v>2</v>
      </c>
      <c r="F356" s="837"/>
      <c r="G356" s="1701"/>
      <c r="H356" s="781"/>
    </row>
    <row r="357" spans="1:8" ht="16.5" customHeight="1" x14ac:dyDescent="0.15">
      <c r="A357" s="1694"/>
      <c r="B357" s="797"/>
      <c r="C357" s="794" t="s">
        <v>485</v>
      </c>
      <c r="D357" s="827" t="s">
        <v>2</v>
      </c>
      <c r="E357" s="799" t="s">
        <v>2</v>
      </c>
      <c r="F357" s="1703" t="s">
        <v>5527</v>
      </c>
      <c r="G357" s="1701"/>
      <c r="H357" s="781"/>
    </row>
    <row r="358" spans="1:8" ht="16.5" customHeight="1" x14ac:dyDescent="0.15">
      <c r="A358" s="1694"/>
      <c r="B358" s="797"/>
      <c r="C358" s="794" t="s">
        <v>490</v>
      </c>
      <c r="D358" s="798">
        <v>59300</v>
      </c>
      <c r="E358" s="799" t="s">
        <v>2</v>
      </c>
      <c r="F358" s="1683"/>
      <c r="G358" s="1701"/>
    </row>
    <row r="359" spans="1:8" ht="16.5" customHeight="1" x14ac:dyDescent="0.15">
      <c r="A359" s="1694"/>
      <c r="B359" s="797"/>
      <c r="C359" s="794" t="s">
        <v>496</v>
      </c>
      <c r="D359" s="798">
        <v>52800</v>
      </c>
      <c r="E359" s="799">
        <f>IF(D358="","-  ",(D359-D358)/D358*100)</f>
        <v>-10.961214165261383</v>
      </c>
      <c r="F359" s="1683"/>
      <c r="G359" s="1701"/>
    </row>
    <row r="360" spans="1:8" ht="16.5" customHeight="1" x14ac:dyDescent="0.15">
      <c r="A360" s="1695"/>
      <c r="B360" s="800"/>
      <c r="C360" s="794" t="s">
        <v>5291</v>
      </c>
      <c r="D360" s="798">
        <v>50300</v>
      </c>
      <c r="E360" s="799">
        <f>IF(D359="","-  ",(D360-D359)/D359*100)</f>
        <v>-4.7348484848484844</v>
      </c>
      <c r="F360" s="1692"/>
      <c r="G360" s="1702"/>
    </row>
    <row r="361" spans="1:8" ht="16.5" customHeight="1" x14ac:dyDescent="0.15">
      <c r="A361" s="1697">
        <v>52</v>
      </c>
      <c r="B361" s="830" t="s">
        <v>5528</v>
      </c>
      <c r="C361" s="794" t="s">
        <v>5494</v>
      </c>
      <c r="D361" s="798">
        <v>75600</v>
      </c>
      <c r="E361" s="1161"/>
      <c r="F361" s="1698" t="s">
        <v>5529</v>
      </c>
      <c r="G361" s="1685" t="s">
        <v>5317</v>
      </c>
      <c r="H361" t="s">
        <v>5530</v>
      </c>
    </row>
    <row r="362" spans="1:8" ht="16.5" customHeight="1" x14ac:dyDescent="0.15">
      <c r="A362" s="1694"/>
      <c r="B362" s="826"/>
      <c r="C362" s="794" t="s">
        <v>5497</v>
      </c>
      <c r="D362" s="798">
        <v>83000</v>
      </c>
      <c r="E362" s="799">
        <f t="shared" ref="E362:E367" si="6">IF(D361="","-  ",(D362-D361)/D361*100)</f>
        <v>9.7883597883597879</v>
      </c>
      <c r="F362" s="1699"/>
      <c r="G362" s="1679"/>
    </row>
    <row r="363" spans="1:8" ht="16.5" customHeight="1" x14ac:dyDescent="0.15">
      <c r="A363" s="1694"/>
      <c r="B363" s="826"/>
      <c r="C363" s="794" t="s">
        <v>5515</v>
      </c>
      <c r="D363" s="798">
        <v>80300</v>
      </c>
      <c r="E363" s="799">
        <f t="shared" si="6"/>
        <v>-3.2530120481927707</v>
      </c>
      <c r="F363" s="1703" t="s">
        <v>5531</v>
      </c>
      <c r="G363" s="1679"/>
    </row>
    <row r="364" spans="1:8" ht="16.5" customHeight="1" x14ac:dyDescent="0.15">
      <c r="A364" s="1694"/>
      <c r="B364" s="826"/>
      <c r="C364" s="794" t="s">
        <v>5532</v>
      </c>
      <c r="D364" s="798">
        <v>62200</v>
      </c>
      <c r="E364" s="799">
        <f t="shared" si="6"/>
        <v>-22.540473225404732</v>
      </c>
      <c r="F364" s="1683"/>
      <c r="G364" s="1679"/>
    </row>
    <row r="365" spans="1:8" ht="16.5" customHeight="1" x14ac:dyDescent="0.15">
      <c r="A365" s="1694"/>
      <c r="B365" s="826"/>
      <c r="C365" s="794" t="s">
        <v>490</v>
      </c>
      <c r="D365" s="798">
        <v>52000</v>
      </c>
      <c r="E365" s="799">
        <f t="shared" si="6"/>
        <v>-16.39871382636656</v>
      </c>
      <c r="F365" s="1683"/>
      <c r="G365" s="1679"/>
    </row>
    <row r="366" spans="1:8" ht="16.5" customHeight="1" x14ac:dyDescent="0.15">
      <c r="A366" s="1694"/>
      <c r="B366" s="826"/>
      <c r="C366" s="794" t="s">
        <v>496</v>
      </c>
      <c r="D366" s="798">
        <v>46500</v>
      </c>
      <c r="E366" s="799">
        <f t="shared" si="6"/>
        <v>-10.576923076923077</v>
      </c>
      <c r="F366" s="1683"/>
      <c r="G366" s="1679"/>
    </row>
    <row r="367" spans="1:8" ht="16.5" customHeight="1" x14ac:dyDescent="0.15">
      <c r="A367" s="1695"/>
      <c r="B367" s="839"/>
      <c r="C367" s="794" t="s">
        <v>5291</v>
      </c>
      <c r="D367" s="798">
        <v>43700</v>
      </c>
      <c r="E367" s="799">
        <f t="shared" si="6"/>
        <v>-6.021505376344086</v>
      </c>
      <c r="F367" s="1692"/>
      <c r="G367" s="1691"/>
    </row>
    <row r="368" spans="1:8" ht="16.5" customHeight="1" x14ac:dyDescent="0.15">
      <c r="A368" s="1697">
        <v>53</v>
      </c>
      <c r="B368" s="797"/>
      <c r="C368" s="794" t="s">
        <v>5282</v>
      </c>
      <c r="D368" s="798" t="s">
        <v>2</v>
      </c>
      <c r="E368" s="1161"/>
      <c r="F368" s="1709" t="s">
        <v>5533</v>
      </c>
      <c r="G368" s="1685" t="s">
        <v>5317</v>
      </c>
      <c r="H368" t="s">
        <v>5534</v>
      </c>
    </row>
    <row r="369" spans="1:8" ht="16.5" customHeight="1" x14ac:dyDescent="0.15">
      <c r="A369" s="1694"/>
      <c r="B369" s="830" t="s">
        <v>5535</v>
      </c>
      <c r="C369" s="794" t="s">
        <v>5497</v>
      </c>
      <c r="D369" s="798">
        <v>77500</v>
      </c>
      <c r="E369" s="799" t="s">
        <v>2</v>
      </c>
      <c r="F369" s="1710"/>
      <c r="G369" s="1679"/>
    </row>
    <row r="370" spans="1:8" ht="16.5" customHeight="1" x14ac:dyDescent="0.15">
      <c r="A370" s="1694"/>
      <c r="B370" s="826"/>
      <c r="C370" s="794" t="s">
        <v>5515</v>
      </c>
      <c r="D370" s="798">
        <v>77200</v>
      </c>
      <c r="E370" s="799">
        <f>IF(D369="","-  ",(D370-D369)/D369*100)</f>
        <v>-0.38709677419354838</v>
      </c>
      <c r="F370" s="1703" t="s">
        <v>5536</v>
      </c>
      <c r="G370" s="1679"/>
    </row>
    <row r="371" spans="1:8" ht="16.5" customHeight="1" x14ac:dyDescent="0.15">
      <c r="A371" s="1694"/>
      <c r="B371" s="826"/>
      <c r="C371" s="794" t="s">
        <v>5532</v>
      </c>
      <c r="D371" s="798">
        <v>61400</v>
      </c>
      <c r="E371" s="799">
        <f>IF(D370="","-  ",(D371-D370)/D370*100)</f>
        <v>-20.466321243523318</v>
      </c>
      <c r="F371" s="1683"/>
      <c r="G371" s="1679"/>
    </row>
    <row r="372" spans="1:8" ht="16.5" customHeight="1" x14ac:dyDescent="0.15">
      <c r="A372" s="1694"/>
      <c r="B372" s="826"/>
      <c r="C372" s="794" t="s">
        <v>490</v>
      </c>
      <c r="D372" s="798">
        <v>49500</v>
      </c>
      <c r="E372" s="799">
        <f>IF(D371="","-  ",(D372-D371)/D371*100)</f>
        <v>-19.381107491856678</v>
      </c>
      <c r="F372" s="1683"/>
      <c r="G372" s="1679"/>
    </row>
    <row r="373" spans="1:8" ht="16.5" customHeight="1" x14ac:dyDescent="0.15">
      <c r="A373" s="1694"/>
      <c r="B373" s="826"/>
      <c r="C373" s="794" t="s">
        <v>496</v>
      </c>
      <c r="D373" s="798">
        <v>41500</v>
      </c>
      <c r="E373" s="799">
        <f>IF(D372="","-  ",(D373-D372)/D372*100)</f>
        <v>-16.161616161616163</v>
      </c>
      <c r="F373" s="1683"/>
      <c r="G373" s="1679"/>
    </row>
    <row r="374" spans="1:8" ht="16.5" customHeight="1" x14ac:dyDescent="0.15">
      <c r="A374" s="1695"/>
      <c r="B374" s="839"/>
      <c r="C374" s="794" t="s">
        <v>5291</v>
      </c>
      <c r="D374" s="798">
        <v>35600</v>
      </c>
      <c r="E374" s="799">
        <f>IF(D373="","-  ",(D374-D373)/D373*100)</f>
        <v>-14.216867469879519</v>
      </c>
      <c r="F374" s="1692"/>
      <c r="G374" s="1691"/>
    </row>
    <row r="375" spans="1:8" ht="16.5" customHeight="1" x14ac:dyDescent="0.15">
      <c r="A375" s="1134"/>
      <c r="B375" s="793" t="s">
        <v>5537</v>
      </c>
      <c r="C375" s="794" t="s">
        <v>5322</v>
      </c>
      <c r="D375" s="798">
        <v>39000</v>
      </c>
      <c r="E375" s="1161"/>
      <c r="F375" s="1129" t="s">
        <v>5538</v>
      </c>
      <c r="G375" s="1685" t="s">
        <v>5317</v>
      </c>
    </row>
    <row r="376" spans="1:8" ht="16.5" customHeight="1" x14ac:dyDescent="0.15">
      <c r="A376" s="1132"/>
      <c r="B376" s="797" t="s">
        <v>5539</v>
      </c>
      <c r="C376" s="794" t="s">
        <v>5325</v>
      </c>
      <c r="D376" s="798">
        <v>62000</v>
      </c>
      <c r="E376" s="799">
        <f>IF(D375="","-  ",(D376-D375)/D375*100)</f>
        <v>58.974358974358978</v>
      </c>
      <c r="F376" s="1130" t="s">
        <v>5540</v>
      </c>
      <c r="G376" s="1679"/>
    </row>
    <row r="377" spans="1:8" ht="16.5" customHeight="1" x14ac:dyDescent="0.15">
      <c r="A377" s="1128" t="s">
        <v>3822</v>
      </c>
      <c r="B377" s="797"/>
      <c r="C377" s="794" t="s">
        <v>5302</v>
      </c>
      <c r="D377" s="798">
        <v>61300</v>
      </c>
      <c r="E377" s="799">
        <f>IF(D376="","-  ",(D377-D376)/D376*100)</f>
        <v>-1.129032258064516</v>
      </c>
      <c r="F377" s="1130" t="s">
        <v>5541</v>
      </c>
      <c r="G377" s="1679"/>
    </row>
    <row r="378" spans="1:8" ht="16.5" customHeight="1" x14ac:dyDescent="0.15">
      <c r="A378" s="1132" t="s">
        <v>5542</v>
      </c>
      <c r="B378" s="797"/>
      <c r="C378" s="794" t="s">
        <v>5305</v>
      </c>
      <c r="D378" s="798">
        <v>41600</v>
      </c>
      <c r="E378" s="799">
        <f>IF(D377="","-  ",(D378-D377)/D377*100)</f>
        <v>-32.137030995106038</v>
      </c>
      <c r="F378" s="1130"/>
      <c r="G378" s="1679"/>
    </row>
    <row r="379" spans="1:8" ht="16.5" customHeight="1" x14ac:dyDescent="0.15">
      <c r="A379" s="1132"/>
      <c r="B379" s="797"/>
      <c r="C379" s="794" t="s">
        <v>490</v>
      </c>
      <c r="D379" s="808" t="s">
        <v>2</v>
      </c>
      <c r="E379" s="799" t="s">
        <v>2</v>
      </c>
      <c r="F379" s="1711" t="s">
        <v>5306</v>
      </c>
      <c r="G379" s="1679"/>
    </row>
    <row r="380" spans="1:8" ht="16.5" customHeight="1" x14ac:dyDescent="0.15">
      <c r="A380" s="1132"/>
      <c r="B380" s="797"/>
      <c r="C380" s="794" t="s">
        <v>496</v>
      </c>
      <c r="D380" s="808" t="s">
        <v>2</v>
      </c>
      <c r="E380" s="799" t="s">
        <v>2</v>
      </c>
      <c r="F380" s="1711"/>
      <c r="G380" s="1679"/>
    </row>
    <row r="381" spans="1:8" ht="16.5" customHeight="1" x14ac:dyDescent="0.15">
      <c r="A381" s="1133"/>
      <c r="B381" s="797" t="s">
        <v>5329</v>
      </c>
      <c r="C381" s="794" t="s">
        <v>5291</v>
      </c>
      <c r="D381" s="808" t="s">
        <v>2</v>
      </c>
      <c r="E381" s="799" t="s">
        <v>2</v>
      </c>
      <c r="F381" s="1712"/>
      <c r="G381" s="1691"/>
    </row>
    <row r="382" spans="1:8" ht="16.5" customHeight="1" x14ac:dyDescent="0.15">
      <c r="A382" s="840"/>
      <c r="B382" s="830" t="s">
        <v>5543</v>
      </c>
      <c r="C382" s="794" t="s">
        <v>5494</v>
      </c>
      <c r="D382" s="798">
        <v>85800</v>
      </c>
      <c r="E382" s="1161"/>
      <c r="F382" s="1698" t="s">
        <v>5544</v>
      </c>
      <c r="G382" s="1685" t="s">
        <v>5449</v>
      </c>
      <c r="H382" t="s">
        <v>5545</v>
      </c>
    </row>
    <row r="383" spans="1:8" ht="16.5" customHeight="1" x14ac:dyDescent="0.15">
      <c r="A383" s="841"/>
      <c r="B383" s="826"/>
      <c r="C383" s="794" t="s">
        <v>5497</v>
      </c>
      <c r="D383" s="798">
        <v>85400</v>
      </c>
      <c r="E383" s="799">
        <f>IF(D382="","-  ",(D383-D382)/D382*100)</f>
        <v>-0.46620046620046618</v>
      </c>
      <c r="F383" s="1699"/>
      <c r="G383" s="1679"/>
    </row>
    <row r="384" spans="1:8" ht="16.5" customHeight="1" x14ac:dyDescent="0.15">
      <c r="A384" s="1128" t="s">
        <v>3822</v>
      </c>
      <c r="B384" s="826"/>
      <c r="C384" s="794" t="s">
        <v>5515</v>
      </c>
      <c r="D384" s="798">
        <v>83200</v>
      </c>
      <c r="E384" s="799">
        <f>IF(D383="","-  ",(D384-D383)/D383*100)</f>
        <v>-2.5761124121779861</v>
      </c>
      <c r="F384" s="1703" t="s">
        <v>5546</v>
      </c>
      <c r="G384" s="1679"/>
    </row>
    <row r="385" spans="1:8" ht="16.5" customHeight="1" x14ac:dyDescent="0.15">
      <c r="A385" s="1132" t="s">
        <v>5547</v>
      </c>
      <c r="B385" s="826"/>
      <c r="C385" s="794" t="s">
        <v>5532</v>
      </c>
      <c r="D385" s="798">
        <v>61800</v>
      </c>
      <c r="E385" s="799">
        <f>IF(D384="","-  ",(D385-D384)/D384*100)</f>
        <v>-25.721153846153843</v>
      </c>
      <c r="F385" s="1683"/>
      <c r="G385" s="1679"/>
    </row>
    <row r="386" spans="1:8" ht="16.5" customHeight="1" x14ac:dyDescent="0.15">
      <c r="A386" s="841"/>
      <c r="B386" s="826"/>
      <c r="C386" s="794" t="s">
        <v>490</v>
      </c>
      <c r="D386" s="798">
        <v>54300</v>
      </c>
      <c r="E386" s="799">
        <f>IF(D385="","-  ",(D386-D385)/D385*100)</f>
        <v>-12.135922330097088</v>
      </c>
      <c r="F386" s="1683"/>
      <c r="G386" s="1679"/>
    </row>
    <row r="387" spans="1:8" ht="16.5" customHeight="1" x14ac:dyDescent="0.15">
      <c r="A387" s="841"/>
      <c r="B387" s="797"/>
      <c r="C387" s="831" t="s">
        <v>495</v>
      </c>
      <c r="D387" s="842">
        <v>48000</v>
      </c>
      <c r="E387" s="843">
        <f>IF(D386="","-  ",(D387-D386)/D386*100)</f>
        <v>-11.602209944751381</v>
      </c>
      <c r="F387" s="1683"/>
      <c r="G387" s="1679"/>
    </row>
    <row r="388" spans="1:8" ht="16.5" customHeight="1" thickBot="1" x14ac:dyDescent="0.2">
      <c r="A388" s="844"/>
      <c r="B388" s="811" t="s">
        <v>5329</v>
      </c>
      <c r="C388" s="812" t="s">
        <v>5438</v>
      </c>
      <c r="D388" s="845" t="s">
        <v>2</v>
      </c>
      <c r="E388" s="814" t="s">
        <v>2</v>
      </c>
      <c r="F388" s="846" t="s">
        <v>5548</v>
      </c>
      <c r="G388" s="1680"/>
    </row>
    <row r="389" spans="1:8" ht="16.5" customHeight="1" x14ac:dyDescent="0.15">
      <c r="A389" s="1686">
        <v>56</v>
      </c>
      <c r="B389" s="847" t="s">
        <v>5549</v>
      </c>
      <c r="C389" s="791" t="s">
        <v>5494</v>
      </c>
      <c r="D389" s="792">
        <v>124000</v>
      </c>
      <c r="E389" s="1163"/>
      <c r="F389" s="1696" t="s">
        <v>5550</v>
      </c>
      <c r="G389" s="1690" t="s">
        <v>5449</v>
      </c>
      <c r="H389" t="s">
        <v>5551</v>
      </c>
    </row>
    <row r="390" spans="1:8" ht="16.5" customHeight="1" x14ac:dyDescent="0.15">
      <c r="A390" s="1675"/>
      <c r="B390" s="826"/>
      <c r="C390" s="794" t="s">
        <v>5497</v>
      </c>
      <c r="D390" s="798">
        <v>121000</v>
      </c>
      <c r="E390" s="799">
        <f t="shared" ref="E390:E395" si="7">IF(D389="","-  ",(D390-D389)/D389*100)</f>
        <v>-2.4193548387096775</v>
      </c>
      <c r="F390" s="1683"/>
      <c r="G390" s="1679"/>
    </row>
    <row r="391" spans="1:8" ht="16.5" customHeight="1" x14ac:dyDescent="0.15">
      <c r="A391" s="1675"/>
      <c r="B391" s="826"/>
      <c r="C391" s="794" t="s">
        <v>5515</v>
      </c>
      <c r="D391" s="798">
        <v>114000</v>
      </c>
      <c r="E391" s="799">
        <f t="shared" si="7"/>
        <v>-5.785123966942149</v>
      </c>
      <c r="F391" s="1683"/>
      <c r="G391" s="1679"/>
    </row>
    <row r="392" spans="1:8" ht="16.5" customHeight="1" x14ac:dyDescent="0.15">
      <c r="A392" s="1675"/>
      <c r="B392" s="826"/>
      <c r="C392" s="794" t="s">
        <v>5532</v>
      </c>
      <c r="D392" s="798">
        <v>81900</v>
      </c>
      <c r="E392" s="799">
        <f t="shared" si="7"/>
        <v>-28.157894736842103</v>
      </c>
      <c r="F392" s="1683"/>
      <c r="G392" s="1679"/>
    </row>
    <row r="393" spans="1:8" ht="16.5" customHeight="1" x14ac:dyDescent="0.15">
      <c r="A393" s="1675"/>
      <c r="B393" s="826"/>
      <c r="C393" s="794" t="s">
        <v>490</v>
      </c>
      <c r="D393" s="798">
        <v>68200</v>
      </c>
      <c r="E393" s="799">
        <f t="shared" si="7"/>
        <v>-16.727716727716725</v>
      </c>
      <c r="F393" s="1683"/>
      <c r="G393" s="1679"/>
    </row>
    <row r="394" spans="1:8" ht="16.5" customHeight="1" x14ac:dyDescent="0.15">
      <c r="A394" s="1675"/>
      <c r="B394" s="826"/>
      <c r="C394" s="794" t="s">
        <v>495</v>
      </c>
      <c r="D394" s="798">
        <v>56800</v>
      </c>
      <c r="E394" s="799">
        <f t="shared" si="7"/>
        <v>-16.715542521994134</v>
      </c>
      <c r="F394" s="1683"/>
      <c r="G394" s="1679"/>
    </row>
    <row r="395" spans="1:8" ht="16.5" customHeight="1" x14ac:dyDescent="0.15">
      <c r="A395" s="1687"/>
      <c r="B395" s="839"/>
      <c r="C395" s="794" t="s">
        <v>5438</v>
      </c>
      <c r="D395" s="798">
        <v>52000</v>
      </c>
      <c r="E395" s="799">
        <f t="shared" si="7"/>
        <v>-8.4507042253521121</v>
      </c>
      <c r="F395" s="1692"/>
      <c r="G395" s="1691"/>
    </row>
    <row r="396" spans="1:8" ht="16.5" customHeight="1" x14ac:dyDescent="0.15">
      <c r="A396" s="1681">
        <v>57</v>
      </c>
      <c r="B396" s="830"/>
      <c r="C396" s="794" t="s">
        <v>5494</v>
      </c>
      <c r="D396" s="798" t="s">
        <v>2</v>
      </c>
      <c r="E396" s="1161"/>
      <c r="F396" s="1682" t="s">
        <v>5552</v>
      </c>
      <c r="G396" s="1685" t="s">
        <v>5449</v>
      </c>
      <c r="H396" t="s">
        <v>5553</v>
      </c>
    </row>
    <row r="397" spans="1:8" ht="16.5" customHeight="1" x14ac:dyDescent="0.15">
      <c r="A397" s="1675"/>
      <c r="B397" s="826"/>
      <c r="C397" s="794" t="s">
        <v>5497</v>
      </c>
      <c r="D397" s="798" t="s">
        <v>2</v>
      </c>
      <c r="E397" s="799" t="s">
        <v>2</v>
      </c>
      <c r="F397" s="1683"/>
      <c r="G397" s="1679"/>
    </row>
    <row r="398" spans="1:8" ht="16.5" customHeight="1" x14ac:dyDescent="0.15">
      <c r="A398" s="1675"/>
      <c r="B398" s="839"/>
      <c r="C398" s="794" t="s">
        <v>5515</v>
      </c>
      <c r="D398" s="798" t="s">
        <v>2</v>
      </c>
      <c r="E398" s="799" t="s">
        <v>2</v>
      </c>
      <c r="F398" s="1683"/>
      <c r="G398" s="1679"/>
    </row>
    <row r="399" spans="1:8" ht="16.5" customHeight="1" x14ac:dyDescent="0.15">
      <c r="A399" s="1675"/>
      <c r="B399" s="830" t="s">
        <v>5554</v>
      </c>
      <c r="C399" s="794" t="s">
        <v>5532</v>
      </c>
      <c r="D399" s="798">
        <v>44500</v>
      </c>
      <c r="E399" s="799" t="s">
        <v>2</v>
      </c>
      <c r="F399" s="1683"/>
      <c r="G399" s="1679"/>
    </row>
    <row r="400" spans="1:8" ht="16.5" customHeight="1" x14ac:dyDescent="0.15">
      <c r="A400" s="1675"/>
      <c r="B400" s="826"/>
      <c r="C400" s="794" t="s">
        <v>490</v>
      </c>
      <c r="D400" s="798">
        <v>36100</v>
      </c>
      <c r="E400" s="799">
        <f>IF(D399="","-  ",(D400-D399)/D399*100)</f>
        <v>-18.876404494382022</v>
      </c>
      <c r="F400" s="1683"/>
      <c r="G400" s="1679"/>
    </row>
    <row r="401" spans="1:7" ht="16.5" customHeight="1" x14ac:dyDescent="0.15">
      <c r="A401" s="1675"/>
      <c r="B401" s="826"/>
      <c r="C401" s="794" t="s">
        <v>495</v>
      </c>
      <c r="D401" s="798">
        <v>32400</v>
      </c>
      <c r="E401" s="799">
        <f>IF(D400="","-  ",(D401-D400)/D400*100)</f>
        <v>-10.249307479224377</v>
      </c>
      <c r="F401" s="1683"/>
      <c r="G401" s="1679"/>
    </row>
    <row r="402" spans="1:7" ht="16.5" customHeight="1" x14ac:dyDescent="0.15">
      <c r="A402" s="1687"/>
      <c r="B402" s="839"/>
      <c r="C402" s="794" t="s">
        <v>5438</v>
      </c>
      <c r="D402" s="798">
        <v>31500</v>
      </c>
      <c r="E402" s="799">
        <f>IF(D401="","-  ",(D402-D401)/D401*100)</f>
        <v>-2.7777777777777777</v>
      </c>
      <c r="F402" s="1692"/>
      <c r="G402" s="1691"/>
    </row>
    <row r="403" spans="1:7" ht="16.5" customHeight="1" x14ac:dyDescent="0.15">
      <c r="A403" s="802"/>
      <c r="B403" s="793"/>
      <c r="C403" s="794" t="s">
        <v>5282</v>
      </c>
      <c r="D403" s="827" t="s">
        <v>2</v>
      </c>
      <c r="E403" s="1161"/>
      <c r="F403" s="1705" t="s">
        <v>5555</v>
      </c>
      <c r="G403" s="1685" t="s">
        <v>5284</v>
      </c>
    </row>
    <row r="404" spans="1:7" ht="16.5" customHeight="1" x14ac:dyDescent="0.15">
      <c r="A404" s="807"/>
      <c r="B404" s="797"/>
      <c r="C404" s="794" t="s">
        <v>5287</v>
      </c>
      <c r="D404" s="827" t="s">
        <v>2</v>
      </c>
      <c r="E404" s="799" t="s">
        <v>2</v>
      </c>
      <c r="F404" s="1706"/>
      <c r="G404" s="1679"/>
    </row>
    <row r="405" spans="1:7" ht="16.5" customHeight="1" x14ac:dyDescent="0.15">
      <c r="A405" s="1128" t="s">
        <v>3822</v>
      </c>
      <c r="B405" s="797"/>
      <c r="C405" s="794" t="s">
        <v>480</v>
      </c>
      <c r="D405" s="827" t="s">
        <v>2</v>
      </c>
      <c r="E405" s="799" t="s">
        <v>2</v>
      </c>
      <c r="F405" s="1706"/>
      <c r="G405" s="1679"/>
    </row>
    <row r="406" spans="1:7" ht="16.5" customHeight="1" x14ac:dyDescent="0.15">
      <c r="A406" s="1132" t="s">
        <v>5556</v>
      </c>
      <c r="B406" s="797"/>
      <c r="C406" s="794" t="s">
        <v>485</v>
      </c>
      <c r="D406" s="827" t="s">
        <v>2</v>
      </c>
      <c r="E406" s="799" t="s">
        <v>2</v>
      </c>
      <c r="F406" s="1706"/>
      <c r="G406" s="1679"/>
    </row>
    <row r="407" spans="1:7" ht="16.5" customHeight="1" x14ac:dyDescent="0.15">
      <c r="A407" s="807"/>
      <c r="B407" s="793" t="s">
        <v>5557</v>
      </c>
      <c r="C407" s="794" t="s">
        <v>490</v>
      </c>
      <c r="D407" s="798">
        <v>43800</v>
      </c>
      <c r="E407" s="799" t="s">
        <v>2</v>
      </c>
      <c r="F407" s="1706"/>
      <c r="G407" s="1679"/>
    </row>
    <row r="408" spans="1:7" ht="16.5" customHeight="1" x14ac:dyDescent="0.15">
      <c r="A408" s="1132"/>
      <c r="B408" s="797"/>
      <c r="C408" s="794" t="s">
        <v>496</v>
      </c>
      <c r="D408" s="827" t="s">
        <v>2</v>
      </c>
      <c r="E408" s="799" t="s">
        <v>2</v>
      </c>
      <c r="F408" s="1707" t="s">
        <v>5306</v>
      </c>
      <c r="G408" s="1679"/>
    </row>
    <row r="409" spans="1:7" ht="16.5" customHeight="1" x14ac:dyDescent="0.15">
      <c r="A409" s="1133"/>
      <c r="B409" s="797" t="s">
        <v>5329</v>
      </c>
      <c r="C409" s="794" t="s">
        <v>5291</v>
      </c>
      <c r="D409" s="827" t="s">
        <v>2</v>
      </c>
      <c r="E409" s="799" t="s">
        <v>2</v>
      </c>
      <c r="F409" s="1708"/>
      <c r="G409" s="1691"/>
    </row>
    <row r="410" spans="1:7" ht="16.5" customHeight="1" x14ac:dyDescent="0.15">
      <c r="A410" s="1697">
        <v>59</v>
      </c>
      <c r="B410" s="793" t="s">
        <v>5558</v>
      </c>
      <c r="C410" s="794" t="s">
        <v>5282</v>
      </c>
      <c r="D410" s="827">
        <v>134200</v>
      </c>
      <c r="E410" s="1161"/>
      <c r="F410" s="1698" t="s">
        <v>5559</v>
      </c>
      <c r="G410" s="1700" t="s">
        <v>5356</v>
      </c>
    </row>
    <row r="411" spans="1:7" ht="16.5" customHeight="1" x14ac:dyDescent="0.15">
      <c r="A411" s="1694"/>
      <c r="B411" s="797" t="s">
        <v>5560</v>
      </c>
      <c r="C411" s="794" t="s">
        <v>5287</v>
      </c>
      <c r="D411" s="827">
        <v>131000</v>
      </c>
      <c r="E411" s="799">
        <f t="shared" ref="E411:E416" si="8">IF(D410="","-  ",(D411-D410)/D410*100)</f>
        <v>-2.3845007451564828</v>
      </c>
      <c r="F411" s="1699"/>
      <c r="G411" s="1701"/>
    </row>
    <row r="412" spans="1:7" ht="16.5" customHeight="1" x14ac:dyDescent="0.15">
      <c r="A412" s="1694"/>
      <c r="B412" s="797"/>
      <c r="C412" s="794" t="s">
        <v>480</v>
      </c>
      <c r="D412" s="827">
        <v>120000</v>
      </c>
      <c r="E412" s="799">
        <f t="shared" si="8"/>
        <v>-8.3969465648854964</v>
      </c>
      <c r="F412" s="1703" t="s">
        <v>5561</v>
      </c>
      <c r="G412" s="1701"/>
    </row>
    <row r="413" spans="1:7" ht="16.5" customHeight="1" x14ac:dyDescent="0.15">
      <c r="A413" s="1694"/>
      <c r="B413" s="797"/>
      <c r="C413" s="794" t="s">
        <v>485</v>
      </c>
      <c r="D413" s="827">
        <v>83600</v>
      </c>
      <c r="E413" s="799">
        <f t="shared" si="8"/>
        <v>-30.333333333333336</v>
      </c>
      <c r="F413" s="1683"/>
      <c r="G413" s="1701"/>
    </row>
    <row r="414" spans="1:7" ht="16.5" customHeight="1" x14ac:dyDescent="0.15">
      <c r="A414" s="1694"/>
      <c r="B414" s="797"/>
      <c r="C414" s="794" t="s">
        <v>490</v>
      </c>
      <c r="D414" s="798">
        <v>79800</v>
      </c>
      <c r="E414" s="799">
        <f t="shared" si="8"/>
        <v>-4.5454545454545459</v>
      </c>
      <c r="F414" s="1683"/>
      <c r="G414" s="1701"/>
    </row>
    <row r="415" spans="1:7" ht="16.5" customHeight="1" x14ac:dyDescent="0.15">
      <c r="A415" s="1694"/>
      <c r="B415" s="797"/>
      <c r="C415" s="794" t="s">
        <v>496</v>
      </c>
      <c r="D415" s="798">
        <v>80000</v>
      </c>
      <c r="E415" s="799">
        <f t="shared" si="8"/>
        <v>0.25062656641604009</v>
      </c>
      <c r="F415" s="1683"/>
      <c r="G415" s="1701"/>
    </row>
    <row r="416" spans="1:7" ht="16.5" customHeight="1" x14ac:dyDescent="0.15">
      <c r="A416" s="1695"/>
      <c r="B416" s="800"/>
      <c r="C416" s="794" t="s">
        <v>5291</v>
      </c>
      <c r="D416" s="798">
        <v>81500</v>
      </c>
      <c r="E416" s="799">
        <f t="shared" si="8"/>
        <v>1.875</v>
      </c>
      <c r="F416" s="1692"/>
      <c r="G416" s="1702"/>
    </row>
    <row r="417" spans="1:8" ht="16.5" customHeight="1" x14ac:dyDescent="0.15">
      <c r="A417" s="1681">
        <v>60</v>
      </c>
      <c r="B417" s="793"/>
      <c r="C417" s="794" t="s">
        <v>5282</v>
      </c>
      <c r="D417" s="798" t="s">
        <v>2</v>
      </c>
      <c r="E417" s="1162"/>
      <c r="F417" s="1682" t="s">
        <v>5562</v>
      </c>
      <c r="G417" s="1700" t="s">
        <v>5284</v>
      </c>
    </row>
    <row r="418" spans="1:8" ht="16.5" customHeight="1" x14ac:dyDescent="0.15">
      <c r="A418" s="1675"/>
      <c r="B418" s="793" t="s">
        <v>5563</v>
      </c>
      <c r="C418" s="794" t="s">
        <v>5287</v>
      </c>
      <c r="D418" s="827" t="s">
        <v>2</v>
      </c>
      <c r="E418" s="799" t="s">
        <v>2</v>
      </c>
      <c r="F418" s="1683"/>
      <c r="G418" s="1701"/>
    </row>
    <row r="419" spans="1:8" ht="16.5" customHeight="1" x14ac:dyDescent="0.15">
      <c r="A419" s="1675"/>
      <c r="B419" s="797" t="s">
        <v>5564</v>
      </c>
      <c r="C419" s="794" t="s">
        <v>480</v>
      </c>
      <c r="D419" s="827" t="s">
        <v>2</v>
      </c>
      <c r="E419" s="799" t="s">
        <v>2</v>
      </c>
      <c r="F419" s="1683"/>
      <c r="G419" s="1701"/>
    </row>
    <row r="420" spans="1:8" ht="16.5" customHeight="1" x14ac:dyDescent="0.15">
      <c r="A420" s="1675"/>
      <c r="B420" s="797"/>
      <c r="C420" s="794" t="s">
        <v>485</v>
      </c>
      <c r="D420" s="827" t="s">
        <v>2</v>
      </c>
      <c r="E420" s="799" t="s">
        <v>2</v>
      </c>
      <c r="F420" s="1683"/>
      <c r="G420" s="1701"/>
    </row>
    <row r="421" spans="1:8" ht="16.5" customHeight="1" x14ac:dyDescent="0.15">
      <c r="A421" s="1675"/>
      <c r="B421" s="797"/>
      <c r="C421" s="794" t="s">
        <v>490</v>
      </c>
      <c r="D421" s="798">
        <v>145000</v>
      </c>
      <c r="E421" s="799" t="s">
        <v>2</v>
      </c>
      <c r="F421" s="1683"/>
      <c r="G421" s="1701"/>
    </row>
    <row r="422" spans="1:8" ht="16.5" customHeight="1" x14ac:dyDescent="0.15">
      <c r="A422" s="1675"/>
      <c r="B422" s="797"/>
      <c r="C422" s="794" t="s">
        <v>496</v>
      </c>
      <c r="D422" s="798">
        <v>145000</v>
      </c>
      <c r="E422" s="799">
        <f>IF(D421="","-  ",(D422-D421)/D421*100)</f>
        <v>0</v>
      </c>
      <c r="F422" s="1683"/>
      <c r="G422" s="1701"/>
    </row>
    <row r="423" spans="1:8" ht="16.5" customHeight="1" thickBot="1" x14ac:dyDescent="0.2">
      <c r="A423" s="1676"/>
      <c r="B423" s="811"/>
      <c r="C423" s="812" t="s">
        <v>5291</v>
      </c>
      <c r="D423" s="813">
        <v>157000</v>
      </c>
      <c r="E423" s="814">
        <f>IF(D422="","-  ",(D423-D422)/D422*100)</f>
        <v>8.2758620689655178</v>
      </c>
      <c r="F423" s="1684"/>
      <c r="G423" s="1704"/>
    </row>
    <row r="424" spans="1:8" ht="16.5" customHeight="1" x14ac:dyDescent="0.15">
      <c r="A424" s="1693">
        <v>61</v>
      </c>
      <c r="B424" s="785"/>
      <c r="C424" s="791" t="s">
        <v>5282</v>
      </c>
      <c r="D424" s="792" t="s">
        <v>2</v>
      </c>
      <c r="E424" s="1160"/>
      <c r="F424" s="1696" t="s">
        <v>5565</v>
      </c>
      <c r="G424" s="1690" t="s">
        <v>5284</v>
      </c>
    </row>
    <row r="425" spans="1:8" ht="16.5" customHeight="1" x14ac:dyDescent="0.15">
      <c r="A425" s="1694"/>
      <c r="B425" s="797"/>
      <c r="C425" s="794" t="s">
        <v>5287</v>
      </c>
      <c r="D425" s="798" t="s">
        <v>2</v>
      </c>
      <c r="E425" s="799" t="s">
        <v>2</v>
      </c>
      <c r="F425" s="1683"/>
      <c r="G425" s="1679"/>
    </row>
    <row r="426" spans="1:8" ht="16.5" customHeight="1" x14ac:dyDescent="0.15">
      <c r="A426" s="1694"/>
      <c r="B426" s="797"/>
      <c r="C426" s="794" t="s">
        <v>480</v>
      </c>
      <c r="D426" s="798" t="s">
        <v>2</v>
      </c>
      <c r="E426" s="799" t="s">
        <v>2</v>
      </c>
      <c r="F426" s="1683"/>
      <c r="G426" s="1679"/>
    </row>
    <row r="427" spans="1:8" ht="16.5" customHeight="1" x14ac:dyDescent="0.15">
      <c r="A427" s="1694"/>
      <c r="B427" s="800"/>
      <c r="C427" s="794" t="s">
        <v>485</v>
      </c>
      <c r="D427" s="798" t="s">
        <v>2</v>
      </c>
      <c r="E427" s="799" t="s">
        <v>2</v>
      </c>
      <c r="F427" s="1683"/>
      <c r="G427" s="1679"/>
    </row>
    <row r="428" spans="1:8" ht="16.5" customHeight="1" x14ac:dyDescent="0.15">
      <c r="A428" s="1694"/>
      <c r="B428" s="793" t="s">
        <v>5566</v>
      </c>
      <c r="C428" s="794" t="s">
        <v>490</v>
      </c>
      <c r="D428" s="798">
        <v>95600</v>
      </c>
      <c r="E428" s="799" t="s">
        <v>2</v>
      </c>
      <c r="F428" s="1683"/>
      <c r="G428" s="1679"/>
    </row>
    <row r="429" spans="1:8" ht="16.5" customHeight="1" x14ac:dyDescent="0.15">
      <c r="A429" s="1694"/>
      <c r="B429" s="797"/>
      <c r="C429" s="794" t="s">
        <v>496</v>
      </c>
      <c r="D429" s="798">
        <v>97500</v>
      </c>
      <c r="E429" s="799">
        <f>IF(D428="","-  ",(D429-D428)/D428*100)</f>
        <v>1.9874476987447698</v>
      </c>
      <c r="F429" s="1683"/>
      <c r="G429" s="1679"/>
    </row>
    <row r="430" spans="1:8" ht="16.5" customHeight="1" x14ac:dyDescent="0.15">
      <c r="A430" s="1695"/>
      <c r="B430" s="800"/>
      <c r="C430" s="794" t="s">
        <v>5291</v>
      </c>
      <c r="D430" s="798">
        <v>104000</v>
      </c>
      <c r="E430" s="799">
        <f>IF(D429="","-  ",(D430-D429)/D429*100)</f>
        <v>6.666666666666667</v>
      </c>
      <c r="F430" s="1692"/>
      <c r="G430" s="1691"/>
    </row>
    <row r="431" spans="1:8" ht="16.5" customHeight="1" x14ac:dyDescent="0.15">
      <c r="A431" s="1681">
        <v>62</v>
      </c>
      <c r="B431" s="848"/>
      <c r="C431" s="794" t="s">
        <v>5282</v>
      </c>
      <c r="D431" s="827" t="s">
        <v>2</v>
      </c>
      <c r="E431" s="1162"/>
      <c r="F431" s="1682" t="s">
        <v>5567</v>
      </c>
      <c r="G431" s="1685" t="s">
        <v>5435</v>
      </c>
      <c r="H431" t="s">
        <v>5568</v>
      </c>
    </row>
    <row r="432" spans="1:8" ht="16.5" customHeight="1" x14ac:dyDescent="0.15">
      <c r="A432" s="1675"/>
      <c r="B432" s="849"/>
      <c r="C432" s="794" t="s">
        <v>5287</v>
      </c>
      <c r="D432" s="827" t="s">
        <v>2</v>
      </c>
      <c r="E432" s="799" t="s">
        <v>2</v>
      </c>
      <c r="F432" s="1683"/>
      <c r="G432" s="1679"/>
    </row>
    <row r="433" spans="1:7" ht="16.5" customHeight="1" x14ac:dyDescent="0.15">
      <c r="A433" s="1675"/>
      <c r="B433" s="849"/>
      <c r="C433" s="794" t="s">
        <v>480</v>
      </c>
      <c r="D433" s="827" t="s">
        <v>2</v>
      </c>
      <c r="E433" s="799" t="s">
        <v>2</v>
      </c>
      <c r="F433" s="1683"/>
      <c r="G433" s="1679"/>
    </row>
    <row r="434" spans="1:7" ht="16.5" customHeight="1" x14ac:dyDescent="0.15">
      <c r="A434" s="1675"/>
      <c r="B434" s="849"/>
      <c r="C434" s="794" t="s">
        <v>485</v>
      </c>
      <c r="D434" s="827" t="s">
        <v>2</v>
      </c>
      <c r="E434" s="799" t="s">
        <v>2</v>
      </c>
      <c r="F434" s="1683"/>
      <c r="G434" s="1679"/>
    </row>
    <row r="435" spans="1:7" ht="16.5" customHeight="1" x14ac:dyDescent="0.15">
      <c r="A435" s="1675"/>
      <c r="B435" s="848" t="s">
        <v>5569</v>
      </c>
      <c r="C435" s="794" t="s">
        <v>490</v>
      </c>
      <c r="D435" s="798">
        <v>71200</v>
      </c>
      <c r="E435" s="799" t="s">
        <v>2</v>
      </c>
      <c r="F435" s="1683"/>
      <c r="G435" s="1679"/>
    </row>
    <row r="436" spans="1:7" ht="16.5" customHeight="1" x14ac:dyDescent="0.15">
      <c r="A436" s="1675"/>
      <c r="B436" s="849"/>
      <c r="C436" s="794" t="s">
        <v>495</v>
      </c>
      <c r="D436" s="798">
        <v>68000</v>
      </c>
      <c r="E436" s="799">
        <f>IF(D435="","-  ",(D436-D435)/D435*100)</f>
        <v>-4.4943820224719104</v>
      </c>
      <c r="F436" s="1683"/>
      <c r="G436" s="1679"/>
    </row>
    <row r="437" spans="1:7" ht="16.5" customHeight="1" x14ac:dyDescent="0.15">
      <c r="A437" s="1687"/>
      <c r="B437" s="849"/>
      <c r="C437" s="794" t="s">
        <v>5438</v>
      </c>
      <c r="D437" s="798">
        <v>68000</v>
      </c>
      <c r="E437" s="799">
        <f>IF(D436="","-  ",(D437-D436)/D436*100)</f>
        <v>0</v>
      </c>
      <c r="F437" s="1692"/>
      <c r="G437" s="1691"/>
    </row>
    <row r="438" spans="1:7" ht="16.5" customHeight="1" x14ac:dyDescent="0.15">
      <c r="A438" s="1681" t="s">
        <v>5570</v>
      </c>
      <c r="B438" s="848"/>
      <c r="C438" s="794" t="s">
        <v>5282</v>
      </c>
      <c r="D438" s="827" t="s">
        <v>2</v>
      </c>
      <c r="E438" s="1162"/>
      <c r="F438" s="1682" t="s">
        <v>5571</v>
      </c>
      <c r="G438" s="1685" t="s">
        <v>5317</v>
      </c>
    </row>
    <row r="439" spans="1:7" ht="16.5" customHeight="1" x14ac:dyDescent="0.15">
      <c r="A439" s="1675"/>
      <c r="B439" s="849"/>
      <c r="C439" s="794" t="s">
        <v>5287</v>
      </c>
      <c r="D439" s="827" t="s">
        <v>2</v>
      </c>
      <c r="E439" s="799" t="s">
        <v>2</v>
      </c>
      <c r="F439" s="1683"/>
      <c r="G439" s="1679"/>
    </row>
    <row r="440" spans="1:7" ht="16.5" customHeight="1" x14ac:dyDescent="0.15">
      <c r="A440" s="1675"/>
      <c r="B440" s="849"/>
      <c r="C440" s="794" t="s">
        <v>480</v>
      </c>
      <c r="D440" s="827" t="s">
        <v>2</v>
      </c>
      <c r="E440" s="799" t="s">
        <v>2</v>
      </c>
      <c r="F440" s="1683"/>
      <c r="G440" s="1679"/>
    </row>
    <row r="441" spans="1:7" ht="16.5" customHeight="1" x14ac:dyDescent="0.15">
      <c r="A441" s="1675"/>
      <c r="B441" s="849"/>
      <c r="C441" s="794" t="s">
        <v>485</v>
      </c>
      <c r="D441" s="827" t="s">
        <v>2</v>
      </c>
      <c r="E441" s="799" t="s">
        <v>2</v>
      </c>
      <c r="F441" s="1683"/>
      <c r="G441" s="1679"/>
    </row>
    <row r="442" spans="1:7" ht="16.5" customHeight="1" x14ac:dyDescent="0.15">
      <c r="A442" s="1675"/>
      <c r="B442" s="800"/>
      <c r="C442" s="794" t="s">
        <v>490</v>
      </c>
      <c r="D442" s="827" t="s">
        <v>2</v>
      </c>
      <c r="E442" s="799" t="s">
        <v>2</v>
      </c>
      <c r="F442" s="1683"/>
      <c r="G442" s="1679"/>
    </row>
    <row r="443" spans="1:7" ht="16.5" customHeight="1" x14ac:dyDescent="0.15">
      <c r="A443" s="1675"/>
      <c r="B443" s="848" t="s">
        <v>5572</v>
      </c>
      <c r="C443" s="794" t="s">
        <v>496</v>
      </c>
      <c r="D443" s="798">
        <v>58000</v>
      </c>
      <c r="E443" s="799" t="s">
        <v>2</v>
      </c>
      <c r="F443" s="1683"/>
      <c r="G443" s="1679"/>
    </row>
    <row r="444" spans="1:7" ht="16.5" customHeight="1" x14ac:dyDescent="0.15">
      <c r="A444" s="1687"/>
      <c r="B444" s="850"/>
      <c r="C444" s="794" t="s">
        <v>5291</v>
      </c>
      <c r="D444" s="798">
        <v>62000</v>
      </c>
      <c r="E444" s="799">
        <f>IF(D443="","-  ",(D444-D443)/D443*100)</f>
        <v>6.8965517241379306</v>
      </c>
      <c r="F444" s="1692"/>
      <c r="G444" s="1691"/>
    </row>
    <row r="445" spans="1:7" ht="16.5" customHeight="1" x14ac:dyDescent="0.15">
      <c r="A445" s="1681" t="s">
        <v>5573</v>
      </c>
      <c r="B445" s="848"/>
      <c r="C445" s="794" t="s">
        <v>5282</v>
      </c>
      <c r="D445" s="827" t="s">
        <v>2</v>
      </c>
      <c r="E445" s="1162"/>
      <c r="F445" s="1682" t="s">
        <v>5574</v>
      </c>
      <c r="G445" s="1685" t="s">
        <v>5317</v>
      </c>
    </row>
    <row r="446" spans="1:7" ht="16.5" customHeight="1" x14ac:dyDescent="0.15">
      <c r="A446" s="1675"/>
      <c r="B446" s="849"/>
      <c r="C446" s="794" t="s">
        <v>5287</v>
      </c>
      <c r="D446" s="827" t="s">
        <v>2</v>
      </c>
      <c r="E446" s="799" t="s">
        <v>2</v>
      </c>
      <c r="F446" s="1683"/>
      <c r="G446" s="1679"/>
    </row>
    <row r="447" spans="1:7" ht="16.5" customHeight="1" x14ac:dyDescent="0.15">
      <c r="A447" s="1675"/>
      <c r="B447" s="849"/>
      <c r="C447" s="794" t="s">
        <v>480</v>
      </c>
      <c r="D447" s="827" t="s">
        <v>2</v>
      </c>
      <c r="E447" s="799" t="s">
        <v>2</v>
      </c>
      <c r="F447" s="1683"/>
      <c r="G447" s="1679"/>
    </row>
    <row r="448" spans="1:7" ht="16.5" customHeight="1" x14ac:dyDescent="0.15">
      <c r="A448" s="1675"/>
      <c r="B448" s="849"/>
      <c r="C448" s="794" t="s">
        <v>485</v>
      </c>
      <c r="D448" s="827" t="s">
        <v>2</v>
      </c>
      <c r="E448" s="799" t="s">
        <v>2</v>
      </c>
      <c r="F448" s="1683"/>
      <c r="G448" s="1679"/>
    </row>
    <row r="449" spans="1:7" ht="16.5" customHeight="1" x14ac:dyDescent="0.15">
      <c r="A449" s="1675"/>
      <c r="B449" s="800"/>
      <c r="C449" s="794" t="s">
        <v>490</v>
      </c>
      <c r="D449" s="827" t="s">
        <v>2</v>
      </c>
      <c r="E449" s="799" t="s">
        <v>2</v>
      </c>
      <c r="F449" s="1683"/>
      <c r="G449" s="1679"/>
    </row>
    <row r="450" spans="1:7" ht="16.5" customHeight="1" x14ac:dyDescent="0.15">
      <c r="A450" s="1675"/>
      <c r="B450" s="848" t="s">
        <v>5575</v>
      </c>
      <c r="C450" s="794" t="s">
        <v>496</v>
      </c>
      <c r="D450" s="798">
        <v>39500</v>
      </c>
      <c r="E450" s="799" t="s">
        <v>2</v>
      </c>
      <c r="F450" s="1683"/>
      <c r="G450" s="1679"/>
    </row>
    <row r="451" spans="1:7" ht="16.5" customHeight="1" x14ac:dyDescent="0.15">
      <c r="A451" s="1687"/>
      <c r="B451" s="850"/>
      <c r="C451" s="794" t="s">
        <v>5291</v>
      </c>
      <c r="D451" s="798">
        <v>38900</v>
      </c>
      <c r="E451" s="799">
        <f>IF(D450="","-  ",(D451-D450)/D450*100)</f>
        <v>-1.5189873417721518</v>
      </c>
      <c r="F451" s="1692"/>
      <c r="G451" s="1691"/>
    </row>
    <row r="452" spans="1:7" ht="16.5" customHeight="1" x14ac:dyDescent="0.15">
      <c r="A452" s="1681" t="s">
        <v>5576</v>
      </c>
      <c r="B452" s="848"/>
      <c r="C452" s="794" t="s">
        <v>5282</v>
      </c>
      <c r="D452" s="827" t="s">
        <v>2</v>
      </c>
      <c r="E452" s="1162"/>
      <c r="F452" s="1682" t="s">
        <v>5577</v>
      </c>
      <c r="G452" s="1685" t="s">
        <v>5317</v>
      </c>
    </row>
    <row r="453" spans="1:7" ht="16.5" customHeight="1" x14ac:dyDescent="0.15">
      <c r="A453" s="1675"/>
      <c r="B453" s="849"/>
      <c r="C453" s="794" t="s">
        <v>5287</v>
      </c>
      <c r="D453" s="827" t="s">
        <v>2</v>
      </c>
      <c r="E453" s="799" t="s">
        <v>2</v>
      </c>
      <c r="F453" s="1683"/>
      <c r="G453" s="1679"/>
    </row>
    <row r="454" spans="1:7" ht="16.5" customHeight="1" x14ac:dyDescent="0.15">
      <c r="A454" s="1675"/>
      <c r="B454" s="849"/>
      <c r="C454" s="794" t="s">
        <v>480</v>
      </c>
      <c r="D454" s="827" t="s">
        <v>2</v>
      </c>
      <c r="E454" s="799" t="s">
        <v>2</v>
      </c>
      <c r="F454" s="1683"/>
      <c r="G454" s="1679"/>
    </row>
    <row r="455" spans="1:7" ht="16.5" customHeight="1" x14ac:dyDescent="0.15">
      <c r="A455" s="1675"/>
      <c r="B455" s="849"/>
      <c r="C455" s="794" t="s">
        <v>485</v>
      </c>
      <c r="D455" s="827" t="s">
        <v>2</v>
      </c>
      <c r="E455" s="799" t="s">
        <v>2</v>
      </c>
      <c r="F455" s="1683"/>
      <c r="G455" s="1679"/>
    </row>
    <row r="456" spans="1:7" ht="16.5" customHeight="1" x14ac:dyDescent="0.15">
      <c r="A456" s="1675"/>
      <c r="B456" s="800"/>
      <c r="C456" s="794" t="s">
        <v>490</v>
      </c>
      <c r="D456" s="827" t="s">
        <v>2</v>
      </c>
      <c r="E456" s="799" t="s">
        <v>2</v>
      </c>
      <c r="F456" s="1683"/>
      <c r="G456" s="1679"/>
    </row>
    <row r="457" spans="1:7" ht="16.5" customHeight="1" x14ac:dyDescent="0.15">
      <c r="A457" s="1675"/>
      <c r="B457" s="793" t="s">
        <v>5578</v>
      </c>
      <c r="C457" s="794" t="s">
        <v>496</v>
      </c>
      <c r="D457" s="798">
        <v>75200</v>
      </c>
      <c r="E457" s="799" t="s">
        <v>2</v>
      </c>
      <c r="F457" s="1683"/>
      <c r="G457" s="1679"/>
    </row>
    <row r="458" spans="1:7" ht="16.5" customHeight="1" thickBot="1" x14ac:dyDescent="0.2">
      <c r="A458" s="1676"/>
      <c r="B458" s="811"/>
      <c r="C458" s="812" t="s">
        <v>5291</v>
      </c>
      <c r="D458" s="813">
        <v>76700</v>
      </c>
      <c r="E458" s="814">
        <f>IF(D457="","-  ",(D458-D457)/D457*100)</f>
        <v>1.9946808510638299</v>
      </c>
      <c r="F458" s="1684"/>
      <c r="G458" s="1680"/>
    </row>
    <row r="459" spans="1:7" ht="16.5" customHeight="1" x14ac:dyDescent="0.15">
      <c r="A459" s="1686" t="s">
        <v>5579</v>
      </c>
      <c r="B459" s="851"/>
      <c r="C459" s="791" t="s">
        <v>5282</v>
      </c>
      <c r="D459" s="823" t="s">
        <v>2</v>
      </c>
      <c r="E459" s="1160"/>
      <c r="F459" s="1688" t="s">
        <v>5580</v>
      </c>
      <c r="G459" s="1690" t="s">
        <v>5449</v>
      </c>
    </row>
    <row r="460" spans="1:7" ht="16.5" customHeight="1" x14ac:dyDescent="0.15">
      <c r="A460" s="1675"/>
      <c r="B460" s="849"/>
      <c r="C460" s="794" t="s">
        <v>5287</v>
      </c>
      <c r="D460" s="827" t="s">
        <v>2</v>
      </c>
      <c r="E460" s="799" t="s">
        <v>2</v>
      </c>
      <c r="F460" s="1677"/>
      <c r="G460" s="1679"/>
    </row>
    <row r="461" spans="1:7" ht="16.5" customHeight="1" x14ac:dyDescent="0.15">
      <c r="A461" s="1675"/>
      <c r="B461" s="849"/>
      <c r="C461" s="794" t="s">
        <v>480</v>
      </c>
      <c r="D461" s="827" t="s">
        <v>2</v>
      </c>
      <c r="E461" s="799" t="s">
        <v>2</v>
      </c>
      <c r="F461" s="1677"/>
      <c r="G461" s="1679"/>
    </row>
    <row r="462" spans="1:7" ht="16.5" customHeight="1" x14ac:dyDescent="0.15">
      <c r="A462" s="1675"/>
      <c r="B462" s="849"/>
      <c r="C462" s="794" t="s">
        <v>485</v>
      </c>
      <c r="D462" s="827" t="s">
        <v>2</v>
      </c>
      <c r="E462" s="799" t="s">
        <v>2</v>
      </c>
      <c r="F462" s="1677"/>
      <c r="G462" s="1679"/>
    </row>
    <row r="463" spans="1:7" ht="16.5" customHeight="1" x14ac:dyDescent="0.15">
      <c r="A463" s="1675"/>
      <c r="B463" s="850"/>
      <c r="C463" s="794" t="s">
        <v>490</v>
      </c>
      <c r="D463" s="827" t="s">
        <v>2</v>
      </c>
      <c r="E463" s="799" t="s">
        <v>2</v>
      </c>
      <c r="F463" s="1677"/>
      <c r="G463" s="1679"/>
    </row>
    <row r="464" spans="1:7" ht="15.95" customHeight="1" x14ac:dyDescent="0.15">
      <c r="A464" s="1675"/>
      <c r="B464" s="793" t="s">
        <v>5581</v>
      </c>
      <c r="C464" s="794" t="s">
        <v>495</v>
      </c>
      <c r="D464" s="798">
        <v>77000</v>
      </c>
      <c r="E464" s="799" t="s">
        <v>2</v>
      </c>
      <c r="F464" s="1677"/>
      <c r="G464" s="1679"/>
    </row>
    <row r="465" spans="1:7" ht="15.95" customHeight="1" x14ac:dyDescent="0.15">
      <c r="A465" s="1687"/>
      <c r="B465" s="800"/>
      <c r="C465" s="794" t="s">
        <v>5438</v>
      </c>
      <c r="D465" s="798">
        <v>77000</v>
      </c>
      <c r="E465" s="799">
        <f>IF(D464="","-  ",(D465-D464)/D464*100)</f>
        <v>0</v>
      </c>
      <c r="F465" s="1689"/>
      <c r="G465" s="1691"/>
    </row>
    <row r="466" spans="1:7" ht="16.5" customHeight="1" x14ac:dyDescent="0.15">
      <c r="A466" s="1675" t="s">
        <v>5582</v>
      </c>
      <c r="B466" s="849"/>
      <c r="C466" s="815" t="s">
        <v>5282</v>
      </c>
      <c r="D466" s="852" t="s">
        <v>2</v>
      </c>
      <c r="E466" s="1165"/>
      <c r="F466" s="1677" t="s">
        <v>5583</v>
      </c>
      <c r="G466" s="1679" t="s">
        <v>5449</v>
      </c>
    </row>
    <row r="467" spans="1:7" ht="16.5" customHeight="1" x14ac:dyDescent="0.15">
      <c r="A467" s="1675"/>
      <c r="B467" s="849"/>
      <c r="C467" s="794" t="s">
        <v>5287</v>
      </c>
      <c r="D467" s="827" t="s">
        <v>2</v>
      </c>
      <c r="E467" s="799" t="s">
        <v>2</v>
      </c>
      <c r="F467" s="1677"/>
      <c r="G467" s="1679"/>
    </row>
    <row r="468" spans="1:7" ht="16.5" customHeight="1" x14ac:dyDescent="0.15">
      <c r="A468" s="1675"/>
      <c r="B468" s="849"/>
      <c r="C468" s="794" t="s">
        <v>480</v>
      </c>
      <c r="D468" s="827" t="s">
        <v>2</v>
      </c>
      <c r="E468" s="799" t="s">
        <v>2</v>
      </c>
      <c r="F468" s="1677"/>
      <c r="G468" s="1679"/>
    </row>
    <row r="469" spans="1:7" ht="16.5" customHeight="1" x14ac:dyDescent="0.15">
      <c r="A469" s="1675"/>
      <c r="B469" s="849"/>
      <c r="C469" s="794" t="s">
        <v>485</v>
      </c>
      <c r="D469" s="827" t="s">
        <v>2</v>
      </c>
      <c r="E469" s="799" t="s">
        <v>2</v>
      </c>
      <c r="F469" s="1677"/>
      <c r="G469" s="1679"/>
    </row>
    <row r="470" spans="1:7" ht="16.5" customHeight="1" x14ac:dyDescent="0.15">
      <c r="A470" s="1675"/>
      <c r="B470" s="849"/>
      <c r="C470" s="794" t="s">
        <v>490</v>
      </c>
      <c r="D470" s="827" t="s">
        <v>2</v>
      </c>
      <c r="E470" s="799" t="s">
        <v>2</v>
      </c>
      <c r="F470" s="1677"/>
      <c r="G470" s="1679"/>
    </row>
    <row r="471" spans="1:7" ht="15.95" customHeight="1" x14ac:dyDescent="0.15">
      <c r="A471" s="1675"/>
      <c r="B471" s="850"/>
      <c r="C471" s="794" t="s">
        <v>495</v>
      </c>
      <c r="D471" s="827" t="s">
        <v>2</v>
      </c>
      <c r="E471" s="799" t="s">
        <v>2</v>
      </c>
      <c r="F471" s="1677"/>
      <c r="G471" s="1679"/>
    </row>
    <row r="472" spans="1:7" ht="15.95" customHeight="1" thickBot="1" x14ac:dyDescent="0.2">
      <c r="A472" s="1676"/>
      <c r="B472" s="1166" t="s">
        <v>5584</v>
      </c>
      <c r="C472" s="812" t="s">
        <v>5438</v>
      </c>
      <c r="D472" s="813">
        <v>47300</v>
      </c>
      <c r="E472" s="814" t="s">
        <v>2</v>
      </c>
      <c r="F472" s="1678"/>
      <c r="G472" s="1680"/>
    </row>
    <row r="473" spans="1:7" ht="15.95" customHeight="1" x14ac:dyDescent="0.15">
      <c r="A473" s="853"/>
      <c r="B473" s="854"/>
      <c r="C473" s="855"/>
      <c r="D473" s="856"/>
      <c r="E473" s="857"/>
      <c r="F473" s="858"/>
      <c r="G473" s="1138" t="s">
        <v>6436</v>
      </c>
    </row>
    <row r="474" spans="1:7" x14ac:dyDescent="0.15">
      <c r="A474" s="859"/>
      <c r="B474" s="860"/>
    </row>
    <row r="475" spans="1:7" x14ac:dyDescent="0.15">
      <c r="B475" s="860"/>
    </row>
    <row r="476" spans="1:7" x14ac:dyDescent="0.15">
      <c r="B476" s="860"/>
    </row>
    <row r="477" spans="1:7" x14ac:dyDescent="0.15">
      <c r="B477" s="860"/>
    </row>
    <row r="478" spans="1:7" x14ac:dyDescent="0.15">
      <c r="B478" s="860"/>
    </row>
    <row r="479" spans="1:7" x14ac:dyDescent="0.15">
      <c r="B479" s="860"/>
    </row>
    <row r="480" spans="1:7" x14ac:dyDescent="0.15">
      <c r="B480" s="860"/>
    </row>
    <row r="481" spans="1:9" x14ac:dyDescent="0.15">
      <c r="B481" s="860"/>
    </row>
    <row r="482" spans="1:9" x14ac:dyDescent="0.15">
      <c r="B482" s="860"/>
    </row>
    <row r="483" spans="1:9" x14ac:dyDescent="0.15">
      <c r="B483" s="860"/>
    </row>
    <row r="484" spans="1:9" x14ac:dyDescent="0.15">
      <c r="B484" s="860"/>
    </row>
    <row r="485" spans="1:9" x14ac:dyDescent="0.15">
      <c r="B485" s="860"/>
    </row>
    <row r="486" spans="1:9" x14ac:dyDescent="0.15">
      <c r="B486" s="860"/>
    </row>
    <row r="487" spans="1:9" x14ac:dyDescent="0.15">
      <c r="B487" s="860"/>
    </row>
    <row r="488" spans="1:9" x14ac:dyDescent="0.15">
      <c r="B488" s="860"/>
    </row>
    <row r="489" spans="1:9" s="781" customFormat="1" x14ac:dyDescent="0.15">
      <c r="A489" s="861"/>
      <c r="B489" s="860"/>
      <c r="D489" s="782"/>
      <c r="E489" s="194"/>
      <c r="F489"/>
      <c r="G489"/>
      <c r="H489"/>
      <c r="I489"/>
    </row>
    <row r="490" spans="1:9" s="781" customFormat="1" x14ac:dyDescent="0.15">
      <c r="A490" s="861"/>
      <c r="B490" s="860"/>
      <c r="D490" s="782"/>
      <c r="E490" s="194"/>
      <c r="F490"/>
      <c r="G490"/>
      <c r="H490"/>
      <c r="I490"/>
    </row>
    <row r="491" spans="1:9" s="781" customFormat="1" x14ac:dyDescent="0.15">
      <c r="A491" s="861"/>
      <c r="B491" s="860"/>
      <c r="D491" s="782"/>
      <c r="E491" s="194"/>
      <c r="F491"/>
      <c r="G491"/>
      <c r="H491"/>
      <c r="I491"/>
    </row>
    <row r="492" spans="1:9" s="781" customFormat="1" x14ac:dyDescent="0.15">
      <c r="A492" s="861"/>
      <c r="B492" s="860"/>
      <c r="D492" s="782"/>
      <c r="E492" s="194"/>
      <c r="F492"/>
      <c r="G492"/>
      <c r="H492"/>
      <c r="I492"/>
    </row>
  </sheetData>
  <mergeCells count="233">
    <mergeCell ref="F18:F19"/>
    <mergeCell ref="G18:G24"/>
    <mergeCell ref="F20:F21"/>
    <mergeCell ref="F22:F24"/>
    <mergeCell ref="A25:A31"/>
    <mergeCell ref="F25:F26"/>
    <mergeCell ref="G25:G31"/>
    <mergeCell ref="F27:F31"/>
    <mergeCell ref="A4:A10"/>
    <mergeCell ref="F4:F5"/>
    <mergeCell ref="G4:G10"/>
    <mergeCell ref="F6:F8"/>
    <mergeCell ref="F9:F10"/>
    <mergeCell ref="A11:A17"/>
    <mergeCell ref="F11:F12"/>
    <mergeCell ref="G11:G17"/>
    <mergeCell ref="F13:F17"/>
    <mergeCell ref="F46:F47"/>
    <mergeCell ref="G46:G52"/>
    <mergeCell ref="F48:F49"/>
    <mergeCell ref="F50:F52"/>
    <mergeCell ref="F53:F54"/>
    <mergeCell ref="G53:G59"/>
    <mergeCell ref="F55:F56"/>
    <mergeCell ref="F57:F59"/>
    <mergeCell ref="A32:A38"/>
    <mergeCell ref="F32:F33"/>
    <mergeCell ref="G32:G38"/>
    <mergeCell ref="F34:F38"/>
    <mergeCell ref="A39:A45"/>
    <mergeCell ref="F39:F40"/>
    <mergeCell ref="G39:G45"/>
    <mergeCell ref="F41:F45"/>
    <mergeCell ref="F74:F75"/>
    <mergeCell ref="G74:G80"/>
    <mergeCell ref="F76:F78"/>
    <mergeCell ref="F79:F80"/>
    <mergeCell ref="F81:F82"/>
    <mergeCell ref="G81:G87"/>
    <mergeCell ref="F83:F85"/>
    <mergeCell ref="F86:F87"/>
    <mergeCell ref="F60:F61"/>
    <mergeCell ref="G60:G66"/>
    <mergeCell ref="F62:F63"/>
    <mergeCell ref="F64:F66"/>
    <mergeCell ref="F67:F68"/>
    <mergeCell ref="G67:G73"/>
    <mergeCell ref="F69:F70"/>
    <mergeCell ref="F71:F73"/>
    <mergeCell ref="F102:F103"/>
    <mergeCell ref="G102:G108"/>
    <mergeCell ref="F104:F105"/>
    <mergeCell ref="F106:F108"/>
    <mergeCell ref="A109:A115"/>
    <mergeCell ref="F109:F110"/>
    <mergeCell ref="G109:G115"/>
    <mergeCell ref="F111:F115"/>
    <mergeCell ref="A88:A94"/>
    <mergeCell ref="F88:F89"/>
    <mergeCell ref="G88:G94"/>
    <mergeCell ref="F90:F92"/>
    <mergeCell ref="F93:F94"/>
    <mergeCell ref="A95:A101"/>
    <mergeCell ref="F95:F96"/>
    <mergeCell ref="G95:G101"/>
    <mergeCell ref="F97:F101"/>
    <mergeCell ref="A130:A136"/>
    <mergeCell ref="F130:F131"/>
    <mergeCell ref="G130:G136"/>
    <mergeCell ref="F132:F136"/>
    <mergeCell ref="A137:A143"/>
    <mergeCell ref="F137:F143"/>
    <mergeCell ref="G137:G143"/>
    <mergeCell ref="A116:A122"/>
    <mergeCell ref="F116:F117"/>
    <mergeCell ref="G116:G122"/>
    <mergeCell ref="F118:F122"/>
    <mergeCell ref="F123:F124"/>
    <mergeCell ref="G123:G129"/>
    <mergeCell ref="F125:F126"/>
    <mergeCell ref="F127:F129"/>
    <mergeCell ref="F158:F162"/>
    <mergeCell ref="G158:G164"/>
    <mergeCell ref="F163:F164"/>
    <mergeCell ref="A165:A171"/>
    <mergeCell ref="F165:F171"/>
    <mergeCell ref="G165:G171"/>
    <mergeCell ref="F144:F148"/>
    <mergeCell ref="G144:G150"/>
    <mergeCell ref="F149:F150"/>
    <mergeCell ref="F151:F155"/>
    <mergeCell ref="G151:G157"/>
    <mergeCell ref="F156:F157"/>
    <mergeCell ref="A186:A192"/>
    <mergeCell ref="F186:F192"/>
    <mergeCell ref="G186:G192"/>
    <mergeCell ref="A193:A199"/>
    <mergeCell ref="F193:F199"/>
    <mergeCell ref="G193:G199"/>
    <mergeCell ref="A172:A178"/>
    <mergeCell ref="F172:F178"/>
    <mergeCell ref="G172:G178"/>
    <mergeCell ref="F179:F183"/>
    <mergeCell ref="G179:G185"/>
    <mergeCell ref="F184:F185"/>
    <mergeCell ref="A214:A220"/>
    <mergeCell ref="F214:F215"/>
    <mergeCell ref="G214:G220"/>
    <mergeCell ref="F216:F220"/>
    <mergeCell ref="A221:A227"/>
    <mergeCell ref="F221:F222"/>
    <mergeCell ref="G221:G227"/>
    <mergeCell ref="F223:F227"/>
    <mergeCell ref="A200:A206"/>
    <mergeCell ref="F200:F206"/>
    <mergeCell ref="G200:G206"/>
    <mergeCell ref="A207:A213"/>
    <mergeCell ref="F207:F208"/>
    <mergeCell ref="G207:G213"/>
    <mergeCell ref="F209:F213"/>
    <mergeCell ref="A242:A248"/>
    <mergeCell ref="G242:G248"/>
    <mergeCell ref="F244:F248"/>
    <mergeCell ref="A249:A255"/>
    <mergeCell ref="F249:F250"/>
    <mergeCell ref="G249:G255"/>
    <mergeCell ref="F251:F255"/>
    <mergeCell ref="A228:A234"/>
    <mergeCell ref="F228:F229"/>
    <mergeCell ref="G228:G234"/>
    <mergeCell ref="F230:F234"/>
    <mergeCell ref="A235:A241"/>
    <mergeCell ref="F235:F236"/>
    <mergeCell ref="G235:G241"/>
    <mergeCell ref="F237:F241"/>
    <mergeCell ref="A270:A276"/>
    <mergeCell ref="F270:F271"/>
    <mergeCell ref="G270:G276"/>
    <mergeCell ref="F272:F276"/>
    <mergeCell ref="F277:F278"/>
    <mergeCell ref="G277:G283"/>
    <mergeCell ref="F279:F280"/>
    <mergeCell ref="F281:F283"/>
    <mergeCell ref="G256:G262"/>
    <mergeCell ref="F258:F259"/>
    <mergeCell ref="F260:F262"/>
    <mergeCell ref="A263:A269"/>
    <mergeCell ref="F263:F264"/>
    <mergeCell ref="G263:G269"/>
    <mergeCell ref="F265:F269"/>
    <mergeCell ref="A298:A304"/>
    <mergeCell ref="G298:G304"/>
    <mergeCell ref="F300:F304"/>
    <mergeCell ref="A305:A311"/>
    <mergeCell ref="G305:G311"/>
    <mergeCell ref="F307:F311"/>
    <mergeCell ref="F284:F288"/>
    <mergeCell ref="G284:G290"/>
    <mergeCell ref="F289:F290"/>
    <mergeCell ref="F291:F294"/>
    <mergeCell ref="G291:G297"/>
    <mergeCell ref="F295:F297"/>
    <mergeCell ref="A326:A332"/>
    <mergeCell ref="G326:G332"/>
    <mergeCell ref="F329:F332"/>
    <mergeCell ref="A333:A339"/>
    <mergeCell ref="G333:G339"/>
    <mergeCell ref="F336:F339"/>
    <mergeCell ref="A312:A318"/>
    <mergeCell ref="G312:G318"/>
    <mergeCell ref="F315:F318"/>
    <mergeCell ref="A319:A325"/>
    <mergeCell ref="F319:F325"/>
    <mergeCell ref="G319:G325"/>
    <mergeCell ref="A354:A360"/>
    <mergeCell ref="G354:G360"/>
    <mergeCell ref="F357:F360"/>
    <mergeCell ref="A361:A367"/>
    <mergeCell ref="F361:F362"/>
    <mergeCell ref="G361:G367"/>
    <mergeCell ref="F363:F367"/>
    <mergeCell ref="A340:A346"/>
    <mergeCell ref="G340:G346"/>
    <mergeCell ref="F343:F346"/>
    <mergeCell ref="A347:A353"/>
    <mergeCell ref="G347:G353"/>
    <mergeCell ref="F350:F353"/>
    <mergeCell ref="F382:F383"/>
    <mergeCell ref="G382:G388"/>
    <mergeCell ref="F384:F387"/>
    <mergeCell ref="A389:A395"/>
    <mergeCell ref="F389:F395"/>
    <mergeCell ref="G389:G395"/>
    <mergeCell ref="A368:A374"/>
    <mergeCell ref="F368:F369"/>
    <mergeCell ref="G368:G374"/>
    <mergeCell ref="F370:F374"/>
    <mergeCell ref="G375:G381"/>
    <mergeCell ref="F379:F381"/>
    <mergeCell ref="A410:A416"/>
    <mergeCell ref="F410:F411"/>
    <mergeCell ref="G410:G416"/>
    <mergeCell ref="F412:F416"/>
    <mergeCell ref="A417:A423"/>
    <mergeCell ref="F417:F423"/>
    <mergeCell ref="G417:G423"/>
    <mergeCell ref="A396:A402"/>
    <mergeCell ref="F396:F402"/>
    <mergeCell ref="G396:G402"/>
    <mergeCell ref="F403:F407"/>
    <mergeCell ref="G403:G409"/>
    <mergeCell ref="F408:F409"/>
    <mergeCell ref="A438:A444"/>
    <mergeCell ref="F438:F444"/>
    <mergeCell ref="G438:G444"/>
    <mergeCell ref="A445:A451"/>
    <mergeCell ref="F445:F451"/>
    <mergeCell ref="G445:G451"/>
    <mergeCell ref="A424:A430"/>
    <mergeCell ref="F424:F430"/>
    <mergeCell ref="G424:G430"/>
    <mergeCell ref="A431:A437"/>
    <mergeCell ref="F431:F437"/>
    <mergeCell ref="G431:G437"/>
    <mergeCell ref="A466:A472"/>
    <mergeCell ref="F466:F472"/>
    <mergeCell ref="G466:G472"/>
    <mergeCell ref="A452:A458"/>
    <mergeCell ref="F452:F458"/>
    <mergeCell ref="G452:G458"/>
    <mergeCell ref="A459:A465"/>
    <mergeCell ref="F459:F465"/>
    <mergeCell ref="G459:G465"/>
  </mergeCells>
  <phoneticPr fontId="5"/>
  <pageMargins left="1.1417322834645669" right="0.78740157480314965" top="1.1023622047244095" bottom="0.6692913385826772" header="0.51181102362204722" footer="0.39370078740157483"/>
  <pageSetup paperSize="9" scale="75" firstPageNumber="118" fitToWidth="0" fitToHeight="0" orientation="landscape" useFirstPageNumber="1" r:id="rId1"/>
  <headerFooter scaleWithDoc="0" alignWithMargins="0">
    <oddFooter xml:space="preserve">&amp;C&amp;"ＭＳ ゴシック,標準"&amp;10&amp;P </oddFooter>
  </headerFooter>
  <rowBreaks count="13" manualBreakCount="13">
    <brk id="38" max="6" man="1"/>
    <brk id="73" max="6" man="1"/>
    <brk id="108" max="6" man="1"/>
    <brk id="143" max="6" man="1"/>
    <brk id="178" max="6" man="1"/>
    <brk id="213" max="6" man="1"/>
    <brk id="248" max="6" man="1"/>
    <brk id="283" max="6" man="1"/>
    <brk id="318" max="6" man="1"/>
    <brk id="353" max="6" man="1"/>
    <brk id="388" max="6" man="1"/>
    <brk id="423" max="6" man="1"/>
    <brk id="458" max="6" man="1"/>
  </rowBreaks>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9B843-5BD7-4A73-8F7F-83261E5D03FE}">
  <sheetPr>
    <pageSetUpPr fitToPage="1"/>
  </sheetPr>
  <dimension ref="A1:IV18"/>
  <sheetViews>
    <sheetView view="pageBreakPreview" zoomScaleNormal="100" zoomScaleSheetLayoutView="100" workbookViewId="0">
      <selection activeCell="D23" sqref="D23"/>
    </sheetView>
  </sheetViews>
  <sheetFormatPr defaultRowHeight="13.5" x14ac:dyDescent="0.15"/>
  <cols>
    <col min="1" max="9" width="14.125" customWidth="1"/>
  </cols>
  <sheetData>
    <row r="1" spans="1:256" ht="17.25" x14ac:dyDescent="0.15">
      <c r="A1" s="862" t="s">
        <v>5585</v>
      </c>
      <c r="B1" s="863"/>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c r="IB1" s="371"/>
      <c r="IC1" s="371"/>
      <c r="ID1" s="371"/>
      <c r="IE1" s="371"/>
      <c r="IF1" s="371"/>
      <c r="IG1" s="371"/>
      <c r="IH1" s="371"/>
      <c r="II1" s="371"/>
      <c r="IJ1" s="371"/>
      <c r="IK1" s="371"/>
      <c r="IL1" s="371"/>
      <c r="IM1" s="371"/>
      <c r="IN1" s="371"/>
      <c r="IO1" s="371"/>
      <c r="IP1" s="371"/>
      <c r="IQ1" s="371"/>
      <c r="IR1" s="371"/>
      <c r="IS1" s="371"/>
      <c r="IT1" s="371"/>
      <c r="IU1" s="371"/>
      <c r="IV1" s="371"/>
    </row>
    <row r="2" spans="1:256" ht="9" customHeight="1" x14ac:dyDescent="0.15">
      <c r="A2" s="862"/>
      <c r="B2" s="863"/>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1"/>
      <c r="CH2" s="371"/>
      <c r="CI2" s="371"/>
      <c r="CJ2" s="371"/>
      <c r="CK2" s="371"/>
      <c r="CL2" s="371"/>
      <c r="CM2" s="371"/>
      <c r="CN2" s="371"/>
      <c r="CO2" s="371"/>
      <c r="CP2" s="371"/>
      <c r="CQ2" s="371"/>
      <c r="CR2" s="371"/>
      <c r="CS2" s="371"/>
      <c r="CT2" s="371"/>
      <c r="CU2" s="371"/>
      <c r="CV2" s="371"/>
      <c r="CW2" s="371"/>
      <c r="CX2" s="371"/>
      <c r="CY2" s="371"/>
      <c r="CZ2" s="371"/>
      <c r="DA2" s="371"/>
      <c r="DB2" s="371"/>
      <c r="DC2" s="371"/>
      <c r="DD2" s="371"/>
      <c r="DE2" s="371"/>
      <c r="DF2" s="371"/>
      <c r="DG2" s="371"/>
      <c r="DH2" s="371"/>
      <c r="DI2" s="371"/>
      <c r="DJ2" s="371"/>
      <c r="DK2" s="371"/>
      <c r="DL2" s="371"/>
      <c r="DM2" s="371"/>
      <c r="DN2" s="371"/>
      <c r="DO2" s="371"/>
      <c r="DP2" s="371"/>
      <c r="DQ2" s="371"/>
      <c r="DR2" s="371"/>
      <c r="DS2" s="371"/>
      <c r="DT2" s="371"/>
      <c r="DU2" s="371"/>
      <c r="DV2" s="371"/>
      <c r="DW2" s="371"/>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371"/>
      <c r="FG2" s="371"/>
      <c r="FH2" s="371"/>
      <c r="FI2" s="371"/>
      <c r="FJ2" s="371"/>
      <c r="FK2" s="371"/>
      <c r="FL2" s="371"/>
      <c r="FM2" s="371"/>
      <c r="FN2" s="371"/>
      <c r="FO2" s="371"/>
      <c r="FP2" s="371"/>
      <c r="FQ2" s="371"/>
      <c r="FR2" s="371"/>
      <c r="FS2" s="371"/>
      <c r="FT2" s="371"/>
      <c r="FU2" s="371"/>
      <c r="FV2" s="371"/>
      <c r="FW2" s="371"/>
      <c r="FX2" s="371"/>
      <c r="FY2" s="371"/>
      <c r="FZ2" s="371"/>
      <c r="GA2" s="371"/>
      <c r="GB2" s="371"/>
      <c r="GC2" s="371"/>
      <c r="GD2" s="371"/>
      <c r="GE2" s="371"/>
      <c r="GF2" s="371"/>
      <c r="GG2" s="371"/>
      <c r="GH2" s="371"/>
      <c r="GI2" s="371"/>
      <c r="GJ2" s="371"/>
      <c r="GK2" s="371"/>
      <c r="GL2" s="371"/>
      <c r="GM2" s="371"/>
      <c r="GN2" s="371"/>
      <c r="GO2" s="371"/>
      <c r="GP2" s="371"/>
      <c r="GQ2" s="371"/>
      <c r="GR2" s="371"/>
      <c r="GS2" s="371"/>
      <c r="GT2" s="371"/>
      <c r="GU2" s="371"/>
      <c r="GV2" s="371"/>
      <c r="GW2" s="371"/>
      <c r="GX2" s="371"/>
      <c r="GY2" s="371"/>
      <c r="GZ2" s="371"/>
      <c r="HA2" s="371"/>
      <c r="HB2" s="371"/>
      <c r="HC2" s="371"/>
      <c r="HD2" s="371"/>
      <c r="HE2" s="371"/>
      <c r="HF2" s="371"/>
      <c r="HG2" s="371"/>
      <c r="HH2" s="371"/>
      <c r="HI2" s="371"/>
      <c r="HJ2" s="371"/>
      <c r="HK2" s="371"/>
      <c r="HL2" s="371"/>
      <c r="HM2" s="371"/>
      <c r="HN2" s="371"/>
      <c r="HO2" s="371"/>
      <c r="HP2" s="371"/>
      <c r="HQ2" s="371"/>
      <c r="HR2" s="371"/>
      <c r="HS2" s="371"/>
      <c r="HT2" s="371"/>
      <c r="HU2" s="371"/>
      <c r="HV2" s="371"/>
      <c r="HW2" s="371"/>
      <c r="HX2" s="371"/>
      <c r="HY2" s="371"/>
      <c r="HZ2" s="371"/>
      <c r="IA2" s="371"/>
      <c r="IB2" s="371"/>
      <c r="IC2" s="371"/>
      <c r="ID2" s="371"/>
      <c r="IE2" s="371"/>
      <c r="IF2" s="371"/>
      <c r="IG2" s="371"/>
      <c r="IH2" s="371"/>
      <c r="II2" s="371"/>
      <c r="IJ2" s="371"/>
      <c r="IK2" s="371"/>
      <c r="IL2" s="371"/>
      <c r="IM2" s="371"/>
      <c r="IN2" s="371"/>
      <c r="IO2" s="371"/>
      <c r="IP2" s="371"/>
      <c r="IQ2" s="371"/>
      <c r="IR2" s="371"/>
      <c r="IS2" s="371"/>
      <c r="IT2" s="371"/>
      <c r="IU2" s="371"/>
      <c r="IV2" s="371"/>
    </row>
    <row r="3" spans="1:256" ht="15" thickBot="1" x14ac:dyDescent="0.2">
      <c r="A3" s="406" t="s">
        <v>5586</v>
      </c>
      <c r="B3" s="864"/>
      <c r="C3" s="865"/>
      <c r="D3" s="865"/>
      <c r="E3" s="865"/>
      <c r="F3" s="865"/>
      <c r="G3" s="865"/>
      <c r="H3" s="865"/>
      <c r="I3" s="865"/>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371"/>
      <c r="ED3" s="371"/>
      <c r="EE3" s="371"/>
      <c r="EF3" s="371"/>
      <c r="EG3" s="371"/>
      <c r="EH3" s="371"/>
      <c r="EI3" s="371"/>
      <c r="EJ3" s="371"/>
      <c r="EK3" s="371"/>
      <c r="EL3" s="371"/>
      <c r="EM3" s="371"/>
      <c r="EN3" s="371"/>
      <c r="EO3" s="371"/>
      <c r="EP3" s="371"/>
      <c r="EQ3" s="371"/>
      <c r="ER3" s="371"/>
      <c r="ES3" s="371"/>
      <c r="ET3" s="371"/>
      <c r="EU3" s="371"/>
      <c r="EV3" s="371"/>
      <c r="EW3" s="371"/>
      <c r="EX3" s="371"/>
      <c r="EY3" s="371"/>
      <c r="EZ3" s="371"/>
      <c r="FA3" s="371"/>
      <c r="FB3" s="371"/>
      <c r="FC3" s="371"/>
      <c r="FD3" s="371"/>
      <c r="FE3" s="371"/>
      <c r="FF3" s="371"/>
      <c r="FG3" s="371"/>
      <c r="FH3" s="371"/>
      <c r="FI3" s="371"/>
      <c r="FJ3" s="371"/>
      <c r="FK3" s="371"/>
      <c r="FL3" s="371"/>
      <c r="FM3" s="371"/>
      <c r="FN3" s="371"/>
      <c r="FO3" s="371"/>
      <c r="FP3" s="371"/>
      <c r="FQ3" s="371"/>
      <c r="FR3" s="371"/>
      <c r="FS3" s="371"/>
      <c r="FT3" s="371"/>
      <c r="FU3" s="371"/>
      <c r="FV3" s="371"/>
      <c r="FW3" s="371"/>
      <c r="FX3" s="371"/>
      <c r="FY3" s="371"/>
      <c r="FZ3" s="371"/>
      <c r="GA3" s="371"/>
      <c r="GB3" s="371"/>
      <c r="GC3" s="371"/>
      <c r="GD3" s="371"/>
      <c r="GE3" s="371"/>
      <c r="GF3" s="371"/>
      <c r="GG3" s="371"/>
      <c r="GH3" s="371"/>
      <c r="GI3" s="371"/>
      <c r="GJ3" s="371"/>
      <c r="GK3" s="371"/>
      <c r="GL3" s="371"/>
      <c r="GM3" s="371"/>
      <c r="GN3" s="371"/>
      <c r="GO3" s="371"/>
      <c r="GP3" s="371"/>
      <c r="GQ3" s="371"/>
      <c r="GR3" s="371"/>
      <c r="GS3" s="371"/>
      <c r="GT3" s="371"/>
      <c r="GU3" s="371"/>
      <c r="GV3" s="371"/>
      <c r="GW3" s="371"/>
      <c r="GX3" s="371"/>
      <c r="GY3" s="371"/>
      <c r="GZ3" s="371"/>
      <c r="HA3" s="371"/>
      <c r="HB3" s="371"/>
      <c r="HC3" s="371"/>
      <c r="HD3" s="371"/>
      <c r="HE3" s="371"/>
      <c r="HF3" s="371"/>
      <c r="HG3" s="371"/>
      <c r="HH3" s="371"/>
      <c r="HI3" s="371"/>
      <c r="HJ3" s="371"/>
      <c r="HK3" s="371"/>
      <c r="HL3" s="371"/>
      <c r="HM3" s="371"/>
      <c r="HN3" s="371"/>
      <c r="HO3" s="371"/>
      <c r="HP3" s="371"/>
      <c r="HQ3" s="371"/>
      <c r="HR3" s="371"/>
      <c r="HS3" s="371"/>
      <c r="HT3" s="371"/>
      <c r="HU3" s="371"/>
      <c r="HV3" s="371"/>
      <c r="HW3" s="371"/>
      <c r="HX3" s="371"/>
      <c r="HY3" s="371"/>
      <c r="HZ3" s="371"/>
      <c r="IA3" s="371"/>
      <c r="IB3" s="371"/>
      <c r="IC3" s="371"/>
      <c r="ID3" s="371"/>
      <c r="IE3" s="371"/>
      <c r="IF3" s="371"/>
      <c r="IG3" s="371"/>
      <c r="IH3" s="371"/>
      <c r="II3" s="371"/>
      <c r="IJ3" s="371"/>
      <c r="IK3" s="371"/>
      <c r="IL3" s="371"/>
      <c r="IM3" s="371"/>
      <c r="IN3" s="371"/>
      <c r="IO3" s="371"/>
      <c r="IP3" s="371"/>
      <c r="IQ3" s="371"/>
      <c r="IR3" s="371"/>
      <c r="IS3" s="371"/>
      <c r="IT3" s="371"/>
      <c r="IU3" s="371"/>
      <c r="IV3" s="371"/>
    </row>
    <row r="4" spans="1:256" ht="36.75" thickBot="1" x14ac:dyDescent="0.2">
      <c r="A4" s="866" t="s">
        <v>5188</v>
      </c>
      <c r="B4" s="867" t="s">
        <v>5587</v>
      </c>
      <c r="C4" s="868" t="s">
        <v>5588</v>
      </c>
      <c r="D4" s="869" t="s">
        <v>5589</v>
      </c>
      <c r="E4" s="868" t="s">
        <v>5590</v>
      </c>
      <c r="F4" s="868" t="s">
        <v>5591</v>
      </c>
      <c r="G4" s="868" t="s">
        <v>5592</v>
      </c>
      <c r="H4" s="868" t="s">
        <v>5593</v>
      </c>
      <c r="I4" s="870" t="s">
        <v>5594</v>
      </c>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371"/>
      <c r="ED4" s="371"/>
      <c r="EE4" s="371"/>
      <c r="EF4" s="371"/>
      <c r="EG4" s="371"/>
      <c r="EH4" s="371"/>
      <c r="EI4" s="371"/>
      <c r="EJ4" s="371"/>
      <c r="EK4" s="371"/>
      <c r="EL4" s="371"/>
      <c r="EM4" s="371"/>
      <c r="EN4" s="371"/>
      <c r="EO4" s="371"/>
      <c r="EP4" s="371"/>
      <c r="EQ4" s="371"/>
      <c r="ER4" s="371"/>
      <c r="ES4" s="371"/>
      <c r="ET4" s="371"/>
      <c r="EU4" s="371"/>
      <c r="EV4" s="371"/>
      <c r="EW4" s="371"/>
      <c r="EX4" s="371"/>
      <c r="EY4" s="371"/>
      <c r="EZ4" s="371"/>
      <c r="FA4" s="371"/>
      <c r="FB4" s="371"/>
      <c r="FC4" s="371"/>
      <c r="FD4" s="371"/>
      <c r="FE4" s="371"/>
      <c r="FF4" s="371"/>
      <c r="FG4" s="371"/>
      <c r="FH4" s="371"/>
      <c r="FI4" s="371"/>
      <c r="FJ4" s="371"/>
      <c r="FK4" s="371"/>
      <c r="FL4" s="371"/>
      <c r="FM4" s="371"/>
      <c r="FN4" s="371"/>
      <c r="FO4" s="371"/>
      <c r="FP4" s="371"/>
      <c r="FQ4" s="371"/>
      <c r="FR4" s="371"/>
      <c r="FS4" s="371"/>
      <c r="FT4" s="371"/>
      <c r="FU4" s="371"/>
      <c r="FV4" s="371"/>
      <c r="FW4" s="371"/>
      <c r="FX4" s="371"/>
      <c r="FY4" s="371"/>
      <c r="FZ4" s="371"/>
      <c r="GA4" s="371"/>
      <c r="GB4" s="371"/>
      <c r="GC4" s="371"/>
      <c r="GD4" s="371"/>
      <c r="GE4" s="371"/>
      <c r="GF4" s="371"/>
      <c r="GG4" s="371"/>
      <c r="GH4" s="371"/>
      <c r="GI4" s="371"/>
      <c r="GJ4" s="371"/>
      <c r="GK4" s="371"/>
      <c r="GL4" s="371"/>
      <c r="GM4" s="371"/>
      <c r="GN4" s="371"/>
      <c r="GO4" s="371"/>
      <c r="GP4" s="371"/>
      <c r="GQ4" s="371"/>
      <c r="GR4" s="371"/>
      <c r="GS4" s="371"/>
      <c r="GT4" s="371"/>
      <c r="GU4" s="371"/>
      <c r="GV4" s="371"/>
      <c r="GW4" s="371"/>
      <c r="GX4" s="371"/>
      <c r="GY4" s="371"/>
      <c r="GZ4" s="371"/>
      <c r="HA4" s="371"/>
      <c r="HB4" s="371"/>
      <c r="HC4" s="371"/>
      <c r="HD4" s="371"/>
      <c r="HE4" s="371"/>
      <c r="HF4" s="371"/>
      <c r="HG4" s="371"/>
      <c r="HH4" s="371"/>
      <c r="HI4" s="371"/>
      <c r="HJ4" s="371"/>
      <c r="HK4" s="371"/>
      <c r="HL4" s="371"/>
      <c r="HM4" s="371"/>
      <c r="HN4" s="371"/>
      <c r="HO4" s="371"/>
      <c r="HP4" s="371"/>
      <c r="HQ4" s="371"/>
      <c r="HR4" s="371"/>
      <c r="HS4" s="371"/>
      <c r="HT4" s="371"/>
      <c r="HU4" s="371"/>
      <c r="HV4" s="371"/>
      <c r="HW4" s="371"/>
      <c r="HX4" s="371"/>
      <c r="HY4" s="371"/>
      <c r="HZ4" s="371"/>
      <c r="IA4" s="371"/>
      <c r="IB4" s="371"/>
      <c r="IC4" s="371"/>
      <c r="ID4" s="371"/>
      <c r="IE4" s="371"/>
      <c r="IF4" s="371"/>
      <c r="IG4" s="371"/>
      <c r="IH4" s="371"/>
      <c r="II4" s="371"/>
      <c r="IJ4" s="371"/>
      <c r="IK4" s="371"/>
      <c r="IL4" s="371"/>
      <c r="IM4" s="371"/>
      <c r="IN4" s="371"/>
      <c r="IO4" s="371"/>
      <c r="IP4" s="371"/>
      <c r="IQ4" s="371"/>
      <c r="IR4" s="371"/>
      <c r="IS4" s="371"/>
      <c r="IT4" s="371"/>
      <c r="IU4" s="371"/>
      <c r="IV4" s="371"/>
    </row>
    <row r="5" spans="1:256" ht="24.95" customHeight="1" x14ac:dyDescent="0.15">
      <c r="A5" s="871" t="s">
        <v>5595</v>
      </c>
      <c r="B5" s="872" t="s">
        <v>5596</v>
      </c>
      <c r="C5" s="873" t="s">
        <v>5597</v>
      </c>
      <c r="D5" s="873" t="s">
        <v>2</v>
      </c>
      <c r="E5" s="874">
        <v>0</v>
      </c>
      <c r="F5" s="874">
        <v>0</v>
      </c>
      <c r="G5" s="873" t="s">
        <v>2</v>
      </c>
      <c r="H5" s="873" t="s">
        <v>2</v>
      </c>
      <c r="I5" s="875" t="s">
        <v>2</v>
      </c>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1"/>
      <c r="FM5" s="371"/>
      <c r="FN5" s="371"/>
      <c r="FO5" s="371"/>
      <c r="FP5" s="371"/>
      <c r="FQ5" s="371"/>
      <c r="FR5" s="371"/>
      <c r="FS5" s="371"/>
      <c r="FT5" s="371"/>
      <c r="FU5" s="371"/>
      <c r="FV5" s="371"/>
      <c r="FW5" s="371"/>
      <c r="FX5" s="371"/>
      <c r="FY5" s="371"/>
      <c r="FZ5" s="371"/>
      <c r="GA5" s="371"/>
      <c r="GB5" s="371"/>
      <c r="GC5" s="371"/>
      <c r="GD5" s="371"/>
      <c r="GE5" s="371"/>
      <c r="GF5" s="371"/>
      <c r="GG5" s="371"/>
      <c r="GH5" s="371"/>
      <c r="GI5" s="371"/>
      <c r="GJ5" s="371"/>
      <c r="GK5" s="371"/>
      <c r="GL5" s="371"/>
      <c r="GM5" s="371"/>
      <c r="GN5" s="371"/>
      <c r="GO5" s="371"/>
      <c r="GP5" s="371"/>
      <c r="GQ5" s="371"/>
      <c r="GR5" s="371"/>
      <c r="GS5" s="371"/>
      <c r="GT5" s="371"/>
      <c r="GU5" s="371"/>
      <c r="GV5" s="371"/>
      <c r="GW5" s="371"/>
      <c r="GX5" s="371"/>
      <c r="GY5" s="371"/>
      <c r="GZ5" s="371"/>
      <c r="HA5" s="371"/>
      <c r="HB5" s="371"/>
      <c r="HC5" s="371"/>
      <c r="HD5" s="371"/>
      <c r="HE5" s="371"/>
      <c r="HF5" s="371"/>
      <c r="HG5" s="371"/>
      <c r="HH5" s="371"/>
      <c r="HI5" s="371"/>
      <c r="HJ5" s="371"/>
      <c r="HK5" s="371"/>
      <c r="HL5" s="371"/>
      <c r="HM5" s="371"/>
      <c r="HN5" s="371"/>
      <c r="HO5" s="371"/>
      <c r="HP5" s="371"/>
      <c r="HQ5" s="371"/>
      <c r="HR5" s="371"/>
      <c r="HS5" s="371"/>
      <c r="HT5" s="371"/>
      <c r="HU5" s="371"/>
      <c r="HV5" s="371"/>
      <c r="HW5" s="371"/>
      <c r="HX5" s="371"/>
      <c r="HY5" s="371"/>
      <c r="HZ5" s="371"/>
      <c r="IA5" s="371"/>
      <c r="IB5" s="371"/>
      <c r="IC5" s="371"/>
      <c r="ID5" s="371"/>
      <c r="IE5" s="371"/>
      <c r="IF5" s="371"/>
      <c r="IG5" s="371"/>
      <c r="IH5" s="371"/>
      <c r="II5" s="371"/>
      <c r="IJ5" s="371"/>
      <c r="IK5" s="371"/>
      <c r="IL5" s="371"/>
      <c r="IM5" s="371"/>
      <c r="IN5" s="371"/>
      <c r="IO5" s="371"/>
      <c r="IP5" s="371"/>
      <c r="IQ5" s="371"/>
      <c r="IR5" s="371"/>
      <c r="IS5" s="371"/>
      <c r="IT5" s="371"/>
      <c r="IU5" s="371"/>
      <c r="IV5" s="371"/>
    </row>
    <row r="6" spans="1:256" ht="24.95" customHeight="1" x14ac:dyDescent="0.15">
      <c r="A6" s="876" t="s">
        <v>5595</v>
      </c>
      <c r="B6" s="877" t="s">
        <v>5598</v>
      </c>
      <c r="C6" s="878">
        <v>7.4999999999999997E-2</v>
      </c>
      <c r="D6" s="879">
        <v>6.7000000000000002E-4</v>
      </c>
      <c r="E6" s="880">
        <v>0</v>
      </c>
      <c r="F6" s="880">
        <v>3</v>
      </c>
      <c r="G6" s="881" t="s">
        <v>2</v>
      </c>
      <c r="H6" s="881" t="s">
        <v>2</v>
      </c>
      <c r="I6" s="882" t="s">
        <v>2</v>
      </c>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371"/>
      <c r="FG6" s="371"/>
      <c r="FH6" s="371"/>
      <c r="FI6" s="371"/>
      <c r="FJ6" s="371"/>
      <c r="FK6" s="371"/>
      <c r="FL6" s="371"/>
      <c r="FM6" s="371"/>
      <c r="FN6" s="371"/>
      <c r="FO6" s="371"/>
      <c r="FP6" s="371"/>
      <c r="FQ6" s="371"/>
      <c r="FR6" s="371"/>
      <c r="FS6" s="371"/>
      <c r="FT6" s="371"/>
      <c r="FU6" s="371"/>
      <c r="FV6" s="371"/>
      <c r="FW6" s="371"/>
      <c r="FX6" s="371"/>
      <c r="FY6" s="371"/>
      <c r="FZ6" s="371"/>
      <c r="GA6" s="371"/>
      <c r="GB6" s="371"/>
      <c r="GC6" s="371"/>
      <c r="GD6" s="371"/>
      <c r="GE6" s="371"/>
      <c r="GF6" s="371"/>
      <c r="GG6" s="371"/>
      <c r="GH6" s="371"/>
      <c r="GI6" s="371"/>
      <c r="GJ6" s="371"/>
      <c r="GK6" s="371"/>
      <c r="GL6" s="371"/>
      <c r="GM6" s="371"/>
      <c r="GN6" s="371"/>
      <c r="GO6" s="371"/>
      <c r="GP6" s="371"/>
      <c r="GQ6" s="371"/>
      <c r="GR6" s="371"/>
      <c r="GS6" s="371"/>
      <c r="GT6" s="371"/>
      <c r="GU6" s="371"/>
      <c r="GV6" s="371"/>
      <c r="GW6" s="371"/>
      <c r="GX6" s="371"/>
      <c r="GY6" s="371"/>
      <c r="GZ6" s="371"/>
      <c r="HA6" s="371"/>
      <c r="HB6" s="371"/>
      <c r="HC6" s="371"/>
      <c r="HD6" s="371"/>
      <c r="HE6" s="371"/>
      <c r="HF6" s="371"/>
      <c r="HG6" s="371"/>
      <c r="HH6" s="371"/>
      <c r="HI6" s="371"/>
      <c r="HJ6" s="371"/>
      <c r="HK6" s="371"/>
      <c r="HL6" s="371"/>
      <c r="HM6" s="371"/>
      <c r="HN6" s="371"/>
      <c r="HO6" s="371"/>
      <c r="HP6" s="371"/>
      <c r="HQ6" s="371"/>
      <c r="HR6" s="371"/>
      <c r="HS6" s="371"/>
      <c r="HT6" s="371"/>
      <c r="HU6" s="371"/>
      <c r="HV6" s="371"/>
      <c r="HW6" s="371"/>
      <c r="HX6" s="371"/>
      <c r="HY6" s="371"/>
      <c r="HZ6" s="371"/>
      <c r="IA6" s="371"/>
      <c r="IB6" s="371"/>
      <c r="IC6" s="371"/>
      <c r="ID6" s="371"/>
      <c r="IE6" s="371"/>
      <c r="IF6" s="371"/>
      <c r="IG6" s="371"/>
      <c r="IH6" s="371"/>
      <c r="II6" s="371"/>
      <c r="IJ6" s="371"/>
      <c r="IK6" s="371"/>
      <c r="IL6" s="371"/>
      <c r="IM6" s="371"/>
      <c r="IN6" s="371"/>
      <c r="IO6" s="371"/>
      <c r="IP6" s="371"/>
      <c r="IQ6" s="371"/>
      <c r="IR6" s="371"/>
      <c r="IS6" s="371"/>
      <c r="IT6" s="371"/>
      <c r="IU6" s="371"/>
      <c r="IV6" s="371"/>
    </row>
    <row r="7" spans="1:256" ht="24.95" customHeight="1" x14ac:dyDescent="0.15">
      <c r="A7" s="876" t="s">
        <v>5595</v>
      </c>
      <c r="B7" s="877" t="s">
        <v>5599</v>
      </c>
      <c r="C7" s="881" t="s">
        <v>5597</v>
      </c>
      <c r="D7" s="881" t="s">
        <v>2</v>
      </c>
      <c r="E7" s="880">
        <v>0</v>
      </c>
      <c r="F7" s="880">
        <v>0</v>
      </c>
      <c r="G7" s="881" t="s">
        <v>2</v>
      </c>
      <c r="H7" s="881" t="s">
        <v>2</v>
      </c>
      <c r="I7" s="882" t="s">
        <v>2</v>
      </c>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371"/>
      <c r="FG7" s="371"/>
      <c r="FH7" s="371"/>
      <c r="FI7" s="371"/>
      <c r="FJ7" s="371"/>
      <c r="FK7" s="371"/>
      <c r="FL7" s="371"/>
      <c r="FM7" s="371"/>
      <c r="FN7" s="371"/>
      <c r="FO7" s="371"/>
      <c r="FP7" s="371"/>
      <c r="FQ7" s="371"/>
      <c r="FR7" s="371"/>
      <c r="FS7" s="371"/>
      <c r="FT7" s="371"/>
      <c r="FU7" s="371"/>
      <c r="FV7" s="371"/>
      <c r="FW7" s="371"/>
      <c r="FX7" s="371"/>
      <c r="FY7" s="371"/>
      <c r="FZ7" s="371"/>
      <c r="GA7" s="371"/>
      <c r="GB7" s="371"/>
      <c r="GC7" s="371"/>
      <c r="GD7" s="371"/>
      <c r="GE7" s="371"/>
      <c r="GF7" s="371"/>
      <c r="GG7" s="371"/>
      <c r="GH7" s="371"/>
      <c r="GI7" s="371"/>
      <c r="GJ7" s="371"/>
      <c r="GK7" s="371"/>
      <c r="GL7" s="371"/>
      <c r="GM7" s="371"/>
      <c r="GN7" s="371"/>
      <c r="GO7" s="371"/>
      <c r="GP7" s="371"/>
      <c r="GQ7" s="371"/>
      <c r="GR7" s="371"/>
      <c r="GS7" s="371"/>
      <c r="GT7" s="371"/>
      <c r="GU7" s="371"/>
      <c r="GV7" s="371"/>
      <c r="GW7" s="371"/>
      <c r="GX7" s="371"/>
      <c r="GY7" s="371"/>
      <c r="GZ7" s="371"/>
      <c r="HA7" s="371"/>
      <c r="HB7" s="371"/>
      <c r="HC7" s="371"/>
      <c r="HD7" s="371"/>
      <c r="HE7" s="371"/>
      <c r="HF7" s="371"/>
      <c r="HG7" s="371"/>
      <c r="HH7" s="371"/>
      <c r="HI7" s="371"/>
      <c r="HJ7" s="371"/>
      <c r="HK7" s="371"/>
      <c r="HL7" s="371"/>
      <c r="HM7" s="371"/>
      <c r="HN7" s="371"/>
      <c r="HO7" s="371"/>
      <c r="HP7" s="371"/>
      <c r="HQ7" s="371"/>
      <c r="HR7" s="371"/>
      <c r="HS7" s="371"/>
      <c r="HT7" s="371"/>
      <c r="HU7" s="371"/>
      <c r="HV7" s="371"/>
      <c r="HW7" s="371"/>
      <c r="HX7" s="371"/>
      <c r="HY7" s="371"/>
      <c r="HZ7" s="371"/>
      <c r="IA7" s="371"/>
      <c r="IB7" s="371"/>
      <c r="IC7" s="371"/>
      <c r="ID7" s="371"/>
      <c r="IE7" s="371"/>
      <c r="IF7" s="371"/>
      <c r="IG7" s="371"/>
      <c r="IH7" s="371"/>
      <c r="II7" s="371"/>
      <c r="IJ7" s="371"/>
      <c r="IK7" s="371"/>
      <c r="IL7" s="371"/>
      <c r="IM7" s="371"/>
      <c r="IN7" s="371"/>
      <c r="IO7" s="371"/>
      <c r="IP7" s="371"/>
      <c r="IQ7" s="371"/>
      <c r="IR7" s="371"/>
      <c r="IS7" s="371"/>
      <c r="IT7" s="371"/>
      <c r="IU7" s="371"/>
      <c r="IV7" s="371"/>
    </row>
    <row r="8" spans="1:256" ht="24.95" customHeight="1" x14ac:dyDescent="0.15">
      <c r="A8" s="876" t="s">
        <v>5595</v>
      </c>
      <c r="B8" s="877" t="s">
        <v>5600</v>
      </c>
      <c r="C8" s="883">
        <v>0.2</v>
      </c>
      <c r="D8" s="884">
        <v>1.8E-3</v>
      </c>
      <c r="E8" s="880">
        <v>0</v>
      </c>
      <c r="F8" s="880">
        <v>6</v>
      </c>
      <c r="G8" s="881" t="s">
        <v>2</v>
      </c>
      <c r="H8" s="881" t="s">
        <v>2</v>
      </c>
      <c r="I8" s="882" t="s">
        <v>2</v>
      </c>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1"/>
      <c r="EQ8" s="371"/>
      <c r="ER8" s="371"/>
      <c r="ES8" s="371"/>
      <c r="ET8" s="371"/>
      <c r="EU8" s="371"/>
      <c r="EV8" s="371"/>
      <c r="EW8" s="371"/>
      <c r="EX8" s="371"/>
      <c r="EY8" s="371"/>
      <c r="EZ8" s="371"/>
      <c r="FA8" s="371"/>
      <c r="FB8" s="371"/>
      <c r="FC8" s="371"/>
      <c r="FD8" s="371"/>
      <c r="FE8" s="371"/>
      <c r="FF8" s="371"/>
      <c r="FG8" s="371"/>
      <c r="FH8" s="371"/>
      <c r="FI8" s="371"/>
      <c r="FJ8" s="371"/>
      <c r="FK8" s="371"/>
      <c r="FL8" s="371"/>
      <c r="FM8" s="371"/>
      <c r="FN8" s="371"/>
      <c r="FO8" s="371"/>
      <c r="FP8" s="371"/>
      <c r="FQ8" s="371"/>
      <c r="FR8" s="371"/>
      <c r="FS8" s="371"/>
      <c r="FT8" s="371"/>
      <c r="FU8" s="371"/>
      <c r="FV8" s="371"/>
      <c r="FW8" s="371"/>
      <c r="FX8" s="371"/>
      <c r="FY8" s="371"/>
      <c r="FZ8" s="371"/>
      <c r="GA8" s="371"/>
      <c r="GB8" s="371"/>
      <c r="GC8" s="371"/>
      <c r="GD8" s="371"/>
      <c r="GE8" s="371"/>
      <c r="GF8" s="371"/>
      <c r="GG8" s="371"/>
      <c r="GH8" s="371"/>
      <c r="GI8" s="371"/>
      <c r="GJ8" s="371"/>
      <c r="GK8" s="371"/>
      <c r="GL8" s="371"/>
      <c r="GM8" s="371"/>
      <c r="GN8" s="371"/>
      <c r="GO8" s="371"/>
      <c r="GP8" s="371"/>
      <c r="GQ8" s="371"/>
      <c r="GR8" s="371"/>
      <c r="GS8" s="371"/>
      <c r="GT8" s="371"/>
      <c r="GU8" s="371"/>
      <c r="GV8" s="371"/>
      <c r="GW8" s="371"/>
      <c r="GX8" s="371"/>
      <c r="GY8" s="371"/>
      <c r="GZ8" s="371"/>
      <c r="HA8" s="371"/>
      <c r="HB8" s="371"/>
      <c r="HC8" s="371"/>
      <c r="HD8" s="371"/>
      <c r="HE8" s="371"/>
      <c r="HF8" s="371"/>
      <c r="HG8" s="371"/>
      <c r="HH8" s="371"/>
      <c r="HI8" s="371"/>
      <c r="HJ8" s="371"/>
      <c r="HK8" s="371"/>
      <c r="HL8" s="371"/>
      <c r="HM8" s="371"/>
      <c r="HN8" s="371"/>
      <c r="HO8" s="371"/>
      <c r="HP8" s="371"/>
      <c r="HQ8" s="371"/>
      <c r="HR8" s="371"/>
      <c r="HS8" s="371"/>
      <c r="HT8" s="371"/>
      <c r="HU8" s="371"/>
      <c r="HV8" s="371"/>
      <c r="HW8" s="371"/>
      <c r="HX8" s="371"/>
      <c r="HY8" s="371"/>
      <c r="HZ8" s="371"/>
      <c r="IA8" s="371"/>
      <c r="IB8" s="371"/>
      <c r="IC8" s="371"/>
      <c r="ID8" s="371"/>
      <c r="IE8" s="371"/>
      <c r="IF8" s="371"/>
      <c r="IG8" s="371"/>
      <c r="IH8" s="371"/>
      <c r="II8" s="371"/>
      <c r="IJ8" s="371"/>
      <c r="IK8" s="371"/>
      <c r="IL8" s="371"/>
      <c r="IM8" s="371"/>
      <c r="IN8" s="371"/>
      <c r="IO8" s="371"/>
      <c r="IP8" s="371"/>
      <c r="IQ8" s="371"/>
      <c r="IR8" s="371"/>
      <c r="IS8" s="371"/>
      <c r="IT8" s="371"/>
      <c r="IU8" s="371"/>
      <c r="IV8" s="371"/>
    </row>
    <row r="9" spans="1:256" ht="24.95" customHeight="1" x14ac:dyDescent="0.15">
      <c r="A9" s="885">
        <v>1</v>
      </c>
      <c r="B9" s="877" t="s">
        <v>5601</v>
      </c>
      <c r="C9" s="881" t="s">
        <v>2</v>
      </c>
      <c r="D9" s="881" t="s">
        <v>2</v>
      </c>
      <c r="E9" s="880">
        <v>0</v>
      </c>
      <c r="F9" s="880">
        <v>1</v>
      </c>
      <c r="G9" s="881" t="s">
        <v>2</v>
      </c>
      <c r="H9" s="881" t="s">
        <v>2</v>
      </c>
      <c r="I9" s="882" t="s">
        <v>2</v>
      </c>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1"/>
      <c r="EQ9" s="371"/>
      <c r="ER9" s="371"/>
      <c r="ES9" s="371"/>
      <c r="ET9" s="371"/>
      <c r="EU9" s="371"/>
      <c r="EV9" s="371"/>
      <c r="EW9" s="371"/>
      <c r="EX9" s="371"/>
      <c r="EY9" s="371"/>
      <c r="EZ9" s="371"/>
      <c r="FA9" s="371"/>
      <c r="FB9" s="371"/>
      <c r="FC9" s="371"/>
      <c r="FD9" s="371"/>
      <c r="FE9" s="371"/>
      <c r="FF9" s="371"/>
      <c r="FG9" s="371"/>
      <c r="FH9" s="371"/>
      <c r="FI9" s="371"/>
      <c r="FJ9" s="371"/>
      <c r="FK9" s="371"/>
      <c r="FL9" s="371"/>
      <c r="FM9" s="371"/>
      <c r="FN9" s="371"/>
      <c r="FO9" s="371"/>
      <c r="FP9" s="371"/>
      <c r="FQ9" s="371"/>
      <c r="FR9" s="371"/>
      <c r="FS9" s="371"/>
      <c r="FT9" s="371"/>
      <c r="FU9" s="371"/>
      <c r="FV9" s="371"/>
      <c r="FW9" s="371"/>
      <c r="FX9" s="371"/>
      <c r="FY9" s="371"/>
      <c r="FZ9" s="371"/>
      <c r="GA9" s="371"/>
      <c r="GB9" s="371"/>
      <c r="GC9" s="371"/>
      <c r="GD9" s="371"/>
      <c r="GE9" s="371"/>
      <c r="GF9" s="371"/>
      <c r="GG9" s="371"/>
      <c r="GH9" s="371"/>
      <c r="GI9" s="371"/>
      <c r="GJ9" s="371"/>
      <c r="GK9" s="371"/>
      <c r="GL9" s="371"/>
      <c r="GM9" s="371"/>
      <c r="GN9" s="371"/>
      <c r="GO9" s="371"/>
      <c r="GP9" s="371"/>
      <c r="GQ9" s="371"/>
      <c r="GR9" s="371"/>
      <c r="GS9" s="371"/>
      <c r="GT9" s="371"/>
      <c r="GU9" s="371"/>
      <c r="GV9" s="371"/>
      <c r="GW9" s="371"/>
      <c r="GX9" s="371"/>
      <c r="GY9" s="371"/>
      <c r="GZ9" s="371"/>
      <c r="HA9" s="371"/>
      <c r="HB9" s="371"/>
      <c r="HC9" s="371"/>
      <c r="HD9" s="371"/>
      <c r="HE9" s="371"/>
      <c r="HF9" s="371"/>
      <c r="HG9" s="371"/>
      <c r="HH9" s="371"/>
      <c r="HI9" s="371"/>
      <c r="HJ9" s="371"/>
      <c r="HK9" s="371"/>
      <c r="HL9" s="371"/>
      <c r="HM9" s="371"/>
      <c r="HN9" s="371"/>
      <c r="HO9" s="371"/>
      <c r="HP9" s="371"/>
      <c r="HQ9" s="371"/>
      <c r="HR9" s="371"/>
      <c r="HS9" s="371"/>
      <c r="HT9" s="371"/>
      <c r="HU9" s="371"/>
      <c r="HV9" s="371"/>
      <c r="HW9" s="371"/>
      <c r="HX9" s="371"/>
      <c r="HY9" s="371"/>
      <c r="HZ9" s="371"/>
      <c r="IA9" s="371"/>
      <c r="IB9" s="371"/>
      <c r="IC9" s="371"/>
      <c r="ID9" s="371"/>
      <c r="IE9" s="371"/>
      <c r="IF9" s="371"/>
      <c r="IG9" s="371"/>
      <c r="IH9" s="371"/>
      <c r="II9" s="371"/>
      <c r="IJ9" s="371"/>
      <c r="IK9" s="371"/>
      <c r="IL9" s="371"/>
      <c r="IM9" s="371"/>
      <c r="IN9" s="371"/>
      <c r="IO9" s="371"/>
      <c r="IP9" s="371"/>
      <c r="IQ9" s="371"/>
      <c r="IR9" s="371"/>
      <c r="IS9" s="371"/>
      <c r="IT9" s="371"/>
      <c r="IU9" s="371"/>
      <c r="IV9" s="371"/>
    </row>
    <row r="10" spans="1:256" ht="24.95" customHeight="1" x14ac:dyDescent="0.15">
      <c r="A10" s="885">
        <v>2</v>
      </c>
      <c r="B10" s="877" t="s">
        <v>5602</v>
      </c>
      <c r="C10" s="881" t="s">
        <v>2</v>
      </c>
      <c r="D10" s="881" t="s">
        <v>2</v>
      </c>
      <c r="E10" s="880">
        <v>2</v>
      </c>
      <c r="F10" s="880">
        <v>10</v>
      </c>
      <c r="G10" s="881" t="s">
        <v>2</v>
      </c>
      <c r="H10" s="881" t="s">
        <v>2</v>
      </c>
      <c r="I10" s="882" t="s">
        <v>2</v>
      </c>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c r="FL10" s="371"/>
      <c r="FM10" s="371"/>
      <c r="FN10" s="371"/>
      <c r="FO10" s="371"/>
      <c r="FP10" s="371"/>
      <c r="FQ10" s="371"/>
      <c r="FR10" s="371"/>
      <c r="FS10" s="371"/>
      <c r="FT10" s="371"/>
      <c r="FU10" s="371"/>
      <c r="FV10" s="371"/>
      <c r="FW10" s="371"/>
      <c r="FX10" s="371"/>
      <c r="FY10" s="371"/>
      <c r="FZ10" s="371"/>
      <c r="GA10" s="371"/>
      <c r="GB10" s="371"/>
      <c r="GC10" s="371"/>
      <c r="GD10" s="371"/>
      <c r="GE10" s="371"/>
      <c r="GF10" s="371"/>
      <c r="GG10" s="371"/>
      <c r="GH10" s="371"/>
      <c r="GI10" s="371"/>
      <c r="GJ10" s="371"/>
      <c r="GK10" s="371"/>
      <c r="GL10" s="371"/>
      <c r="GM10" s="371"/>
      <c r="GN10" s="371"/>
      <c r="GO10" s="371"/>
      <c r="GP10" s="371"/>
      <c r="GQ10" s="371"/>
      <c r="GR10" s="371"/>
      <c r="GS10" s="371"/>
      <c r="GT10" s="371"/>
      <c r="GU10" s="371"/>
      <c r="GV10" s="371"/>
      <c r="GW10" s="371"/>
      <c r="GX10" s="371"/>
      <c r="GY10" s="371"/>
      <c r="GZ10" s="371"/>
      <c r="HA10" s="371"/>
      <c r="HB10" s="371"/>
      <c r="HC10" s="371"/>
      <c r="HD10" s="371"/>
      <c r="HE10" s="371"/>
      <c r="HF10" s="371"/>
      <c r="HG10" s="371"/>
      <c r="HH10" s="371"/>
      <c r="HI10" s="371"/>
      <c r="HJ10" s="371"/>
      <c r="HK10" s="371"/>
      <c r="HL10" s="371"/>
      <c r="HM10" s="371"/>
      <c r="HN10" s="371"/>
      <c r="HO10" s="371"/>
      <c r="HP10" s="371"/>
      <c r="HQ10" s="371"/>
      <c r="HR10" s="371"/>
      <c r="HS10" s="371"/>
      <c r="HT10" s="371"/>
      <c r="HU10" s="371"/>
      <c r="HV10" s="371"/>
      <c r="HW10" s="371"/>
      <c r="HX10" s="371"/>
      <c r="HY10" s="371"/>
      <c r="HZ10" s="371"/>
      <c r="IA10" s="371"/>
      <c r="IB10" s="371"/>
      <c r="IC10" s="371"/>
      <c r="ID10" s="371"/>
      <c r="IE10" s="371"/>
      <c r="IF10" s="371"/>
      <c r="IG10" s="371"/>
      <c r="IH10" s="371"/>
      <c r="II10" s="371"/>
      <c r="IJ10" s="371"/>
      <c r="IK10" s="371"/>
      <c r="IL10" s="371"/>
      <c r="IM10" s="371"/>
      <c r="IN10" s="371"/>
      <c r="IO10" s="371"/>
      <c r="IP10" s="371"/>
      <c r="IQ10" s="371"/>
      <c r="IR10" s="371"/>
      <c r="IS10" s="371"/>
      <c r="IT10" s="371"/>
      <c r="IU10" s="371"/>
      <c r="IV10" s="371"/>
    </row>
    <row r="11" spans="1:256" ht="24.95" customHeight="1" x14ac:dyDescent="0.15">
      <c r="A11" s="886"/>
      <c r="B11" s="887"/>
      <c r="C11" s="888"/>
      <c r="D11" s="888"/>
      <c r="E11" s="888"/>
      <c r="F11" s="888"/>
      <c r="G11" s="888"/>
      <c r="H11" s="888"/>
      <c r="I11" s="889"/>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row>
    <row r="12" spans="1:256" ht="24.95" customHeight="1" x14ac:dyDescent="0.15">
      <c r="A12" s="890"/>
      <c r="B12" s="877"/>
      <c r="C12" s="891"/>
      <c r="D12" s="892"/>
      <c r="E12" s="880"/>
      <c r="F12" s="880"/>
      <c r="G12" s="881"/>
      <c r="H12" s="892"/>
      <c r="I12" s="893"/>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1"/>
      <c r="EQ12" s="371"/>
      <c r="ER12" s="371"/>
      <c r="ES12" s="371"/>
      <c r="ET12" s="371"/>
      <c r="EU12" s="371"/>
      <c r="EV12" s="371"/>
      <c r="EW12" s="371"/>
      <c r="EX12" s="371"/>
      <c r="EY12" s="371"/>
      <c r="EZ12" s="371"/>
      <c r="FA12" s="371"/>
      <c r="FB12" s="371"/>
      <c r="FC12" s="371"/>
      <c r="FD12" s="371"/>
      <c r="FE12" s="371"/>
      <c r="FF12" s="371"/>
      <c r="FG12" s="371"/>
      <c r="FH12" s="371"/>
      <c r="FI12" s="371"/>
      <c r="FJ12" s="371"/>
      <c r="FK12" s="371"/>
      <c r="FL12" s="371"/>
      <c r="FM12" s="371"/>
      <c r="FN12" s="371"/>
      <c r="FO12" s="371"/>
      <c r="FP12" s="371"/>
      <c r="FQ12" s="371"/>
      <c r="FR12" s="371"/>
      <c r="FS12" s="371"/>
      <c r="FT12" s="371"/>
      <c r="FU12" s="371"/>
      <c r="FV12" s="371"/>
      <c r="FW12" s="371"/>
      <c r="FX12" s="371"/>
      <c r="FY12" s="371"/>
      <c r="FZ12" s="371"/>
      <c r="GA12" s="371"/>
      <c r="GB12" s="371"/>
      <c r="GC12" s="371"/>
      <c r="GD12" s="371"/>
      <c r="GE12" s="371"/>
      <c r="GF12" s="371"/>
      <c r="GG12" s="371"/>
      <c r="GH12" s="371"/>
      <c r="GI12" s="371"/>
      <c r="GJ12" s="371"/>
      <c r="GK12" s="371"/>
      <c r="GL12" s="371"/>
      <c r="GM12" s="371"/>
      <c r="GN12" s="371"/>
      <c r="GO12" s="371"/>
      <c r="GP12" s="371"/>
      <c r="GQ12" s="371"/>
      <c r="GR12" s="371"/>
      <c r="GS12" s="371"/>
      <c r="GT12" s="371"/>
      <c r="GU12" s="371"/>
      <c r="GV12" s="371"/>
      <c r="GW12" s="371"/>
      <c r="GX12" s="371"/>
      <c r="GY12" s="371"/>
      <c r="GZ12" s="371"/>
      <c r="HA12" s="371"/>
      <c r="HB12" s="371"/>
      <c r="HC12" s="371"/>
      <c r="HD12" s="371"/>
      <c r="HE12" s="371"/>
      <c r="HF12" s="371"/>
      <c r="HG12" s="371"/>
      <c r="HH12" s="371"/>
      <c r="HI12" s="371"/>
      <c r="HJ12" s="371"/>
      <c r="HK12" s="371"/>
      <c r="HL12" s="371"/>
      <c r="HM12" s="371"/>
      <c r="HN12" s="371"/>
      <c r="HO12" s="371"/>
      <c r="HP12" s="371"/>
      <c r="HQ12" s="371"/>
      <c r="HR12" s="371"/>
      <c r="HS12" s="371"/>
      <c r="HT12" s="371"/>
      <c r="HU12" s="371"/>
      <c r="HV12" s="371"/>
      <c r="HW12" s="371"/>
      <c r="HX12" s="371"/>
      <c r="HY12" s="371"/>
      <c r="HZ12" s="371"/>
      <c r="IA12" s="371"/>
      <c r="IB12" s="371"/>
      <c r="IC12" s="371"/>
      <c r="ID12" s="371"/>
      <c r="IE12" s="371"/>
      <c r="IF12" s="371"/>
      <c r="IG12" s="371"/>
      <c r="IH12" s="371"/>
      <c r="II12" s="371"/>
      <c r="IJ12" s="371"/>
      <c r="IK12" s="371"/>
      <c r="IL12" s="371"/>
      <c r="IM12" s="371"/>
      <c r="IN12" s="371"/>
      <c r="IO12" s="371"/>
      <c r="IP12" s="371"/>
      <c r="IQ12" s="371"/>
      <c r="IR12" s="371"/>
      <c r="IS12" s="371"/>
      <c r="IT12" s="371"/>
      <c r="IU12" s="371"/>
      <c r="IV12" s="371"/>
    </row>
    <row r="13" spans="1:256" ht="24.95" customHeight="1" thickBot="1" x14ac:dyDescent="0.2">
      <c r="A13" s="894"/>
      <c r="B13" s="895"/>
      <c r="C13" s="896"/>
      <c r="D13" s="896"/>
      <c r="E13" s="897"/>
      <c r="F13" s="897"/>
      <c r="G13" s="896"/>
      <c r="H13" s="896"/>
      <c r="I13" s="898"/>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c r="EZ13" s="371"/>
      <c r="FA13" s="371"/>
      <c r="FB13" s="371"/>
      <c r="FC13" s="371"/>
      <c r="FD13" s="371"/>
      <c r="FE13" s="371"/>
      <c r="FF13" s="371"/>
      <c r="FG13" s="371"/>
      <c r="FH13" s="371"/>
      <c r="FI13" s="371"/>
      <c r="FJ13" s="371"/>
      <c r="FK13" s="371"/>
      <c r="FL13" s="371"/>
      <c r="FM13" s="371"/>
      <c r="FN13" s="371"/>
      <c r="FO13" s="371"/>
      <c r="FP13" s="371"/>
      <c r="FQ13" s="371"/>
      <c r="FR13" s="371"/>
      <c r="FS13" s="371"/>
      <c r="FT13" s="371"/>
      <c r="FU13" s="371"/>
      <c r="FV13" s="371"/>
      <c r="FW13" s="371"/>
      <c r="FX13" s="371"/>
      <c r="FY13" s="371"/>
      <c r="FZ13" s="371"/>
      <c r="GA13" s="371"/>
      <c r="GB13" s="371"/>
      <c r="GC13" s="371"/>
      <c r="GD13" s="371"/>
      <c r="GE13" s="371"/>
      <c r="GF13" s="371"/>
      <c r="GG13" s="371"/>
      <c r="GH13" s="371"/>
      <c r="GI13" s="371"/>
      <c r="GJ13" s="371"/>
      <c r="GK13" s="371"/>
      <c r="GL13" s="371"/>
      <c r="GM13" s="371"/>
      <c r="GN13" s="371"/>
      <c r="GO13" s="371"/>
      <c r="GP13" s="371"/>
      <c r="GQ13" s="371"/>
      <c r="GR13" s="371"/>
      <c r="GS13" s="371"/>
      <c r="GT13" s="371"/>
      <c r="GU13" s="371"/>
      <c r="GV13" s="371"/>
      <c r="GW13" s="371"/>
      <c r="GX13" s="371"/>
      <c r="GY13" s="371"/>
      <c r="GZ13" s="371"/>
      <c r="HA13" s="371"/>
      <c r="HB13" s="371"/>
      <c r="HC13" s="371"/>
      <c r="HD13" s="371"/>
      <c r="HE13" s="371"/>
      <c r="HF13" s="371"/>
      <c r="HG13" s="371"/>
      <c r="HH13" s="371"/>
      <c r="HI13" s="371"/>
      <c r="HJ13" s="371"/>
      <c r="HK13" s="371"/>
      <c r="HL13" s="371"/>
      <c r="HM13" s="371"/>
      <c r="HN13" s="371"/>
      <c r="HO13" s="371"/>
      <c r="HP13" s="371"/>
      <c r="HQ13" s="371"/>
      <c r="HR13" s="371"/>
      <c r="HS13" s="371"/>
      <c r="HT13" s="371"/>
      <c r="HU13" s="371"/>
      <c r="HV13" s="371"/>
      <c r="HW13" s="371"/>
      <c r="HX13" s="371"/>
      <c r="HY13" s="371"/>
      <c r="HZ13" s="371"/>
      <c r="IA13" s="371"/>
      <c r="IB13" s="371"/>
      <c r="IC13" s="371"/>
      <c r="ID13" s="371"/>
      <c r="IE13" s="371"/>
      <c r="IF13" s="371"/>
      <c r="IG13" s="371"/>
      <c r="IH13" s="371"/>
      <c r="II13" s="371"/>
      <c r="IJ13" s="371"/>
      <c r="IK13" s="371"/>
      <c r="IL13" s="371"/>
      <c r="IM13" s="371"/>
      <c r="IN13" s="371"/>
      <c r="IO13" s="371"/>
      <c r="IP13" s="371"/>
      <c r="IQ13" s="371"/>
      <c r="IR13" s="371"/>
      <c r="IS13" s="371"/>
      <c r="IT13" s="371"/>
      <c r="IU13" s="371"/>
      <c r="IV13" s="371"/>
    </row>
    <row r="14" spans="1:256" ht="24.75" customHeight="1" x14ac:dyDescent="0.15">
      <c r="A14" s="899" t="s">
        <v>5603</v>
      </c>
      <c r="B14" s="864"/>
      <c r="C14" s="865"/>
      <c r="D14" s="865"/>
      <c r="E14" s="900" t="s">
        <v>580</v>
      </c>
      <c r="F14" s="1730" t="s">
        <v>5604</v>
      </c>
      <c r="G14" s="1730"/>
      <c r="H14" s="1730"/>
      <c r="I14" s="1730"/>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c r="FC14" s="371"/>
      <c r="FD14" s="371"/>
      <c r="FE14" s="371"/>
      <c r="FF14" s="371"/>
      <c r="FG14" s="371"/>
      <c r="FH14" s="371"/>
      <c r="FI14" s="371"/>
      <c r="FJ14" s="371"/>
      <c r="FK14" s="371"/>
      <c r="FL14" s="371"/>
      <c r="FM14" s="371"/>
      <c r="FN14" s="371"/>
      <c r="FO14" s="371"/>
      <c r="FP14" s="371"/>
      <c r="FQ14" s="371"/>
      <c r="FR14" s="371"/>
      <c r="FS14" s="371"/>
      <c r="FT14" s="371"/>
      <c r="FU14" s="371"/>
      <c r="FV14" s="371"/>
      <c r="FW14" s="371"/>
      <c r="FX14" s="371"/>
      <c r="FY14" s="371"/>
      <c r="FZ14" s="371"/>
      <c r="GA14" s="371"/>
      <c r="GB14" s="371"/>
      <c r="GC14" s="371"/>
      <c r="GD14" s="371"/>
      <c r="GE14" s="371"/>
      <c r="GF14" s="371"/>
      <c r="GG14" s="371"/>
      <c r="GH14" s="371"/>
      <c r="GI14" s="371"/>
      <c r="GJ14" s="371"/>
      <c r="GK14" s="371"/>
      <c r="GL14" s="371"/>
      <c r="GM14" s="371"/>
      <c r="GN14" s="371"/>
      <c r="GO14" s="371"/>
      <c r="GP14" s="371"/>
      <c r="GQ14" s="371"/>
      <c r="GR14" s="371"/>
      <c r="GS14" s="371"/>
      <c r="GT14" s="371"/>
      <c r="GU14" s="371"/>
      <c r="GV14" s="371"/>
      <c r="GW14" s="371"/>
      <c r="GX14" s="371"/>
      <c r="GY14" s="371"/>
      <c r="GZ14" s="371"/>
      <c r="HA14" s="371"/>
      <c r="HB14" s="371"/>
      <c r="HC14" s="371"/>
      <c r="HD14" s="371"/>
      <c r="HE14" s="371"/>
      <c r="HF14" s="371"/>
      <c r="HG14" s="371"/>
      <c r="HH14" s="371"/>
      <c r="HI14" s="371"/>
      <c r="HJ14" s="371"/>
      <c r="HK14" s="371"/>
      <c r="HL14" s="371"/>
      <c r="HM14" s="371"/>
      <c r="HN14" s="371"/>
      <c r="HO14" s="371"/>
      <c r="HP14" s="371"/>
      <c r="HQ14" s="371"/>
      <c r="HR14" s="371"/>
      <c r="HS14" s="371"/>
      <c r="HT14" s="371"/>
      <c r="HU14" s="371"/>
      <c r="HV14" s="371"/>
      <c r="HW14" s="371"/>
      <c r="HX14" s="371"/>
      <c r="HY14" s="371"/>
      <c r="HZ14" s="371"/>
      <c r="IA14" s="371"/>
      <c r="IB14" s="371"/>
      <c r="IC14" s="371"/>
      <c r="ID14" s="371"/>
      <c r="IE14" s="371"/>
      <c r="IF14" s="371"/>
      <c r="IG14" s="371"/>
      <c r="IH14" s="371"/>
      <c r="II14" s="371"/>
      <c r="IJ14" s="371"/>
      <c r="IK14" s="371"/>
      <c r="IL14" s="371"/>
      <c r="IM14" s="371"/>
      <c r="IN14" s="371"/>
      <c r="IO14" s="371"/>
      <c r="IP14" s="371"/>
      <c r="IQ14" s="371"/>
      <c r="IR14" s="371"/>
      <c r="IS14" s="371"/>
      <c r="IT14" s="371"/>
      <c r="IU14" s="371"/>
      <c r="IV14" s="371"/>
    </row>
    <row r="15" spans="1:256" ht="24.95" customHeight="1" x14ac:dyDescent="0.15">
      <c r="A15" s="901" t="s">
        <v>5605</v>
      </c>
      <c r="B15" s="864"/>
      <c r="C15" s="865"/>
      <c r="D15" s="865"/>
      <c r="E15" s="865"/>
      <c r="F15" s="1731" t="s">
        <v>5606</v>
      </c>
      <c r="G15" s="1731"/>
      <c r="H15" s="1731"/>
      <c r="I15" s="173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371"/>
      <c r="FE15" s="371"/>
      <c r="FF15" s="371"/>
      <c r="FG15" s="371"/>
      <c r="FH15" s="371"/>
      <c r="FI15" s="371"/>
      <c r="FJ15" s="371"/>
      <c r="FK15" s="371"/>
      <c r="FL15" s="371"/>
      <c r="FM15" s="371"/>
      <c r="FN15" s="371"/>
      <c r="FO15" s="371"/>
      <c r="FP15" s="371"/>
      <c r="FQ15" s="371"/>
      <c r="FR15" s="371"/>
      <c r="FS15" s="371"/>
      <c r="FT15" s="371"/>
      <c r="FU15" s="371"/>
      <c r="FV15" s="371"/>
      <c r="FW15" s="371"/>
      <c r="FX15" s="371"/>
      <c r="FY15" s="371"/>
      <c r="FZ15" s="371"/>
      <c r="GA15" s="371"/>
      <c r="GB15" s="371"/>
      <c r="GC15" s="371"/>
      <c r="GD15" s="371"/>
      <c r="GE15" s="371"/>
      <c r="GF15" s="371"/>
      <c r="GG15" s="371"/>
      <c r="GH15" s="371"/>
      <c r="GI15" s="371"/>
      <c r="GJ15" s="371"/>
      <c r="GK15" s="371"/>
      <c r="GL15" s="371"/>
      <c r="GM15" s="371"/>
      <c r="GN15" s="371"/>
      <c r="GO15" s="371"/>
      <c r="GP15" s="371"/>
      <c r="GQ15" s="371"/>
      <c r="GR15" s="371"/>
      <c r="GS15" s="371"/>
      <c r="GT15" s="371"/>
      <c r="GU15" s="371"/>
      <c r="GV15" s="371"/>
      <c r="GW15" s="371"/>
      <c r="GX15" s="371"/>
      <c r="GY15" s="371"/>
      <c r="GZ15" s="371"/>
      <c r="HA15" s="371"/>
      <c r="HB15" s="371"/>
      <c r="HC15" s="371"/>
      <c r="HD15" s="371"/>
      <c r="HE15" s="371"/>
      <c r="HF15" s="371"/>
      <c r="HG15" s="371"/>
      <c r="HH15" s="371"/>
      <c r="HI15" s="371"/>
      <c r="HJ15" s="371"/>
      <c r="HK15" s="371"/>
      <c r="HL15" s="371"/>
      <c r="HM15" s="371"/>
      <c r="HN15" s="371"/>
      <c r="HO15" s="371"/>
      <c r="HP15" s="371"/>
      <c r="HQ15" s="371"/>
      <c r="HR15" s="371"/>
      <c r="HS15" s="371"/>
      <c r="HT15" s="371"/>
      <c r="HU15" s="371"/>
      <c r="HV15" s="371"/>
      <c r="HW15" s="371"/>
      <c r="HX15" s="371"/>
      <c r="HY15" s="371"/>
      <c r="HZ15" s="371"/>
      <c r="IA15" s="371"/>
      <c r="IB15" s="371"/>
      <c r="IC15" s="371"/>
      <c r="ID15" s="371"/>
      <c r="IE15" s="371"/>
      <c r="IF15" s="371"/>
      <c r="IG15" s="371"/>
      <c r="IH15" s="371"/>
      <c r="II15" s="371"/>
      <c r="IJ15" s="371"/>
      <c r="IK15" s="371"/>
      <c r="IL15" s="371"/>
      <c r="IM15" s="371"/>
      <c r="IN15" s="371"/>
      <c r="IO15" s="371"/>
      <c r="IP15" s="371"/>
      <c r="IQ15" s="371"/>
      <c r="IR15" s="371"/>
      <c r="IS15" s="371"/>
      <c r="IT15" s="371"/>
      <c r="IU15" s="371"/>
      <c r="IV15" s="371"/>
    </row>
    <row r="16" spans="1:256" ht="24.95" customHeight="1" x14ac:dyDescent="0.15">
      <c r="A16" s="901"/>
      <c r="B16" s="864"/>
      <c r="C16" s="865"/>
      <c r="D16" s="865"/>
      <c r="E16" s="865"/>
      <c r="F16" s="1731" t="s">
        <v>3782</v>
      </c>
      <c r="G16" s="1731"/>
      <c r="H16" s="1731"/>
      <c r="I16" s="173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1"/>
      <c r="ES16" s="371"/>
      <c r="ET16" s="371"/>
      <c r="EU16" s="371"/>
      <c r="EV16" s="371"/>
      <c r="EW16" s="371"/>
      <c r="EX16" s="371"/>
      <c r="EY16" s="371"/>
      <c r="EZ16" s="371"/>
      <c r="FA16" s="371"/>
      <c r="FB16" s="371"/>
      <c r="FC16" s="371"/>
      <c r="FD16" s="371"/>
      <c r="FE16" s="371"/>
      <c r="FF16" s="371"/>
      <c r="FG16" s="371"/>
      <c r="FH16" s="371"/>
      <c r="FI16" s="371"/>
      <c r="FJ16" s="371"/>
      <c r="FK16" s="371"/>
      <c r="FL16" s="371"/>
      <c r="FM16" s="371"/>
      <c r="FN16" s="371"/>
      <c r="FO16" s="371"/>
      <c r="FP16" s="371"/>
      <c r="FQ16" s="371"/>
      <c r="FR16" s="371"/>
      <c r="FS16" s="371"/>
      <c r="FT16" s="371"/>
      <c r="FU16" s="371"/>
      <c r="FV16" s="371"/>
      <c r="FW16" s="371"/>
      <c r="FX16" s="371"/>
      <c r="FY16" s="371"/>
      <c r="FZ16" s="371"/>
      <c r="GA16" s="371"/>
      <c r="GB16" s="371"/>
      <c r="GC16" s="371"/>
      <c r="GD16" s="371"/>
      <c r="GE16" s="371"/>
      <c r="GF16" s="371"/>
      <c r="GG16" s="371"/>
      <c r="GH16" s="371"/>
      <c r="GI16" s="371"/>
      <c r="GJ16" s="371"/>
      <c r="GK16" s="371"/>
      <c r="GL16" s="371"/>
      <c r="GM16" s="371"/>
      <c r="GN16" s="371"/>
      <c r="GO16" s="371"/>
      <c r="GP16" s="371"/>
      <c r="GQ16" s="371"/>
      <c r="GR16" s="371"/>
      <c r="GS16" s="371"/>
      <c r="GT16" s="371"/>
      <c r="GU16" s="371"/>
      <c r="GV16" s="371"/>
      <c r="GW16" s="371"/>
      <c r="GX16" s="371"/>
      <c r="GY16" s="371"/>
      <c r="GZ16" s="371"/>
      <c r="HA16" s="371"/>
      <c r="HB16" s="371"/>
      <c r="HC16" s="371"/>
      <c r="HD16" s="371"/>
      <c r="HE16" s="371"/>
      <c r="HF16" s="371"/>
      <c r="HG16" s="371"/>
      <c r="HH16" s="371"/>
      <c r="HI16" s="371"/>
      <c r="HJ16" s="371"/>
      <c r="HK16" s="371"/>
      <c r="HL16" s="371"/>
      <c r="HM16" s="371"/>
      <c r="HN16" s="371"/>
      <c r="HO16" s="371"/>
      <c r="HP16" s="371"/>
      <c r="HQ16" s="371"/>
      <c r="HR16" s="371"/>
      <c r="HS16" s="371"/>
      <c r="HT16" s="371"/>
      <c r="HU16" s="371"/>
      <c r="HV16" s="371"/>
      <c r="HW16" s="371"/>
      <c r="HX16" s="371"/>
      <c r="HY16" s="371"/>
      <c r="HZ16" s="371"/>
      <c r="IA16" s="371"/>
      <c r="IB16" s="371"/>
      <c r="IC16" s="371"/>
      <c r="ID16" s="371"/>
      <c r="IE16" s="371"/>
      <c r="IF16" s="371"/>
      <c r="IG16" s="371"/>
      <c r="IH16" s="371"/>
      <c r="II16" s="371"/>
      <c r="IJ16" s="371"/>
      <c r="IK16" s="371"/>
      <c r="IL16" s="371"/>
      <c r="IM16" s="371"/>
      <c r="IN16" s="371"/>
      <c r="IO16" s="371"/>
      <c r="IP16" s="371"/>
      <c r="IQ16" s="371"/>
      <c r="IR16" s="371"/>
      <c r="IS16" s="371"/>
      <c r="IT16" s="371"/>
      <c r="IU16" s="371"/>
      <c r="IV16" s="371"/>
    </row>
    <row r="17" spans="1:256" ht="24.95" customHeight="1" x14ac:dyDescent="0.15">
      <c r="A17" s="901"/>
      <c r="B17" s="863"/>
      <c r="C17" s="371"/>
      <c r="D17" s="371"/>
      <c r="E17" s="902" t="s">
        <v>3783</v>
      </c>
      <c r="F17" s="1731" t="s">
        <v>5607</v>
      </c>
      <c r="G17" s="1731"/>
      <c r="H17" s="1731"/>
      <c r="I17" s="173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1"/>
      <c r="EQ17" s="371"/>
      <c r="ER17" s="371"/>
      <c r="ES17" s="371"/>
      <c r="ET17" s="371"/>
      <c r="EU17" s="371"/>
      <c r="EV17" s="371"/>
      <c r="EW17" s="371"/>
      <c r="EX17" s="371"/>
      <c r="EY17" s="371"/>
      <c r="EZ17" s="371"/>
      <c r="FA17" s="371"/>
      <c r="FB17" s="371"/>
      <c r="FC17" s="371"/>
      <c r="FD17" s="371"/>
      <c r="FE17" s="371"/>
      <c r="FF17" s="371"/>
      <c r="FG17" s="371"/>
      <c r="FH17" s="371"/>
      <c r="FI17" s="371"/>
      <c r="FJ17" s="371"/>
      <c r="FK17" s="371"/>
      <c r="FL17" s="371"/>
      <c r="FM17" s="371"/>
      <c r="FN17" s="371"/>
      <c r="FO17" s="371"/>
      <c r="FP17" s="371"/>
      <c r="FQ17" s="371"/>
      <c r="FR17" s="371"/>
      <c r="FS17" s="371"/>
      <c r="FT17" s="371"/>
      <c r="FU17" s="371"/>
      <c r="FV17" s="371"/>
      <c r="FW17" s="371"/>
      <c r="FX17" s="371"/>
      <c r="FY17" s="371"/>
      <c r="FZ17" s="371"/>
      <c r="GA17" s="371"/>
      <c r="GB17" s="371"/>
      <c r="GC17" s="371"/>
      <c r="GD17" s="371"/>
      <c r="GE17" s="371"/>
      <c r="GF17" s="371"/>
      <c r="GG17" s="371"/>
      <c r="GH17" s="371"/>
      <c r="GI17" s="371"/>
      <c r="GJ17" s="371"/>
      <c r="GK17" s="371"/>
      <c r="GL17" s="371"/>
      <c r="GM17" s="371"/>
      <c r="GN17" s="371"/>
      <c r="GO17" s="371"/>
      <c r="GP17" s="371"/>
      <c r="GQ17" s="371"/>
      <c r="GR17" s="371"/>
      <c r="GS17" s="371"/>
      <c r="GT17" s="371"/>
      <c r="GU17" s="371"/>
      <c r="GV17" s="371"/>
      <c r="GW17" s="371"/>
      <c r="GX17" s="371"/>
      <c r="GY17" s="371"/>
      <c r="GZ17" s="371"/>
      <c r="HA17" s="371"/>
      <c r="HB17" s="371"/>
      <c r="HC17" s="371"/>
      <c r="HD17" s="371"/>
      <c r="HE17" s="371"/>
      <c r="HF17" s="371"/>
      <c r="HG17" s="371"/>
      <c r="HH17" s="371"/>
      <c r="HI17" s="371"/>
      <c r="HJ17" s="371"/>
      <c r="HK17" s="371"/>
      <c r="HL17" s="371"/>
      <c r="HM17" s="371"/>
      <c r="HN17" s="371"/>
      <c r="HO17" s="371"/>
      <c r="HP17" s="371"/>
      <c r="HQ17" s="371"/>
      <c r="HR17" s="371"/>
      <c r="HS17" s="371"/>
      <c r="HT17" s="371"/>
      <c r="HU17" s="371"/>
      <c r="HV17" s="371"/>
      <c r="HW17" s="371"/>
      <c r="HX17" s="371"/>
      <c r="HY17" s="371"/>
      <c r="HZ17" s="371"/>
      <c r="IA17" s="371"/>
      <c r="IB17" s="371"/>
      <c r="IC17" s="371"/>
      <c r="ID17" s="371"/>
      <c r="IE17" s="371"/>
      <c r="IF17" s="371"/>
      <c r="IG17" s="371"/>
      <c r="IH17" s="371"/>
      <c r="II17" s="371"/>
      <c r="IJ17" s="371"/>
      <c r="IK17" s="371"/>
      <c r="IL17" s="371"/>
      <c r="IM17" s="371"/>
      <c r="IN17" s="371"/>
      <c r="IO17" s="371"/>
      <c r="IP17" s="371"/>
      <c r="IQ17" s="371"/>
      <c r="IR17" s="371"/>
      <c r="IS17" s="371"/>
      <c r="IT17" s="371"/>
      <c r="IU17" s="371"/>
      <c r="IV17" s="371"/>
    </row>
    <row r="18" spans="1:256" ht="24.75" customHeight="1" x14ac:dyDescent="0.15">
      <c r="F18" s="1521" t="s">
        <v>5608</v>
      </c>
      <c r="G18" s="1521"/>
      <c r="H18" s="1521"/>
      <c r="I18" s="1521"/>
    </row>
  </sheetData>
  <mergeCells count="5">
    <mergeCell ref="F14:I14"/>
    <mergeCell ref="F15:I15"/>
    <mergeCell ref="F16:I16"/>
    <mergeCell ref="F17:I17"/>
    <mergeCell ref="F18:I18"/>
  </mergeCells>
  <phoneticPr fontId="5"/>
  <pageMargins left="1.1417322834645669" right="0.78740157480314965" top="1.1023622047244095" bottom="0.6692913385826772" header="0.51181102362204722" footer="0.39370078740157483"/>
  <pageSetup paperSize="9" scale="99" firstPageNumber="132" fitToHeight="0" orientation="landscape" useFirstPageNumber="1" r:id="rId1"/>
  <headerFooter scaleWithDoc="0" alignWithMargins="0">
    <oddFooter>&amp;C&amp;"ＭＳ ゴシック,標準"&amp;10&amp;P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26E49-72CF-4B6E-9C6E-EEEEBC0F68BA}">
  <dimension ref="A1:D16"/>
  <sheetViews>
    <sheetView view="pageBreakPreview" zoomScaleNormal="100" zoomScaleSheetLayoutView="100" workbookViewId="0">
      <selection activeCell="C29" sqref="C29:L29"/>
    </sheetView>
  </sheetViews>
  <sheetFormatPr defaultRowHeight="13.5" x14ac:dyDescent="0.15"/>
  <cols>
    <col min="1" max="1" width="6.625" style="371" customWidth="1"/>
    <col min="2" max="2" width="25" style="863" customWidth="1"/>
    <col min="3" max="3" width="27.125" style="371" customWidth="1"/>
    <col min="4" max="4" width="65.125" style="371" customWidth="1"/>
    <col min="5" max="16384" width="9" style="371"/>
  </cols>
  <sheetData>
    <row r="1" spans="1:4" ht="17.25" x14ac:dyDescent="0.15">
      <c r="A1" s="862" t="s">
        <v>5585</v>
      </c>
    </row>
    <row r="2" spans="1:4" ht="9" customHeight="1" x14ac:dyDescent="0.15">
      <c r="A2" s="862"/>
    </row>
    <row r="3" spans="1:4" ht="15" thickBot="1" x14ac:dyDescent="0.2">
      <c r="A3" s="903" t="s">
        <v>5609</v>
      </c>
      <c r="B3" s="864"/>
      <c r="C3" s="865"/>
      <c r="D3" s="865"/>
    </row>
    <row r="4" spans="1:4" ht="26.1" customHeight="1" thickBot="1" x14ac:dyDescent="0.2">
      <c r="A4" s="904" t="s">
        <v>5188</v>
      </c>
      <c r="B4" s="867" t="s">
        <v>5587</v>
      </c>
      <c r="C4" s="868" t="s">
        <v>5610</v>
      </c>
      <c r="D4" s="905" t="s">
        <v>5611</v>
      </c>
    </row>
    <row r="5" spans="1:4" ht="26.1" customHeight="1" x14ac:dyDescent="0.15">
      <c r="A5" s="906">
        <v>3</v>
      </c>
      <c r="B5" s="872" t="s">
        <v>5612</v>
      </c>
      <c r="C5" s="907">
        <v>2.2000000000000002</v>
      </c>
      <c r="D5" s="908" t="s">
        <v>5613</v>
      </c>
    </row>
    <row r="6" spans="1:4" ht="26.1" customHeight="1" x14ac:dyDescent="0.15">
      <c r="A6" s="909">
        <v>4</v>
      </c>
      <c r="B6" s="877" t="s">
        <v>5614</v>
      </c>
      <c r="C6" s="892">
        <v>2.1</v>
      </c>
      <c r="D6" s="910" t="s">
        <v>5615</v>
      </c>
    </row>
    <row r="7" spans="1:4" ht="26.1" customHeight="1" x14ac:dyDescent="0.15">
      <c r="A7" s="909"/>
      <c r="B7" s="877"/>
      <c r="C7" s="891"/>
      <c r="D7" s="910"/>
    </row>
    <row r="8" spans="1:4" ht="26.1" customHeight="1" x14ac:dyDescent="0.15">
      <c r="A8" s="909"/>
      <c r="B8" s="877"/>
      <c r="C8" s="892"/>
      <c r="D8" s="893"/>
    </row>
    <row r="9" spans="1:4" ht="26.1" customHeight="1" x14ac:dyDescent="0.15">
      <c r="A9" s="911"/>
      <c r="B9" s="912"/>
      <c r="C9" s="913"/>
      <c r="D9" s="914"/>
    </row>
    <row r="10" spans="1:4" ht="26.1" customHeight="1" x14ac:dyDescent="0.15">
      <c r="A10" s="911"/>
      <c r="B10" s="912"/>
      <c r="C10" s="915"/>
      <c r="D10" s="914"/>
    </row>
    <row r="11" spans="1:4" ht="26.1" customHeight="1" x14ac:dyDescent="0.15">
      <c r="A11" s="911"/>
      <c r="B11" s="912"/>
      <c r="C11" s="915"/>
      <c r="D11" s="914"/>
    </row>
    <row r="12" spans="1:4" ht="26.1" customHeight="1" thickBot="1" x14ac:dyDescent="0.2">
      <c r="A12" s="916"/>
      <c r="B12" s="917"/>
      <c r="C12" s="918"/>
      <c r="D12" s="919"/>
    </row>
    <row r="13" spans="1:4" ht="26.1" customHeight="1" x14ac:dyDescent="0.15">
      <c r="A13" s="899" t="s">
        <v>5603</v>
      </c>
      <c r="B13" s="864"/>
      <c r="C13" s="865"/>
      <c r="D13" s="920"/>
    </row>
    <row r="14" spans="1:4" ht="26.1" customHeight="1" x14ac:dyDescent="0.15">
      <c r="A14" s="899"/>
      <c r="B14" s="921"/>
      <c r="C14" s="1732" t="s">
        <v>5616</v>
      </c>
      <c r="D14" s="1732"/>
    </row>
    <row r="15" spans="1:4" ht="26.1" customHeight="1" x14ac:dyDescent="0.15">
      <c r="A15" s="922"/>
      <c r="B15" s="864"/>
      <c r="C15" s="1733" t="s">
        <v>6439</v>
      </c>
      <c r="D15" s="1733"/>
    </row>
    <row r="16" spans="1:4" ht="26.1" customHeight="1" x14ac:dyDescent="0.15">
      <c r="A16" s="922"/>
      <c r="B16" s="864"/>
      <c r="C16" s="1733" t="s">
        <v>6440</v>
      </c>
      <c r="D16" s="1734"/>
    </row>
  </sheetData>
  <mergeCells count="3">
    <mergeCell ref="C14:D14"/>
    <mergeCell ref="C15:D15"/>
    <mergeCell ref="C16:D16"/>
  </mergeCells>
  <phoneticPr fontId="5"/>
  <pageMargins left="1.1417322834645669" right="0.78740157480314965" top="1.1023622047244095" bottom="0.6692913385826772" header="0.51181102362204722" footer="0.39370078740157483"/>
  <pageSetup paperSize="9" firstPageNumber="133" fitToWidth="0" fitToHeight="0" orientation="landscape" useFirstPageNumber="1" r:id="rId1"/>
  <headerFooter scaleWithDoc="0" alignWithMargins="0">
    <oddFooter>&amp;C&amp;"ＭＳ ゴシック,標準"&amp;10&amp;P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7D3C-FDEE-4BE7-AB19-CD092A798913}">
  <dimension ref="A1:S85"/>
  <sheetViews>
    <sheetView view="pageBreakPreview" zoomScaleNormal="100" zoomScaleSheetLayoutView="100" workbookViewId="0">
      <pane xSplit="2" ySplit="4" topLeftCell="E20" activePane="bottomRight" state="frozen"/>
      <selection activeCell="C29" sqref="C29:L29"/>
      <selection pane="topRight" activeCell="C29" sqref="C29:L29"/>
      <selection pane="bottomLeft" activeCell="C29" sqref="C29:L29"/>
      <selection pane="bottomRight" activeCell="C29" sqref="C18:L32"/>
    </sheetView>
  </sheetViews>
  <sheetFormatPr defaultColWidth="9" defaultRowHeight="13.5" x14ac:dyDescent="0.15"/>
  <cols>
    <col min="1" max="1" width="6.125" style="4" customWidth="1"/>
    <col min="2" max="2" width="22.625" style="4" customWidth="1"/>
    <col min="3" max="3" width="6.125" style="4" customWidth="1"/>
    <col min="4" max="4" width="32.625" style="4" customWidth="1"/>
    <col min="5" max="5" width="5.625" style="4" bestFit="1" customWidth="1"/>
    <col min="6" max="6" width="40.625" style="4" customWidth="1"/>
    <col min="7" max="7" width="4.125" style="88" customWidth="1"/>
    <col min="8" max="8" width="4.125" style="4" customWidth="1"/>
    <col min="9" max="9" width="1.25" style="4" customWidth="1"/>
    <col min="10" max="10" width="6.125" style="4" customWidth="1"/>
    <col min="11" max="11" width="22.625" style="4" customWidth="1"/>
    <col min="12" max="12" width="6.125" style="4" customWidth="1"/>
    <col min="13" max="13" width="32.625" style="4" customWidth="1"/>
    <col min="14" max="14" width="6" style="4" bestFit="1" customWidth="1"/>
    <col min="15" max="15" width="40.625" style="4" customWidth="1"/>
    <col min="16" max="17" width="4.125" style="4" customWidth="1"/>
    <col min="18" max="255" width="9" style="4"/>
    <col min="256" max="256" width="6.125" style="4" customWidth="1"/>
    <col min="257" max="257" width="24.25" style="4" bestFit="1" customWidth="1"/>
    <col min="258" max="258" width="6.125" style="4" bestFit="1" customWidth="1"/>
    <col min="259" max="259" width="29.625" style="4" customWidth="1"/>
    <col min="260" max="261" width="4.375" style="4" bestFit="1" customWidth="1"/>
    <col min="262" max="262" width="71.25" style="4" customWidth="1"/>
    <col min="263" max="511" width="9" style="4"/>
    <col min="512" max="512" width="6.125" style="4" customWidth="1"/>
    <col min="513" max="513" width="24.25" style="4" bestFit="1" customWidth="1"/>
    <col min="514" max="514" width="6.125" style="4" bestFit="1" customWidth="1"/>
    <col min="515" max="515" width="29.625" style="4" customWidth="1"/>
    <col min="516" max="517" width="4.375" style="4" bestFit="1" customWidth="1"/>
    <col min="518" max="518" width="71.25" style="4" customWidth="1"/>
    <col min="519" max="767" width="9" style="4"/>
    <col min="768" max="768" width="6.125" style="4" customWidth="1"/>
    <col min="769" max="769" width="24.25" style="4" bestFit="1" customWidth="1"/>
    <col min="770" max="770" width="6.125" style="4" bestFit="1" customWidth="1"/>
    <col min="771" max="771" width="29.625" style="4" customWidth="1"/>
    <col min="772" max="773" width="4.375" style="4" bestFit="1" customWidth="1"/>
    <col min="774" max="774" width="71.25" style="4" customWidth="1"/>
    <col min="775" max="1023" width="9" style="4"/>
    <col min="1024" max="1024" width="6.125" style="4" customWidth="1"/>
    <col min="1025" max="1025" width="24.25" style="4" bestFit="1" customWidth="1"/>
    <col min="1026" max="1026" width="6.125" style="4" bestFit="1" customWidth="1"/>
    <col min="1027" max="1027" width="29.625" style="4" customWidth="1"/>
    <col min="1028" max="1029" width="4.375" style="4" bestFit="1" customWidth="1"/>
    <col min="1030" max="1030" width="71.25" style="4" customWidth="1"/>
    <col min="1031" max="1279" width="9" style="4"/>
    <col min="1280" max="1280" width="6.125" style="4" customWidth="1"/>
    <col min="1281" max="1281" width="24.25" style="4" bestFit="1" customWidth="1"/>
    <col min="1282" max="1282" width="6.125" style="4" bestFit="1" customWidth="1"/>
    <col min="1283" max="1283" width="29.625" style="4" customWidth="1"/>
    <col min="1284" max="1285" width="4.375" style="4" bestFit="1" customWidth="1"/>
    <col min="1286" max="1286" width="71.25" style="4" customWidth="1"/>
    <col min="1287" max="1535" width="9" style="4"/>
    <col min="1536" max="1536" width="6.125" style="4" customWidth="1"/>
    <col min="1537" max="1537" width="24.25" style="4" bestFit="1" customWidth="1"/>
    <col min="1538" max="1538" width="6.125" style="4" bestFit="1" customWidth="1"/>
    <col min="1539" max="1539" width="29.625" style="4" customWidth="1"/>
    <col min="1540" max="1541" width="4.375" style="4" bestFit="1" customWidth="1"/>
    <col min="1542" max="1542" width="71.25" style="4" customWidth="1"/>
    <col min="1543" max="1791" width="9" style="4"/>
    <col min="1792" max="1792" width="6.125" style="4" customWidth="1"/>
    <col min="1793" max="1793" width="24.25" style="4" bestFit="1" customWidth="1"/>
    <col min="1794" max="1794" width="6.125" style="4" bestFit="1" customWidth="1"/>
    <col min="1795" max="1795" width="29.625" style="4" customWidth="1"/>
    <col min="1796" max="1797" width="4.375" style="4" bestFit="1" customWidth="1"/>
    <col min="1798" max="1798" width="71.25" style="4" customWidth="1"/>
    <col min="1799" max="2047" width="9" style="4"/>
    <col min="2048" max="2048" width="6.125" style="4" customWidth="1"/>
    <col min="2049" max="2049" width="24.25" style="4" bestFit="1" customWidth="1"/>
    <col min="2050" max="2050" width="6.125" style="4" bestFit="1" customWidth="1"/>
    <col min="2051" max="2051" width="29.625" style="4" customWidth="1"/>
    <col min="2052" max="2053" width="4.375" style="4" bestFit="1" customWidth="1"/>
    <col min="2054" max="2054" width="71.25" style="4" customWidth="1"/>
    <col min="2055" max="2303" width="9" style="4"/>
    <col min="2304" max="2304" width="6.125" style="4" customWidth="1"/>
    <col min="2305" max="2305" width="24.25" style="4" bestFit="1" customWidth="1"/>
    <col min="2306" max="2306" width="6.125" style="4" bestFit="1" customWidth="1"/>
    <col min="2307" max="2307" width="29.625" style="4" customWidth="1"/>
    <col min="2308" max="2309" width="4.375" style="4" bestFit="1" customWidth="1"/>
    <col min="2310" max="2310" width="71.25" style="4" customWidth="1"/>
    <col min="2311" max="2559" width="9" style="4"/>
    <col min="2560" max="2560" width="6.125" style="4" customWidth="1"/>
    <col min="2561" max="2561" width="24.25" style="4" bestFit="1" customWidth="1"/>
    <col min="2562" max="2562" width="6.125" style="4" bestFit="1" customWidth="1"/>
    <col min="2563" max="2563" width="29.625" style="4" customWidth="1"/>
    <col min="2564" max="2565" width="4.375" style="4" bestFit="1" customWidth="1"/>
    <col min="2566" max="2566" width="71.25" style="4" customWidth="1"/>
    <col min="2567" max="2815" width="9" style="4"/>
    <col min="2816" max="2816" width="6.125" style="4" customWidth="1"/>
    <col min="2817" max="2817" width="24.25" style="4" bestFit="1" customWidth="1"/>
    <col min="2818" max="2818" width="6.125" style="4" bestFit="1" customWidth="1"/>
    <col min="2819" max="2819" width="29.625" style="4" customWidth="1"/>
    <col min="2820" max="2821" width="4.375" style="4" bestFit="1" customWidth="1"/>
    <col min="2822" max="2822" width="71.25" style="4" customWidth="1"/>
    <col min="2823" max="3071" width="9" style="4"/>
    <col min="3072" max="3072" width="6.125" style="4" customWidth="1"/>
    <col min="3073" max="3073" width="24.25" style="4" bestFit="1" customWidth="1"/>
    <col min="3074" max="3074" width="6.125" style="4" bestFit="1" customWidth="1"/>
    <col min="3075" max="3075" width="29.625" style="4" customWidth="1"/>
    <col min="3076" max="3077" width="4.375" style="4" bestFit="1" customWidth="1"/>
    <col min="3078" max="3078" width="71.25" style="4" customWidth="1"/>
    <col min="3079" max="3327" width="9" style="4"/>
    <col min="3328" max="3328" width="6.125" style="4" customWidth="1"/>
    <col min="3329" max="3329" width="24.25" style="4" bestFit="1" customWidth="1"/>
    <col min="3330" max="3330" width="6.125" style="4" bestFit="1" customWidth="1"/>
    <col min="3331" max="3331" width="29.625" style="4" customWidth="1"/>
    <col min="3332" max="3333" width="4.375" style="4" bestFit="1" customWidth="1"/>
    <col min="3334" max="3334" width="71.25" style="4" customWidth="1"/>
    <col min="3335" max="3583" width="9" style="4"/>
    <col min="3584" max="3584" width="6.125" style="4" customWidth="1"/>
    <col min="3585" max="3585" width="24.25" style="4" bestFit="1" customWidth="1"/>
    <col min="3586" max="3586" width="6.125" style="4" bestFit="1" customWidth="1"/>
    <col min="3587" max="3587" width="29.625" style="4" customWidth="1"/>
    <col min="3588" max="3589" width="4.375" style="4" bestFit="1" customWidth="1"/>
    <col min="3590" max="3590" width="71.25" style="4" customWidth="1"/>
    <col min="3591" max="3839" width="9" style="4"/>
    <col min="3840" max="3840" width="6.125" style="4" customWidth="1"/>
    <col min="3841" max="3841" width="24.25" style="4" bestFit="1" customWidth="1"/>
    <col min="3842" max="3842" width="6.125" style="4" bestFit="1" customWidth="1"/>
    <col min="3843" max="3843" width="29.625" style="4" customWidth="1"/>
    <col min="3844" max="3845" width="4.375" style="4" bestFit="1" customWidth="1"/>
    <col min="3846" max="3846" width="71.25" style="4" customWidth="1"/>
    <col min="3847" max="4095" width="9" style="4"/>
    <col min="4096" max="4096" width="6.125" style="4" customWidth="1"/>
    <col min="4097" max="4097" width="24.25" style="4" bestFit="1" customWidth="1"/>
    <col min="4098" max="4098" width="6.125" style="4" bestFit="1" customWidth="1"/>
    <col min="4099" max="4099" width="29.625" style="4" customWidth="1"/>
    <col min="4100" max="4101" width="4.375" style="4" bestFit="1" customWidth="1"/>
    <col min="4102" max="4102" width="71.25" style="4" customWidth="1"/>
    <col min="4103" max="4351" width="9" style="4"/>
    <col min="4352" max="4352" width="6.125" style="4" customWidth="1"/>
    <col min="4353" max="4353" width="24.25" style="4" bestFit="1" customWidth="1"/>
    <col min="4354" max="4354" width="6.125" style="4" bestFit="1" customWidth="1"/>
    <col min="4355" max="4355" width="29.625" style="4" customWidth="1"/>
    <col min="4356" max="4357" width="4.375" style="4" bestFit="1" customWidth="1"/>
    <col min="4358" max="4358" width="71.25" style="4" customWidth="1"/>
    <col min="4359" max="4607" width="9" style="4"/>
    <col min="4608" max="4608" width="6.125" style="4" customWidth="1"/>
    <col min="4609" max="4609" width="24.25" style="4" bestFit="1" customWidth="1"/>
    <col min="4610" max="4610" width="6.125" style="4" bestFit="1" customWidth="1"/>
    <col min="4611" max="4611" width="29.625" style="4" customWidth="1"/>
    <col min="4612" max="4613" width="4.375" style="4" bestFit="1" customWidth="1"/>
    <col min="4614" max="4614" width="71.25" style="4" customWidth="1"/>
    <col min="4615" max="4863" width="9" style="4"/>
    <col min="4864" max="4864" width="6.125" style="4" customWidth="1"/>
    <col min="4865" max="4865" width="24.25" style="4" bestFit="1" customWidth="1"/>
    <col min="4866" max="4866" width="6.125" style="4" bestFit="1" customWidth="1"/>
    <col min="4867" max="4867" width="29.625" style="4" customWidth="1"/>
    <col min="4868" max="4869" width="4.375" style="4" bestFit="1" customWidth="1"/>
    <col min="4870" max="4870" width="71.25" style="4" customWidth="1"/>
    <col min="4871" max="5119" width="9" style="4"/>
    <col min="5120" max="5120" width="6.125" style="4" customWidth="1"/>
    <col min="5121" max="5121" width="24.25" style="4" bestFit="1" customWidth="1"/>
    <col min="5122" max="5122" width="6.125" style="4" bestFit="1" customWidth="1"/>
    <col min="5123" max="5123" width="29.625" style="4" customWidth="1"/>
    <col min="5124" max="5125" width="4.375" style="4" bestFit="1" customWidth="1"/>
    <col min="5126" max="5126" width="71.25" style="4" customWidth="1"/>
    <col min="5127" max="5375" width="9" style="4"/>
    <col min="5376" max="5376" width="6.125" style="4" customWidth="1"/>
    <col min="5377" max="5377" width="24.25" style="4" bestFit="1" customWidth="1"/>
    <col min="5378" max="5378" width="6.125" style="4" bestFit="1" customWidth="1"/>
    <col min="5379" max="5379" width="29.625" style="4" customWidth="1"/>
    <col min="5380" max="5381" width="4.375" style="4" bestFit="1" customWidth="1"/>
    <col min="5382" max="5382" width="71.25" style="4" customWidth="1"/>
    <col min="5383" max="5631" width="9" style="4"/>
    <col min="5632" max="5632" width="6.125" style="4" customWidth="1"/>
    <col min="5633" max="5633" width="24.25" style="4" bestFit="1" customWidth="1"/>
    <col min="5634" max="5634" width="6.125" style="4" bestFit="1" customWidth="1"/>
    <col min="5635" max="5635" width="29.625" style="4" customWidth="1"/>
    <col min="5636" max="5637" width="4.375" style="4" bestFit="1" customWidth="1"/>
    <col min="5638" max="5638" width="71.25" style="4" customWidth="1"/>
    <col min="5639" max="5887" width="9" style="4"/>
    <col min="5888" max="5888" width="6.125" style="4" customWidth="1"/>
    <col min="5889" max="5889" width="24.25" style="4" bestFit="1" customWidth="1"/>
    <col min="5890" max="5890" width="6.125" style="4" bestFit="1" customWidth="1"/>
    <col min="5891" max="5891" width="29.625" style="4" customWidth="1"/>
    <col min="5892" max="5893" width="4.375" style="4" bestFit="1" customWidth="1"/>
    <col min="5894" max="5894" width="71.25" style="4" customWidth="1"/>
    <col min="5895" max="6143" width="9" style="4"/>
    <col min="6144" max="6144" width="6.125" style="4" customWidth="1"/>
    <col min="6145" max="6145" width="24.25" style="4" bestFit="1" customWidth="1"/>
    <col min="6146" max="6146" width="6.125" style="4" bestFit="1" customWidth="1"/>
    <col min="6147" max="6147" width="29.625" style="4" customWidth="1"/>
    <col min="6148" max="6149" width="4.375" style="4" bestFit="1" customWidth="1"/>
    <col min="6150" max="6150" width="71.25" style="4" customWidth="1"/>
    <col min="6151" max="6399" width="9" style="4"/>
    <col min="6400" max="6400" width="6.125" style="4" customWidth="1"/>
    <col min="6401" max="6401" width="24.25" style="4" bestFit="1" customWidth="1"/>
    <col min="6402" max="6402" width="6.125" style="4" bestFit="1" customWidth="1"/>
    <col min="6403" max="6403" width="29.625" style="4" customWidth="1"/>
    <col min="6404" max="6405" width="4.375" style="4" bestFit="1" customWidth="1"/>
    <col min="6406" max="6406" width="71.25" style="4" customWidth="1"/>
    <col min="6407" max="6655" width="9" style="4"/>
    <col min="6656" max="6656" width="6.125" style="4" customWidth="1"/>
    <col min="6657" max="6657" width="24.25" style="4" bestFit="1" customWidth="1"/>
    <col min="6658" max="6658" width="6.125" style="4" bestFit="1" customWidth="1"/>
    <col min="6659" max="6659" width="29.625" style="4" customWidth="1"/>
    <col min="6660" max="6661" width="4.375" style="4" bestFit="1" customWidth="1"/>
    <col min="6662" max="6662" width="71.25" style="4" customWidth="1"/>
    <col min="6663" max="6911" width="9" style="4"/>
    <col min="6912" max="6912" width="6.125" style="4" customWidth="1"/>
    <col min="6913" max="6913" width="24.25" style="4" bestFit="1" customWidth="1"/>
    <col min="6914" max="6914" width="6.125" style="4" bestFit="1" customWidth="1"/>
    <col min="6915" max="6915" width="29.625" style="4" customWidth="1"/>
    <col min="6916" max="6917" width="4.375" style="4" bestFit="1" customWidth="1"/>
    <col min="6918" max="6918" width="71.25" style="4" customWidth="1"/>
    <col min="6919" max="7167" width="9" style="4"/>
    <col min="7168" max="7168" width="6.125" style="4" customWidth="1"/>
    <col min="7169" max="7169" width="24.25" style="4" bestFit="1" customWidth="1"/>
    <col min="7170" max="7170" width="6.125" style="4" bestFit="1" customWidth="1"/>
    <col min="7171" max="7171" width="29.625" style="4" customWidth="1"/>
    <col min="7172" max="7173" width="4.375" style="4" bestFit="1" customWidth="1"/>
    <col min="7174" max="7174" width="71.25" style="4" customWidth="1"/>
    <col min="7175" max="7423" width="9" style="4"/>
    <col min="7424" max="7424" width="6.125" style="4" customWidth="1"/>
    <col min="7425" max="7425" width="24.25" style="4" bestFit="1" customWidth="1"/>
    <col min="7426" max="7426" width="6.125" style="4" bestFit="1" customWidth="1"/>
    <col min="7427" max="7427" width="29.625" style="4" customWidth="1"/>
    <col min="7428" max="7429" width="4.375" style="4" bestFit="1" customWidth="1"/>
    <col min="7430" max="7430" width="71.25" style="4" customWidth="1"/>
    <col min="7431" max="7679" width="9" style="4"/>
    <col min="7680" max="7680" width="6.125" style="4" customWidth="1"/>
    <col min="7681" max="7681" width="24.25" style="4" bestFit="1" customWidth="1"/>
    <col min="7682" max="7682" width="6.125" style="4" bestFit="1" customWidth="1"/>
    <col min="7683" max="7683" width="29.625" style="4" customWidth="1"/>
    <col min="7684" max="7685" width="4.375" style="4" bestFit="1" customWidth="1"/>
    <col min="7686" max="7686" width="71.25" style="4" customWidth="1"/>
    <col min="7687" max="7935" width="9" style="4"/>
    <col min="7936" max="7936" width="6.125" style="4" customWidth="1"/>
    <col min="7937" max="7937" width="24.25" style="4" bestFit="1" customWidth="1"/>
    <col min="7938" max="7938" width="6.125" style="4" bestFit="1" customWidth="1"/>
    <col min="7939" max="7939" width="29.625" style="4" customWidth="1"/>
    <col min="7940" max="7941" width="4.375" style="4" bestFit="1" customWidth="1"/>
    <col min="7942" max="7942" width="71.25" style="4" customWidth="1"/>
    <col min="7943" max="8191" width="9" style="4"/>
    <col min="8192" max="8192" width="6.125" style="4" customWidth="1"/>
    <col min="8193" max="8193" width="24.25" style="4" bestFit="1" customWidth="1"/>
    <col min="8194" max="8194" width="6.125" style="4" bestFit="1" customWidth="1"/>
    <col min="8195" max="8195" width="29.625" style="4" customWidth="1"/>
    <col min="8196" max="8197" width="4.375" style="4" bestFit="1" customWidth="1"/>
    <col min="8198" max="8198" width="71.25" style="4" customWidth="1"/>
    <col min="8199" max="8447" width="9" style="4"/>
    <col min="8448" max="8448" width="6.125" style="4" customWidth="1"/>
    <col min="8449" max="8449" width="24.25" style="4" bestFit="1" customWidth="1"/>
    <col min="8450" max="8450" width="6.125" style="4" bestFit="1" customWidth="1"/>
    <col min="8451" max="8451" width="29.625" style="4" customWidth="1"/>
    <col min="8452" max="8453" width="4.375" style="4" bestFit="1" customWidth="1"/>
    <col min="8454" max="8454" width="71.25" style="4" customWidth="1"/>
    <col min="8455" max="8703" width="9" style="4"/>
    <col min="8704" max="8704" width="6.125" style="4" customWidth="1"/>
    <col min="8705" max="8705" width="24.25" style="4" bestFit="1" customWidth="1"/>
    <col min="8706" max="8706" width="6.125" style="4" bestFit="1" customWidth="1"/>
    <col min="8707" max="8707" width="29.625" style="4" customWidth="1"/>
    <col min="8708" max="8709" width="4.375" style="4" bestFit="1" customWidth="1"/>
    <col min="8710" max="8710" width="71.25" style="4" customWidth="1"/>
    <col min="8711" max="8959" width="9" style="4"/>
    <col min="8960" max="8960" width="6.125" style="4" customWidth="1"/>
    <col min="8961" max="8961" width="24.25" style="4" bestFit="1" customWidth="1"/>
    <col min="8962" max="8962" width="6.125" style="4" bestFit="1" customWidth="1"/>
    <col min="8963" max="8963" width="29.625" style="4" customWidth="1"/>
    <col min="8964" max="8965" width="4.375" style="4" bestFit="1" customWidth="1"/>
    <col min="8966" max="8966" width="71.25" style="4" customWidth="1"/>
    <col min="8967" max="9215" width="9" style="4"/>
    <col min="9216" max="9216" width="6.125" style="4" customWidth="1"/>
    <col min="9217" max="9217" width="24.25" style="4" bestFit="1" customWidth="1"/>
    <col min="9218" max="9218" width="6.125" style="4" bestFit="1" customWidth="1"/>
    <col min="9219" max="9219" width="29.625" style="4" customWidth="1"/>
    <col min="9220" max="9221" width="4.375" style="4" bestFit="1" customWidth="1"/>
    <col min="9222" max="9222" width="71.25" style="4" customWidth="1"/>
    <col min="9223" max="9471" width="9" style="4"/>
    <col min="9472" max="9472" width="6.125" style="4" customWidth="1"/>
    <col min="9473" max="9473" width="24.25" style="4" bestFit="1" customWidth="1"/>
    <col min="9474" max="9474" width="6.125" style="4" bestFit="1" customWidth="1"/>
    <col min="9475" max="9475" width="29.625" style="4" customWidth="1"/>
    <col min="9476" max="9477" width="4.375" style="4" bestFit="1" customWidth="1"/>
    <col min="9478" max="9478" width="71.25" style="4" customWidth="1"/>
    <col min="9479" max="9727" width="9" style="4"/>
    <col min="9728" max="9728" width="6.125" style="4" customWidth="1"/>
    <col min="9729" max="9729" width="24.25" style="4" bestFit="1" customWidth="1"/>
    <col min="9730" max="9730" width="6.125" style="4" bestFit="1" customWidth="1"/>
    <col min="9731" max="9731" width="29.625" style="4" customWidth="1"/>
    <col min="9732" max="9733" width="4.375" style="4" bestFit="1" customWidth="1"/>
    <col min="9734" max="9734" width="71.25" style="4" customWidth="1"/>
    <col min="9735" max="9983" width="9" style="4"/>
    <col min="9984" max="9984" width="6.125" style="4" customWidth="1"/>
    <col min="9985" max="9985" width="24.25" style="4" bestFit="1" customWidth="1"/>
    <col min="9986" max="9986" width="6.125" style="4" bestFit="1" customWidth="1"/>
    <col min="9987" max="9987" width="29.625" style="4" customWidth="1"/>
    <col min="9988" max="9989" width="4.375" style="4" bestFit="1" customWidth="1"/>
    <col min="9990" max="9990" width="71.25" style="4" customWidth="1"/>
    <col min="9991" max="10239" width="9" style="4"/>
    <col min="10240" max="10240" width="6.125" style="4" customWidth="1"/>
    <col min="10241" max="10241" width="24.25" style="4" bestFit="1" customWidth="1"/>
    <col min="10242" max="10242" width="6.125" style="4" bestFit="1" customWidth="1"/>
    <col min="10243" max="10243" width="29.625" style="4" customWidth="1"/>
    <col min="10244" max="10245" width="4.375" style="4" bestFit="1" customWidth="1"/>
    <col min="10246" max="10246" width="71.25" style="4" customWidth="1"/>
    <col min="10247" max="10495" width="9" style="4"/>
    <col min="10496" max="10496" width="6.125" style="4" customWidth="1"/>
    <col min="10497" max="10497" width="24.25" style="4" bestFit="1" customWidth="1"/>
    <col min="10498" max="10498" width="6.125" style="4" bestFit="1" customWidth="1"/>
    <col min="10499" max="10499" width="29.625" style="4" customWidth="1"/>
    <col min="10500" max="10501" width="4.375" style="4" bestFit="1" customWidth="1"/>
    <col min="10502" max="10502" width="71.25" style="4" customWidth="1"/>
    <col min="10503" max="10751" width="9" style="4"/>
    <col min="10752" max="10752" width="6.125" style="4" customWidth="1"/>
    <col min="10753" max="10753" width="24.25" style="4" bestFit="1" customWidth="1"/>
    <col min="10754" max="10754" width="6.125" style="4" bestFit="1" customWidth="1"/>
    <col min="10755" max="10755" width="29.625" style="4" customWidth="1"/>
    <col min="10756" max="10757" width="4.375" style="4" bestFit="1" customWidth="1"/>
    <col min="10758" max="10758" width="71.25" style="4" customWidth="1"/>
    <col min="10759" max="11007" width="9" style="4"/>
    <col min="11008" max="11008" width="6.125" style="4" customWidth="1"/>
    <col min="11009" max="11009" width="24.25" style="4" bestFit="1" customWidth="1"/>
    <col min="11010" max="11010" width="6.125" style="4" bestFit="1" customWidth="1"/>
    <col min="11011" max="11011" width="29.625" style="4" customWidth="1"/>
    <col min="11012" max="11013" width="4.375" style="4" bestFit="1" customWidth="1"/>
    <col min="11014" max="11014" width="71.25" style="4" customWidth="1"/>
    <col min="11015" max="11263" width="9" style="4"/>
    <col min="11264" max="11264" width="6.125" style="4" customWidth="1"/>
    <col min="11265" max="11265" width="24.25" style="4" bestFit="1" customWidth="1"/>
    <col min="11266" max="11266" width="6.125" style="4" bestFit="1" customWidth="1"/>
    <col min="11267" max="11267" width="29.625" style="4" customWidth="1"/>
    <col min="11268" max="11269" width="4.375" style="4" bestFit="1" customWidth="1"/>
    <col min="11270" max="11270" width="71.25" style="4" customWidth="1"/>
    <col min="11271" max="11519" width="9" style="4"/>
    <col min="11520" max="11520" width="6.125" style="4" customWidth="1"/>
    <col min="11521" max="11521" width="24.25" style="4" bestFit="1" customWidth="1"/>
    <col min="11522" max="11522" width="6.125" style="4" bestFit="1" customWidth="1"/>
    <col min="11523" max="11523" width="29.625" style="4" customWidth="1"/>
    <col min="11524" max="11525" width="4.375" style="4" bestFit="1" customWidth="1"/>
    <col min="11526" max="11526" width="71.25" style="4" customWidth="1"/>
    <col min="11527" max="11775" width="9" style="4"/>
    <col min="11776" max="11776" width="6.125" style="4" customWidth="1"/>
    <col min="11777" max="11777" width="24.25" style="4" bestFit="1" customWidth="1"/>
    <col min="11778" max="11778" width="6.125" style="4" bestFit="1" customWidth="1"/>
    <col min="11779" max="11779" width="29.625" style="4" customWidth="1"/>
    <col min="11780" max="11781" width="4.375" style="4" bestFit="1" customWidth="1"/>
    <col min="11782" max="11782" width="71.25" style="4" customWidth="1"/>
    <col min="11783" max="12031" width="9" style="4"/>
    <col min="12032" max="12032" width="6.125" style="4" customWidth="1"/>
    <col min="12033" max="12033" width="24.25" style="4" bestFit="1" customWidth="1"/>
    <col min="12034" max="12034" width="6.125" style="4" bestFit="1" customWidth="1"/>
    <col min="12035" max="12035" width="29.625" style="4" customWidth="1"/>
    <col min="12036" max="12037" width="4.375" style="4" bestFit="1" customWidth="1"/>
    <col min="12038" max="12038" width="71.25" style="4" customWidth="1"/>
    <col min="12039" max="12287" width="9" style="4"/>
    <col min="12288" max="12288" width="6.125" style="4" customWidth="1"/>
    <col min="12289" max="12289" width="24.25" style="4" bestFit="1" customWidth="1"/>
    <col min="12290" max="12290" width="6.125" style="4" bestFit="1" customWidth="1"/>
    <col min="12291" max="12291" width="29.625" style="4" customWidth="1"/>
    <col min="12292" max="12293" width="4.375" style="4" bestFit="1" customWidth="1"/>
    <col min="12294" max="12294" width="71.25" style="4" customWidth="1"/>
    <col min="12295" max="12543" width="9" style="4"/>
    <col min="12544" max="12544" width="6.125" style="4" customWidth="1"/>
    <col min="12545" max="12545" width="24.25" style="4" bestFit="1" customWidth="1"/>
    <col min="12546" max="12546" width="6.125" style="4" bestFit="1" customWidth="1"/>
    <col min="12547" max="12547" width="29.625" style="4" customWidth="1"/>
    <col min="12548" max="12549" width="4.375" style="4" bestFit="1" customWidth="1"/>
    <col min="12550" max="12550" width="71.25" style="4" customWidth="1"/>
    <col min="12551" max="12799" width="9" style="4"/>
    <col min="12800" max="12800" width="6.125" style="4" customWidth="1"/>
    <col min="12801" max="12801" width="24.25" style="4" bestFit="1" customWidth="1"/>
    <col min="12802" max="12802" width="6.125" style="4" bestFit="1" customWidth="1"/>
    <col min="12803" max="12803" width="29.625" style="4" customWidth="1"/>
    <col min="12804" max="12805" width="4.375" style="4" bestFit="1" customWidth="1"/>
    <col min="12806" max="12806" width="71.25" style="4" customWidth="1"/>
    <col min="12807" max="13055" width="9" style="4"/>
    <col min="13056" max="13056" width="6.125" style="4" customWidth="1"/>
    <col min="13057" max="13057" width="24.25" style="4" bestFit="1" customWidth="1"/>
    <col min="13058" max="13058" width="6.125" style="4" bestFit="1" customWidth="1"/>
    <col min="13059" max="13059" width="29.625" style="4" customWidth="1"/>
    <col min="13060" max="13061" width="4.375" style="4" bestFit="1" customWidth="1"/>
    <col min="13062" max="13062" width="71.25" style="4" customWidth="1"/>
    <col min="13063" max="13311" width="9" style="4"/>
    <col min="13312" max="13312" width="6.125" style="4" customWidth="1"/>
    <col min="13313" max="13313" width="24.25" style="4" bestFit="1" customWidth="1"/>
    <col min="13314" max="13314" width="6.125" style="4" bestFit="1" customWidth="1"/>
    <col min="13315" max="13315" width="29.625" style="4" customWidth="1"/>
    <col min="13316" max="13317" width="4.375" style="4" bestFit="1" customWidth="1"/>
    <col min="13318" max="13318" width="71.25" style="4" customWidth="1"/>
    <col min="13319" max="13567" width="9" style="4"/>
    <col min="13568" max="13568" width="6.125" style="4" customWidth="1"/>
    <col min="13569" max="13569" width="24.25" style="4" bestFit="1" customWidth="1"/>
    <col min="13570" max="13570" width="6.125" style="4" bestFit="1" customWidth="1"/>
    <col min="13571" max="13571" width="29.625" style="4" customWidth="1"/>
    <col min="13572" max="13573" width="4.375" style="4" bestFit="1" customWidth="1"/>
    <col min="13574" max="13574" width="71.25" style="4" customWidth="1"/>
    <col min="13575" max="13823" width="9" style="4"/>
    <col min="13824" max="13824" width="6.125" style="4" customWidth="1"/>
    <col min="13825" max="13825" width="24.25" style="4" bestFit="1" customWidth="1"/>
    <col min="13826" max="13826" width="6.125" style="4" bestFit="1" customWidth="1"/>
    <col min="13827" max="13827" width="29.625" style="4" customWidth="1"/>
    <col min="13828" max="13829" width="4.375" style="4" bestFit="1" customWidth="1"/>
    <col min="13830" max="13830" width="71.25" style="4" customWidth="1"/>
    <col min="13831" max="14079" width="9" style="4"/>
    <col min="14080" max="14080" width="6.125" style="4" customWidth="1"/>
    <col min="14081" max="14081" width="24.25" style="4" bestFit="1" customWidth="1"/>
    <col min="14082" max="14082" width="6.125" style="4" bestFit="1" customWidth="1"/>
    <col min="14083" max="14083" width="29.625" style="4" customWidth="1"/>
    <col min="14084" max="14085" width="4.375" style="4" bestFit="1" customWidth="1"/>
    <col min="14086" max="14086" width="71.25" style="4" customWidth="1"/>
    <col min="14087" max="14335" width="9" style="4"/>
    <col min="14336" max="14336" width="6.125" style="4" customWidth="1"/>
    <col min="14337" max="14337" width="24.25" style="4" bestFit="1" customWidth="1"/>
    <col min="14338" max="14338" width="6.125" style="4" bestFit="1" customWidth="1"/>
    <col min="14339" max="14339" width="29.625" style="4" customWidth="1"/>
    <col min="14340" max="14341" width="4.375" style="4" bestFit="1" customWidth="1"/>
    <col min="14342" max="14342" width="71.25" style="4" customWidth="1"/>
    <col min="14343" max="14591" width="9" style="4"/>
    <col min="14592" max="14592" width="6.125" style="4" customWidth="1"/>
    <col min="14593" max="14593" width="24.25" style="4" bestFit="1" customWidth="1"/>
    <col min="14594" max="14594" width="6.125" style="4" bestFit="1" customWidth="1"/>
    <col min="14595" max="14595" width="29.625" style="4" customWidth="1"/>
    <col min="14596" max="14597" width="4.375" style="4" bestFit="1" customWidth="1"/>
    <col min="14598" max="14598" width="71.25" style="4" customWidth="1"/>
    <col min="14599" max="14847" width="9" style="4"/>
    <col min="14848" max="14848" width="6.125" style="4" customWidth="1"/>
    <col min="14849" max="14849" width="24.25" style="4" bestFit="1" customWidth="1"/>
    <col min="14850" max="14850" width="6.125" style="4" bestFit="1" customWidth="1"/>
    <col min="14851" max="14851" width="29.625" style="4" customWidth="1"/>
    <col min="14852" max="14853" width="4.375" style="4" bestFit="1" customWidth="1"/>
    <col min="14854" max="14854" width="71.25" style="4" customWidth="1"/>
    <col min="14855" max="15103" width="9" style="4"/>
    <col min="15104" max="15104" width="6.125" style="4" customWidth="1"/>
    <col min="15105" max="15105" width="24.25" style="4" bestFit="1" customWidth="1"/>
    <col min="15106" max="15106" width="6.125" style="4" bestFit="1" customWidth="1"/>
    <col min="15107" max="15107" width="29.625" style="4" customWidth="1"/>
    <col min="15108" max="15109" width="4.375" style="4" bestFit="1" customWidth="1"/>
    <col min="15110" max="15110" width="71.25" style="4" customWidth="1"/>
    <col min="15111" max="15359" width="9" style="4"/>
    <col min="15360" max="15360" width="6.125" style="4" customWidth="1"/>
    <col min="15361" max="15361" width="24.25" style="4" bestFit="1" customWidth="1"/>
    <col min="15362" max="15362" width="6.125" style="4" bestFit="1" customWidth="1"/>
    <col min="15363" max="15363" width="29.625" style="4" customWidth="1"/>
    <col min="15364" max="15365" width="4.375" style="4" bestFit="1" customWidth="1"/>
    <col min="15366" max="15366" width="71.25" style="4" customWidth="1"/>
    <col min="15367" max="15615" width="9" style="4"/>
    <col min="15616" max="15616" width="6.125" style="4" customWidth="1"/>
    <col min="15617" max="15617" width="24.25" style="4" bestFit="1" customWidth="1"/>
    <col min="15618" max="15618" width="6.125" style="4" bestFit="1" customWidth="1"/>
    <col min="15619" max="15619" width="29.625" style="4" customWidth="1"/>
    <col min="15620" max="15621" width="4.375" style="4" bestFit="1" customWidth="1"/>
    <col min="15622" max="15622" width="71.25" style="4" customWidth="1"/>
    <col min="15623" max="15871" width="9" style="4"/>
    <col min="15872" max="15872" width="6.125" style="4" customWidth="1"/>
    <col min="15873" max="15873" width="24.25" style="4" bestFit="1" customWidth="1"/>
    <col min="15874" max="15874" width="6.125" style="4" bestFit="1" customWidth="1"/>
    <col min="15875" max="15875" width="29.625" style="4" customWidth="1"/>
    <col min="15876" max="15877" width="4.375" style="4" bestFit="1" customWidth="1"/>
    <col min="15878" max="15878" width="71.25" style="4" customWidth="1"/>
    <col min="15879" max="16127" width="9" style="4"/>
    <col min="16128" max="16128" width="6.125" style="4" customWidth="1"/>
    <col min="16129" max="16129" width="24.25" style="4" bestFit="1" customWidth="1"/>
    <col min="16130" max="16130" width="6.125" style="4" bestFit="1" customWidth="1"/>
    <col min="16131" max="16131" width="29.625" style="4" customWidth="1"/>
    <col min="16132" max="16133" width="4.375" style="4" bestFit="1" customWidth="1"/>
    <col min="16134" max="16134" width="71.25" style="4" customWidth="1"/>
    <col min="16135" max="16384" width="9" style="4"/>
  </cols>
  <sheetData>
    <row r="1" spans="1:19" ht="21" customHeight="1" x14ac:dyDescent="0.15">
      <c r="A1" s="56" t="s">
        <v>178</v>
      </c>
      <c r="B1" s="56"/>
      <c r="C1" s="56"/>
      <c r="D1" s="56"/>
      <c r="E1" s="56"/>
      <c r="F1" s="56"/>
      <c r="G1" s="56"/>
      <c r="H1" s="57"/>
      <c r="I1" s="58"/>
      <c r="J1" s="58"/>
      <c r="K1" s="58"/>
      <c r="L1" s="58"/>
      <c r="M1" s="58"/>
      <c r="N1" s="58"/>
      <c r="O1" s="58"/>
      <c r="P1" s="58"/>
      <c r="Q1" s="58"/>
    </row>
    <row r="2" spans="1:19" ht="18.75" customHeight="1" x14ac:dyDescent="0.15">
      <c r="A2" s="56"/>
      <c r="B2" s="56"/>
      <c r="C2" s="56"/>
      <c r="D2" s="56"/>
      <c r="E2" s="56"/>
      <c r="F2" s="56"/>
      <c r="G2" s="59"/>
      <c r="H2" s="8"/>
      <c r="P2" s="59" t="s">
        <v>0</v>
      </c>
      <c r="Q2" s="95"/>
    </row>
    <row r="3" spans="1:19" ht="14.25" thickBot="1" x14ac:dyDescent="0.2">
      <c r="G3" s="60"/>
      <c r="H3" s="61"/>
      <c r="P3" s="60" t="s">
        <v>1</v>
      </c>
      <c r="Q3" s="61" t="s">
        <v>2</v>
      </c>
    </row>
    <row r="4" spans="1:19" ht="18" customHeight="1" x14ac:dyDescent="0.15">
      <c r="A4" s="1293" t="s">
        <v>3</v>
      </c>
      <c r="B4" s="1294"/>
      <c r="C4" s="62" t="s">
        <v>4</v>
      </c>
      <c r="D4" s="1295" t="s">
        <v>5</v>
      </c>
      <c r="E4" s="1296"/>
      <c r="F4" s="1294"/>
      <c r="G4" s="63" t="s">
        <v>6</v>
      </c>
      <c r="H4" s="64" t="s">
        <v>7</v>
      </c>
      <c r="J4" s="1293" t="s">
        <v>3</v>
      </c>
      <c r="K4" s="1294"/>
      <c r="L4" s="62" t="s">
        <v>4</v>
      </c>
      <c r="M4" s="1295" t="s">
        <v>5</v>
      </c>
      <c r="N4" s="1296"/>
      <c r="O4" s="1294"/>
      <c r="P4" s="129" t="s">
        <v>6</v>
      </c>
      <c r="Q4" s="130" t="s">
        <v>7</v>
      </c>
    </row>
    <row r="5" spans="1:19" ht="18" customHeight="1" x14ac:dyDescent="0.15">
      <c r="A5" s="1257" t="s">
        <v>166</v>
      </c>
      <c r="B5" s="1297" t="s">
        <v>8</v>
      </c>
      <c r="C5" s="97" t="s">
        <v>9</v>
      </c>
      <c r="D5" s="98" t="s">
        <v>10</v>
      </c>
      <c r="E5" s="99"/>
      <c r="F5" s="100"/>
      <c r="G5" s="131"/>
      <c r="H5" s="132"/>
      <c r="J5" s="1264" t="s">
        <v>165</v>
      </c>
      <c r="K5" s="1300" t="s">
        <v>108</v>
      </c>
      <c r="L5" s="1279" t="s">
        <v>9</v>
      </c>
      <c r="M5" s="1280" t="s">
        <v>23</v>
      </c>
      <c r="N5" s="123" t="s">
        <v>50</v>
      </c>
      <c r="O5" s="100" t="s">
        <v>109</v>
      </c>
      <c r="P5" s="139"/>
      <c r="Q5" s="140"/>
    </row>
    <row r="6" spans="1:19" ht="18" customHeight="1" x14ac:dyDescent="0.15">
      <c r="A6" s="1257"/>
      <c r="B6" s="1297"/>
      <c r="C6" s="102" t="s">
        <v>12</v>
      </c>
      <c r="D6" s="103" t="s">
        <v>13</v>
      </c>
      <c r="E6" s="104"/>
      <c r="F6" s="105"/>
      <c r="G6" s="133"/>
      <c r="H6" s="134"/>
      <c r="J6" s="1248"/>
      <c r="K6" s="1301"/>
      <c r="L6" s="1261"/>
      <c r="M6" s="1263"/>
      <c r="N6" s="124" t="s">
        <v>51</v>
      </c>
      <c r="O6" s="105" t="s">
        <v>110</v>
      </c>
      <c r="P6" s="141"/>
      <c r="Q6" s="142"/>
    </row>
    <row r="7" spans="1:19" ht="18" customHeight="1" x14ac:dyDescent="0.15">
      <c r="A7" s="1257"/>
      <c r="B7" s="1297"/>
      <c r="C7" s="102" t="s">
        <v>121</v>
      </c>
      <c r="D7" s="103" t="s">
        <v>158</v>
      </c>
      <c r="E7" s="104"/>
      <c r="F7" s="105"/>
      <c r="G7" s="133"/>
      <c r="H7" s="134"/>
      <c r="J7" s="1248"/>
      <c r="K7" s="1301"/>
      <c r="L7" s="1253" t="s">
        <v>12</v>
      </c>
      <c r="M7" s="1262" t="s">
        <v>26</v>
      </c>
      <c r="N7" s="109" t="s">
        <v>50</v>
      </c>
      <c r="O7" s="105" t="s">
        <v>111</v>
      </c>
      <c r="P7" s="143"/>
      <c r="Q7" s="144"/>
    </row>
    <row r="8" spans="1:19" ht="18" customHeight="1" x14ac:dyDescent="0.15">
      <c r="A8" s="1257"/>
      <c r="B8" s="1297"/>
      <c r="C8" s="102" t="s">
        <v>47</v>
      </c>
      <c r="D8" s="106" t="s">
        <v>159</v>
      </c>
      <c r="E8" s="107"/>
      <c r="F8" s="108"/>
      <c r="G8" s="133"/>
      <c r="H8" s="134"/>
      <c r="J8" s="1248"/>
      <c r="K8" s="1302"/>
      <c r="L8" s="1261"/>
      <c r="M8" s="1263"/>
      <c r="N8" s="109" t="s">
        <v>51</v>
      </c>
      <c r="O8" s="108" t="s">
        <v>112</v>
      </c>
      <c r="P8" s="143"/>
      <c r="Q8" s="144"/>
    </row>
    <row r="9" spans="1:19" ht="18" customHeight="1" x14ac:dyDescent="0.15">
      <c r="A9" s="1257"/>
      <c r="B9" s="1298"/>
      <c r="C9" s="102" t="s">
        <v>18</v>
      </c>
      <c r="D9" s="106" t="s">
        <v>160</v>
      </c>
      <c r="E9" s="107"/>
      <c r="F9" s="108"/>
      <c r="G9" s="133"/>
      <c r="H9" s="134"/>
      <c r="J9" s="1248"/>
      <c r="K9" s="1237" t="s">
        <v>113</v>
      </c>
      <c r="L9" s="1240" t="s">
        <v>21</v>
      </c>
      <c r="M9" s="1235" t="s">
        <v>113</v>
      </c>
      <c r="N9" s="74" t="s">
        <v>50</v>
      </c>
      <c r="O9" s="73" t="s">
        <v>114</v>
      </c>
      <c r="P9" s="145" t="s">
        <v>174</v>
      </c>
      <c r="Q9" s="146"/>
    </row>
    <row r="10" spans="1:19" ht="18" customHeight="1" x14ac:dyDescent="0.15">
      <c r="A10" s="1257"/>
      <c r="B10" s="1262" t="s">
        <v>20</v>
      </c>
      <c r="C10" s="1253" t="s">
        <v>21</v>
      </c>
      <c r="D10" s="1262" t="s">
        <v>48</v>
      </c>
      <c r="E10" s="109" t="s">
        <v>50</v>
      </c>
      <c r="F10" s="108" t="s">
        <v>22</v>
      </c>
      <c r="G10" s="133"/>
      <c r="H10" s="134"/>
      <c r="J10" s="1299"/>
      <c r="K10" s="1290"/>
      <c r="L10" s="1291"/>
      <c r="M10" s="1292"/>
      <c r="N10" s="75" t="s">
        <v>51</v>
      </c>
      <c r="O10" s="76" t="s">
        <v>115</v>
      </c>
      <c r="P10" s="147"/>
      <c r="Q10" s="148" t="s">
        <v>174</v>
      </c>
    </row>
    <row r="11" spans="1:19" ht="18" customHeight="1" x14ac:dyDescent="0.15">
      <c r="A11" s="1257"/>
      <c r="B11" s="1297"/>
      <c r="C11" s="1261"/>
      <c r="D11" s="1263"/>
      <c r="E11" s="109" t="s">
        <v>51</v>
      </c>
      <c r="F11" s="108" t="s">
        <v>52</v>
      </c>
      <c r="G11" s="133"/>
      <c r="H11" s="134"/>
      <c r="J11" s="1256" t="s">
        <v>164</v>
      </c>
      <c r="K11" s="1277" t="s">
        <v>116</v>
      </c>
      <c r="L11" s="1279" t="s">
        <v>9</v>
      </c>
      <c r="M11" s="1280" t="s">
        <v>117</v>
      </c>
      <c r="N11" s="123" t="s">
        <v>50</v>
      </c>
      <c r="O11" s="100" t="s">
        <v>118</v>
      </c>
      <c r="P11" s="139"/>
      <c r="Q11" s="140"/>
      <c r="S11" s="96"/>
    </row>
    <row r="12" spans="1:19" ht="18" customHeight="1" x14ac:dyDescent="0.15">
      <c r="A12" s="1257"/>
      <c r="B12" s="1297"/>
      <c r="C12" s="1253" t="s">
        <v>24</v>
      </c>
      <c r="D12" s="1262" t="s">
        <v>53</v>
      </c>
      <c r="E12" s="109" t="s">
        <v>50</v>
      </c>
      <c r="F12" s="108" t="s">
        <v>53</v>
      </c>
      <c r="G12" s="133"/>
      <c r="H12" s="134"/>
      <c r="J12" s="1257"/>
      <c r="K12" s="1303"/>
      <c r="L12" s="1261"/>
      <c r="M12" s="1263"/>
      <c r="N12" s="124" t="s">
        <v>51</v>
      </c>
      <c r="O12" s="108" t="s">
        <v>119</v>
      </c>
      <c r="P12" s="141"/>
      <c r="Q12" s="142"/>
    </row>
    <row r="13" spans="1:19" ht="18" customHeight="1" x14ac:dyDescent="0.15">
      <c r="A13" s="1257"/>
      <c r="B13" s="1297"/>
      <c r="C13" s="1254"/>
      <c r="D13" s="1285"/>
      <c r="E13" s="109" t="s">
        <v>51</v>
      </c>
      <c r="F13" s="108" t="s">
        <v>54</v>
      </c>
      <c r="G13" s="133"/>
      <c r="H13" s="134"/>
      <c r="J13" s="1257"/>
      <c r="K13" s="1251"/>
      <c r="L13" s="109" t="s">
        <v>46</v>
      </c>
      <c r="M13" s="106" t="s">
        <v>120</v>
      </c>
      <c r="N13" s="107"/>
      <c r="O13" s="108"/>
      <c r="P13" s="149"/>
      <c r="Q13" s="150"/>
    </row>
    <row r="14" spans="1:19" ht="18" customHeight="1" x14ac:dyDescent="0.15">
      <c r="A14" s="1257"/>
      <c r="B14" s="1297"/>
      <c r="C14" s="1254"/>
      <c r="D14" s="1285"/>
      <c r="E14" s="109" t="s">
        <v>55</v>
      </c>
      <c r="F14" s="108" t="s">
        <v>56</v>
      </c>
      <c r="G14" s="133"/>
      <c r="H14" s="134"/>
      <c r="J14" s="1257"/>
      <c r="K14" s="1251"/>
      <c r="L14" s="1253" t="s">
        <v>121</v>
      </c>
      <c r="M14" s="1262" t="s">
        <v>122</v>
      </c>
      <c r="N14" s="111" t="s">
        <v>50</v>
      </c>
      <c r="O14" s="118" t="s">
        <v>123</v>
      </c>
      <c r="P14" s="151"/>
      <c r="Q14" s="144"/>
    </row>
    <row r="15" spans="1:19" ht="18" customHeight="1" x14ac:dyDescent="0.15">
      <c r="A15" s="1257"/>
      <c r="B15" s="1297"/>
      <c r="C15" s="1254"/>
      <c r="D15" s="1285"/>
      <c r="E15" s="109" t="s">
        <v>57</v>
      </c>
      <c r="F15" s="108" t="s">
        <v>58</v>
      </c>
      <c r="G15" s="133"/>
      <c r="H15" s="134"/>
      <c r="J15" s="1258"/>
      <c r="K15" s="1252"/>
      <c r="L15" s="1255"/>
      <c r="M15" s="1286"/>
      <c r="N15" s="125" t="s">
        <v>51</v>
      </c>
      <c r="O15" s="122" t="s">
        <v>124</v>
      </c>
      <c r="P15" s="152"/>
      <c r="Q15" s="153"/>
    </row>
    <row r="16" spans="1:19" ht="18" customHeight="1" x14ac:dyDescent="0.15">
      <c r="A16" s="1257"/>
      <c r="B16" s="1297"/>
      <c r="C16" s="1254"/>
      <c r="D16" s="1285"/>
      <c r="E16" s="109" t="s">
        <v>59</v>
      </c>
      <c r="F16" s="108" t="s">
        <v>60</v>
      </c>
      <c r="G16" s="133"/>
      <c r="H16" s="134"/>
      <c r="J16" s="1287" t="s">
        <v>125</v>
      </c>
      <c r="K16" s="1244" t="s">
        <v>126</v>
      </c>
      <c r="L16" s="78" t="s">
        <v>9</v>
      </c>
      <c r="M16" s="65" t="s">
        <v>41</v>
      </c>
      <c r="N16" s="66"/>
      <c r="O16" s="67"/>
      <c r="P16" s="154"/>
      <c r="Q16" s="155" t="s">
        <v>174</v>
      </c>
    </row>
    <row r="17" spans="1:17" ht="18" customHeight="1" x14ac:dyDescent="0.15">
      <c r="A17" s="1257"/>
      <c r="B17" s="1263"/>
      <c r="C17" s="1261"/>
      <c r="D17" s="1263"/>
      <c r="E17" s="109" t="s">
        <v>61</v>
      </c>
      <c r="F17" s="108" t="s">
        <v>62</v>
      </c>
      <c r="G17" s="133"/>
      <c r="H17" s="134"/>
      <c r="J17" s="1288"/>
      <c r="K17" s="1289"/>
      <c r="L17" s="79" t="s">
        <v>46</v>
      </c>
      <c r="M17" s="80" t="s">
        <v>176</v>
      </c>
      <c r="N17" s="81"/>
      <c r="O17" s="76"/>
      <c r="P17" s="156" t="s">
        <v>174</v>
      </c>
      <c r="Q17" s="157"/>
    </row>
    <row r="18" spans="1:17" ht="18" customHeight="1" x14ac:dyDescent="0.15">
      <c r="A18" s="1257"/>
      <c r="B18" s="110" t="s">
        <v>49</v>
      </c>
      <c r="C18" s="109" t="s">
        <v>25</v>
      </c>
      <c r="D18" s="106" t="s">
        <v>49</v>
      </c>
      <c r="E18" s="111"/>
      <c r="F18" s="108"/>
      <c r="G18" s="135"/>
      <c r="H18" s="136"/>
      <c r="J18" s="1256" t="s">
        <v>161</v>
      </c>
      <c r="K18" s="1277" t="s">
        <v>127</v>
      </c>
      <c r="L18" s="1279" t="s">
        <v>9</v>
      </c>
      <c r="M18" s="1280" t="s">
        <v>128</v>
      </c>
      <c r="N18" s="123" t="s">
        <v>50</v>
      </c>
      <c r="O18" s="100" t="s">
        <v>128</v>
      </c>
      <c r="P18" s="139"/>
      <c r="Q18" s="140"/>
    </row>
    <row r="19" spans="1:17" ht="18" customHeight="1" x14ac:dyDescent="0.15">
      <c r="A19" s="1256" t="s">
        <v>27</v>
      </c>
      <c r="B19" s="112" t="s">
        <v>63</v>
      </c>
      <c r="C19" s="113" t="s">
        <v>9</v>
      </c>
      <c r="D19" s="114" t="s">
        <v>64</v>
      </c>
      <c r="E19" s="99"/>
      <c r="F19" s="100"/>
      <c r="G19" s="137"/>
      <c r="H19" s="138"/>
      <c r="J19" s="1257"/>
      <c r="K19" s="1278"/>
      <c r="L19" s="1261"/>
      <c r="M19" s="1263"/>
      <c r="N19" s="124" t="s">
        <v>51</v>
      </c>
      <c r="O19" s="105" t="s">
        <v>129</v>
      </c>
      <c r="P19" s="141"/>
      <c r="Q19" s="142"/>
    </row>
    <row r="20" spans="1:17" ht="18" customHeight="1" x14ac:dyDescent="0.15">
      <c r="A20" s="1257"/>
      <c r="B20" s="1250" t="s">
        <v>65</v>
      </c>
      <c r="C20" s="109" t="s">
        <v>21</v>
      </c>
      <c r="D20" s="106" t="s">
        <v>65</v>
      </c>
      <c r="E20" s="107"/>
      <c r="F20" s="108"/>
      <c r="G20" s="149"/>
      <c r="H20" s="150"/>
      <c r="J20" s="1257"/>
      <c r="K20" s="126" t="s">
        <v>130</v>
      </c>
      <c r="L20" s="127" t="s">
        <v>21</v>
      </c>
      <c r="M20" s="103" t="s">
        <v>30</v>
      </c>
      <c r="N20" s="104"/>
      <c r="O20" s="105"/>
      <c r="P20" s="158"/>
      <c r="Q20" s="159"/>
    </row>
    <row r="21" spans="1:17" ht="18" customHeight="1" x14ac:dyDescent="0.15">
      <c r="A21" s="1257"/>
      <c r="B21" s="1251"/>
      <c r="C21" s="115" t="s">
        <v>66</v>
      </c>
      <c r="D21" s="116" t="s">
        <v>67</v>
      </c>
      <c r="E21" s="117"/>
      <c r="F21" s="118"/>
      <c r="G21" s="168"/>
      <c r="H21" s="169"/>
      <c r="J21" s="1257"/>
      <c r="K21" s="1250" t="s">
        <v>131</v>
      </c>
      <c r="L21" s="1253" t="s">
        <v>25</v>
      </c>
      <c r="M21" s="1281" t="s">
        <v>37</v>
      </c>
      <c r="N21" s="109" t="s">
        <v>50</v>
      </c>
      <c r="O21" s="108" t="s">
        <v>132</v>
      </c>
      <c r="P21" s="143"/>
      <c r="Q21" s="144"/>
    </row>
    <row r="22" spans="1:17" ht="18" customHeight="1" x14ac:dyDescent="0.15">
      <c r="A22" s="1257"/>
      <c r="B22" s="1251"/>
      <c r="C22" s="115" t="s">
        <v>68</v>
      </c>
      <c r="D22" s="116" t="s">
        <v>69</v>
      </c>
      <c r="E22" s="117"/>
      <c r="F22" s="118"/>
      <c r="G22" s="168"/>
      <c r="H22" s="169"/>
      <c r="J22" s="1257"/>
      <c r="K22" s="1278"/>
      <c r="L22" s="1261"/>
      <c r="M22" s="1282"/>
      <c r="N22" s="109" t="s">
        <v>51</v>
      </c>
      <c r="O22" s="108" t="s">
        <v>133</v>
      </c>
      <c r="P22" s="143"/>
      <c r="Q22" s="144"/>
    </row>
    <row r="23" spans="1:17" ht="18" customHeight="1" x14ac:dyDescent="0.15">
      <c r="A23" s="1258"/>
      <c r="B23" s="1252"/>
      <c r="C23" s="119" t="s">
        <v>70</v>
      </c>
      <c r="D23" s="120" t="s">
        <v>71</v>
      </c>
      <c r="E23" s="121"/>
      <c r="F23" s="122"/>
      <c r="G23" s="170"/>
      <c r="H23" s="171"/>
      <c r="J23" s="1257"/>
      <c r="K23" s="1250" t="s">
        <v>134</v>
      </c>
      <c r="L23" s="1253" t="s">
        <v>11</v>
      </c>
      <c r="M23" s="103" t="s">
        <v>135</v>
      </c>
      <c r="N23" s="109" t="s">
        <v>50</v>
      </c>
      <c r="O23" s="108" t="s">
        <v>136</v>
      </c>
      <c r="P23" s="143"/>
      <c r="Q23" s="144"/>
    </row>
    <row r="24" spans="1:17" ht="18" customHeight="1" x14ac:dyDescent="0.15">
      <c r="A24" s="1264" t="s">
        <v>167</v>
      </c>
      <c r="B24" s="112" t="s">
        <v>72</v>
      </c>
      <c r="C24" s="97" t="s">
        <v>9</v>
      </c>
      <c r="D24" s="98" t="s">
        <v>73</v>
      </c>
      <c r="E24" s="99"/>
      <c r="F24" s="100"/>
      <c r="G24" s="101"/>
      <c r="H24" s="172"/>
      <c r="J24" s="1257"/>
      <c r="K24" s="1278"/>
      <c r="L24" s="1261"/>
      <c r="M24" s="106" t="s">
        <v>34</v>
      </c>
      <c r="N24" s="109" t="s">
        <v>51</v>
      </c>
      <c r="O24" s="108" t="s">
        <v>137</v>
      </c>
      <c r="P24" s="143"/>
      <c r="Q24" s="144"/>
    </row>
    <row r="25" spans="1:17" ht="18" customHeight="1" x14ac:dyDescent="0.15">
      <c r="A25" s="1248"/>
      <c r="B25" s="1235" t="s">
        <v>29</v>
      </c>
      <c r="C25" s="102" t="s">
        <v>21</v>
      </c>
      <c r="D25" s="106" t="s">
        <v>74</v>
      </c>
      <c r="E25" s="107"/>
      <c r="F25" s="108"/>
      <c r="G25" s="149"/>
      <c r="H25" s="150"/>
      <c r="J25" s="1257"/>
      <c r="K25" s="1250" t="s">
        <v>138</v>
      </c>
      <c r="L25" s="1253" t="s">
        <v>15</v>
      </c>
      <c r="M25" s="1262" t="s">
        <v>32</v>
      </c>
      <c r="N25" s="109" t="s">
        <v>50</v>
      </c>
      <c r="O25" s="105" t="s">
        <v>139</v>
      </c>
      <c r="P25" s="143"/>
      <c r="Q25" s="144"/>
    </row>
    <row r="26" spans="1:17" ht="18" customHeight="1" x14ac:dyDescent="0.15">
      <c r="A26" s="1248"/>
      <c r="B26" s="1243"/>
      <c r="C26" s="109" t="s">
        <v>66</v>
      </c>
      <c r="D26" s="106" t="s">
        <v>31</v>
      </c>
      <c r="E26" s="107"/>
      <c r="F26" s="108"/>
      <c r="G26" s="149"/>
      <c r="H26" s="150"/>
      <c r="J26" s="1257"/>
      <c r="K26" s="1251"/>
      <c r="L26" s="1254"/>
      <c r="M26" s="1263"/>
      <c r="N26" s="109" t="s">
        <v>51</v>
      </c>
      <c r="O26" s="128" t="s">
        <v>140</v>
      </c>
      <c r="P26" s="143"/>
      <c r="Q26" s="144"/>
    </row>
    <row r="27" spans="1:17" ht="18" customHeight="1" x14ac:dyDescent="0.15">
      <c r="A27" s="1248"/>
      <c r="B27" s="1243"/>
      <c r="C27" s="1253" t="s">
        <v>68</v>
      </c>
      <c r="D27" s="1262" t="s">
        <v>36</v>
      </c>
      <c r="E27" s="109" t="s">
        <v>50</v>
      </c>
      <c r="F27" s="108" t="s">
        <v>75</v>
      </c>
      <c r="G27" s="143"/>
      <c r="H27" s="144"/>
      <c r="J27" s="1258"/>
      <c r="K27" s="1252"/>
      <c r="L27" s="1255"/>
      <c r="M27" s="120" t="s">
        <v>141</v>
      </c>
      <c r="N27" s="125" t="s">
        <v>55</v>
      </c>
      <c r="O27" s="122"/>
      <c r="P27" s="152"/>
      <c r="Q27" s="153"/>
    </row>
    <row r="28" spans="1:17" ht="18" customHeight="1" x14ac:dyDescent="0.15">
      <c r="A28" s="1248"/>
      <c r="B28" s="1243"/>
      <c r="C28" s="1261"/>
      <c r="D28" s="1263"/>
      <c r="E28" s="109" t="s">
        <v>51</v>
      </c>
      <c r="F28" s="108" t="s">
        <v>76</v>
      </c>
      <c r="G28" s="143"/>
      <c r="H28" s="144"/>
      <c r="J28" s="1272" t="s">
        <v>162</v>
      </c>
      <c r="K28" s="1275" t="s">
        <v>142</v>
      </c>
      <c r="L28" s="1259" t="s">
        <v>9</v>
      </c>
      <c r="M28" s="1283" t="s">
        <v>142</v>
      </c>
      <c r="N28" s="68" t="s">
        <v>50</v>
      </c>
      <c r="O28" s="67" t="s">
        <v>177</v>
      </c>
      <c r="P28" s="160"/>
      <c r="Q28" s="161" t="s">
        <v>174</v>
      </c>
    </row>
    <row r="29" spans="1:17" ht="18" customHeight="1" x14ac:dyDescent="0.15">
      <c r="A29" s="1248"/>
      <c r="B29" s="1243"/>
      <c r="C29" s="1253" t="s">
        <v>33</v>
      </c>
      <c r="D29" s="1262" t="s">
        <v>77</v>
      </c>
      <c r="E29" s="109" t="s">
        <v>50</v>
      </c>
      <c r="F29" s="108" t="s">
        <v>78</v>
      </c>
      <c r="G29" s="143"/>
      <c r="H29" s="144"/>
      <c r="J29" s="1273"/>
      <c r="K29" s="1276"/>
      <c r="L29" s="1260"/>
      <c r="M29" s="1246"/>
      <c r="N29" s="74" t="s">
        <v>51</v>
      </c>
      <c r="O29" s="73" t="s">
        <v>180</v>
      </c>
      <c r="P29" s="145" t="s">
        <v>174</v>
      </c>
      <c r="Q29" s="146"/>
    </row>
    <row r="30" spans="1:17" ht="18" customHeight="1" x14ac:dyDescent="0.15">
      <c r="A30" s="1248"/>
      <c r="B30" s="1243"/>
      <c r="C30" s="1261"/>
      <c r="D30" s="1263"/>
      <c r="E30" s="109" t="s">
        <v>51</v>
      </c>
      <c r="F30" s="108" t="s">
        <v>79</v>
      </c>
      <c r="G30" s="143"/>
      <c r="H30" s="144"/>
      <c r="J30" s="1273"/>
      <c r="K30" s="1276"/>
      <c r="L30" s="1260"/>
      <c r="M30" s="1246"/>
      <c r="N30" s="74" t="s">
        <v>55</v>
      </c>
      <c r="O30" s="73" t="s">
        <v>144</v>
      </c>
      <c r="P30" s="145" t="s">
        <v>174</v>
      </c>
      <c r="Q30" s="146"/>
    </row>
    <row r="31" spans="1:17" ht="18" customHeight="1" x14ac:dyDescent="0.15">
      <c r="A31" s="1248"/>
      <c r="B31" s="1243"/>
      <c r="C31" s="1240" t="s">
        <v>35</v>
      </c>
      <c r="D31" s="1235" t="s">
        <v>80</v>
      </c>
      <c r="E31" s="70" t="s">
        <v>50</v>
      </c>
      <c r="F31" s="73" t="s">
        <v>81</v>
      </c>
      <c r="G31" s="162"/>
      <c r="H31" s="146" t="s">
        <v>175</v>
      </c>
      <c r="J31" s="1273"/>
      <c r="K31" s="1265" t="s">
        <v>145</v>
      </c>
      <c r="L31" s="1270" t="s">
        <v>21</v>
      </c>
      <c r="M31" s="1245" t="s">
        <v>145</v>
      </c>
      <c r="N31" s="70" t="s">
        <v>50</v>
      </c>
      <c r="O31" s="69" t="s">
        <v>146</v>
      </c>
      <c r="P31" s="162"/>
      <c r="Q31" s="146" t="s">
        <v>174</v>
      </c>
    </row>
    <row r="32" spans="1:17" ht="18" customHeight="1" x14ac:dyDescent="0.15">
      <c r="A32" s="1248"/>
      <c r="B32" s="1236"/>
      <c r="C32" s="1241"/>
      <c r="D32" s="1236"/>
      <c r="E32" s="70" t="s">
        <v>51</v>
      </c>
      <c r="F32" s="73" t="s">
        <v>82</v>
      </c>
      <c r="G32" s="162" t="s">
        <v>174</v>
      </c>
      <c r="H32" s="146"/>
      <c r="J32" s="1274"/>
      <c r="K32" s="1269"/>
      <c r="L32" s="1271"/>
      <c r="M32" s="1284"/>
      <c r="N32" s="79" t="s">
        <v>51</v>
      </c>
      <c r="O32" s="76" t="s">
        <v>147</v>
      </c>
      <c r="P32" s="163" t="s">
        <v>174</v>
      </c>
      <c r="Q32" s="148"/>
    </row>
    <row r="33" spans="1:17" ht="18" customHeight="1" x14ac:dyDescent="0.15">
      <c r="A33" s="1248"/>
      <c r="B33" s="1265" t="s">
        <v>83</v>
      </c>
      <c r="C33" s="1240" t="s">
        <v>25</v>
      </c>
      <c r="D33" s="1235" t="s">
        <v>38</v>
      </c>
      <c r="E33" s="70" t="s">
        <v>50</v>
      </c>
      <c r="F33" s="73" t="s">
        <v>84</v>
      </c>
      <c r="G33" s="162"/>
      <c r="H33" s="146" t="s">
        <v>174</v>
      </c>
      <c r="J33" s="1248" t="s">
        <v>163</v>
      </c>
      <c r="K33" s="1244" t="s">
        <v>148</v>
      </c>
      <c r="L33" s="1247" t="s">
        <v>9</v>
      </c>
      <c r="M33" s="1244" t="s">
        <v>149</v>
      </c>
      <c r="N33" s="68" t="s">
        <v>50</v>
      </c>
      <c r="O33" s="69" t="s">
        <v>150</v>
      </c>
      <c r="P33" s="160"/>
      <c r="Q33" s="161" t="s">
        <v>174</v>
      </c>
    </row>
    <row r="34" spans="1:17" ht="18" customHeight="1" x14ac:dyDescent="0.15">
      <c r="A34" s="1248"/>
      <c r="B34" s="1265"/>
      <c r="C34" s="1242"/>
      <c r="D34" s="1243"/>
      <c r="E34" s="70" t="s">
        <v>51</v>
      </c>
      <c r="F34" s="73" t="s">
        <v>85</v>
      </c>
      <c r="G34" s="162" t="s">
        <v>174</v>
      </c>
      <c r="H34" s="146"/>
      <c r="J34" s="1248"/>
      <c r="K34" s="1243"/>
      <c r="L34" s="1242"/>
      <c r="M34" s="1243"/>
      <c r="N34" s="74" t="s">
        <v>51</v>
      </c>
      <c r="O34" s="73" t="s">
        <v>151</v>
      </c>
      <c r="P34" s="145" t="s">
        <v>174</v>
      </c>
      <c r="Q34" s="146"/>
    </row>
    <row r="35" spans="1:17" ht="18" customHeight="1" x14ac:dyDescent="0.15">
      <c r="A35" s="1248"/>
      <c r="B35" s="1265"/>
      <c r="C35" s="1241"/>
      <c r="D35" s="1236"/>
      <c r="E35" s="70" t="s">
        <v>55</v>
      </c>
      <c r="F35" s="73" t="s">
        <v>86</v>
      </c>
      <c r="G35" s="162" t="s">
        <v>174</v>
      </c>
      <c r="H35" s="146"/>
      <c r="J35" s="1248"/>
      <c r="K35" s="1236"/>
      <c r="L35" s="1242"/>
      <c r="M35" s="1243"/>
      <c r="N35" s="82" t="s">
        <v>55</v>
      </c>
      <c r="O35" s="77" t="s">
        <v>152</v>
      </c>
      <c r="P35" s="164" t="s">
        <v>174</v>
      </c>
      <c r="Q35" s="165"/>
    </row>
    <row r="36" spans="1:17" ht="18" customHeight="1" x14ac:dyDescent="0.15">
      <c r="A36" s="1248"/>
      <c r="B36" s="1265"/>
      <c r="C36" s="70" t="s">
        <v>39</v>
      </c>
      <c r="D36" s="71" t="s">
        <v>40</v>
      </c>
      <c r="E36" s="72"/>
      <c r="F36" s="73"/>
      <c r="G36" s="173" t="s">
        <v>174</v>
      </c>
      <c r="H36" s="174"/>
      <c r="J36" s="1248"/>
      <c r="K36" s="1235" t="s">
        <v>153</v>
      </c>
      <c r="L36" s="1240" t="s">
        <v>21</v>
      </c>
      <c r="M36" s="1245" t="s">
        <v>154</v>
      </c>
      <c r="N36" s="70" t="s">
        <v>50</v>
      </c>
      <c r="O36" s="73" t="s">
        <v>155</v>
      </c>
      <c r="P36" s="162" t="s">
        <v>174</v>
      </c>
      <c r="Q36" s="146"/>
    </row>
    <row r="37" spans="1:17" ht="18" customHeight="1" x14ac:dyDescent="0.15">
      <c r="A37" s="1248"/>
      <c r="B37" s="1265"/>
      <c r="C37" s="1240" t="s">
        <v>42</v>
      </c>
      <c r="D37" s="1235" t="s">
        <v>87</v>
      </c>
      <c r="E37" s="70" t="s">
        <v>50</v>
      </c>
      <c r="F37" s="73" t="s">
        <v>181</v>
      </c>
      <c r="G37" s="162" t="s">
        <v>174</v>
      </c>
      <c r="H37" s="146"/>
      <c r="J37" s="1248"/>
      <c r="K37" s="1236"/>
      <c r="L37" s="1241"/>
      <c r="M37" s="1246"/>
      <c r="N37" s="70" t="s">
        <v>51</v>
      </c>
      <c r="O37" s="73" t="s">
        <v>156</v>
      </c>
      <c r="P37" s="162"/>
      <c r="Q37" s="146" t="s">
        <v>174</v>
      </c>
    </row>
    <row r="38" spans="1:17" ht="18" customHeight="1" thickBot="1" x14ac:dyDescent="0.2">
      <c r="A38" s="1248"/>
      <c r="B38" s="1265"/>
      <c r="C38" s="1241"/>
      <c r="D38" s="1236"/>
      <c r="E38" s="70" t="s">
        <v>51</v>
      </c>
      <c r="F38" s="73" t="s">
        <v>88</v>
      </c>
      <c r="G38" s="162"/>
      <c r="H38" s="146" t="s">
        <v>174</v>
      </c>
      <c r="J38" s="1249"/>
      <c r="K38" s="83" t="s">
        <v>28</v>
      </c>
      <c r="L38" s="84" t="s">
        <v>25</v>
      </c>
      <c r="M38" s="85" t="s">
        <v>157</v>
      </c>
      <c r="N38" s="86"/>
      <c r="O38" s="87"/>
      <c r="P38" s="166" t="s">
        <v>174</v>
      </c>
      <c r="Q38" s="167"/>
    </row>
    <row r="39" spans="1:17" ht="18" customHeight="1" x14ac:dyDescent="0.15">
      <c r="A39" s="1248"/>
      <c r="B39" s="1265"/>
      <c r="C39" s="1240" t="s">
        <v>43</v>
      </c>
      <c r="D39" s="1235" t="s">
        <v>89</v>
      </c>
      <c r="E39" s="70" t="s">
        <v>50</v>
      </c>
      <c r="F39" s="73" t="s">
        <v>90</v>
      </c>
      <c r="G39" s="162" t="s">
        <v>174</v>
      </c>
      <c r="H39" s="146"/>
    </row>
    <row r="40" spans="1:17" ht="18" customHeight="1" x14ac:dyDescent="0.15">
      <c r="A40" s="1248"/>
      <c r="B40" s="1265"/>
      <c r="C40" s="1241"/>
      <c r="D40" s="1236"/>
      <c r="E40" s="70" t="s">
        <v>51</v>
      </c>
      <c r="F40" s="73" t="s">
        <v>91</v>
      </c>
      <c r="G40" s="162"/>
      <c r="H40" s="146" t="s">
        <v>174</v>
      </c>
    </row>
    <row r="41" spans="1:17" ht="18" customHeight="1" x14ac:dyDescent="0.15">
      <c r="A41" s="1248"/>
      <c r="B41" s="1265"/>
      <c r="C41" s="1240" t="s">
        <v>44</v>
      </c>
      <c r="D41" s="1235" t="s">
        <v>92</v>
      </c>
      <c r="E41" s="70" t="s">
        <v>50</v>
      </c>
      <c r="F41" s="73" t="s">
        <v>93</v>
      </c>
      <c r="G41" s="162" t="s">
        <v>174</v>
      </c>
      <c r="H41" s="146"/>
    </row>
    <row r="42" spans="1:17" ht="18" customHeight="1" x14ac:dyDescent="0.15">
      <c r="A42" s="1248"/>
      <c r="B42" s="1265"/>
      <c r="C42" s="1241"/>
      <c r="D42" s="1236"/>
      <c r="E42" s="70" t="s">
        <v>51</v>
      </c>
      <c r="F42" s="73" t="s">
        <v>94</v>
      </c>
      <c r="G42" s="162"/>
      <c r="H42" s="146" t="s">
        <v>174</v>
      </c>
    </row>
    <row r="43" spans="1:17" ht="18" customHeight="1" x14ac:dyDescent="0.15">
      <c r="A43" s="1248"/>
      <c r="B43" s="1237" t="s">
        <v>95</v>
      </c>
      <c r="C43" s="1240" t="s">
        <v>11</v>
      </c>
      <c r="D43" s="1235" t="s">
        <v>96</v>
      </c>
      <c r="E43" s="70" t="s">
        <v>50</v>
      </c>
      <c r="F43" s="73" t="s">
        <v>97</v>
      </c>
      <c r="G43" s="162" t="s">
        <v>174</v>
      </c>
      <c r="H43" s="146"/>
    </row>
    <row r="44" spans="1:17" ht="18" customHeight="1" x14ac:dyDescent="0.15">
      <c r="A44" s="1248"/>
      <c r="B44" s="1239"/>
      <c r="C44" s="1241"/>
      <c r="D44" s="1236"/>
      <c r="E44" s="70" t="s">
        <v>51</v>
      </c>
      <c r="F44" s="73" t="s">
        <v>98</v>
      </c>
      <c r="G44" s="162"/>
      <c r="H44" s="146" t="s">
        <v>174</v>
      </c>
    </row>
    <row r="45" spans="1:17" ht="18" customHeight="1" x14ac:dyDescent="0.15">
      <c r="A45" s="1248"/>
      <c r="B45" s="1237" t="s">
        <v>99</v>
      </c>
      <c r="C45" s="1240" t="s">
        <v>15</v>
      </c>
      <c r="D45" s="1235" t="s">
        <v>17</v>
      </c>
      <c r="E45" s="70" t="s">
        <v>50</v>
      </c>
      <c r="F45" s="73" t="s">
        <v>100</v>
      </c>
      <c r="G45" s="162"/>
      <c r="H45" s="146" t="s">
        <v>174</v>
      </c>
    </row>
    <row r="46" spans="1:17" ht="18" customHeight="1" x14ac:dyDescent="0.15">
      <c r="A46" s="1248"/>
      <c r="B46" s="1238"/>
      <c r="C46" s="1241"/>
      <c r="D46" s="1236"/>
      <c r="E46" s="70" t="s">
        <v>51</v>
      </c>
      <c r="F46" s="73" t="s">
        <v>101</v>
      </c>
      <c r="G46" s="162" t="s">
        <v>174</v>
      </c>
      <c r="H46" s="146"/>
    </row>
    <row r="47" spans="1:17" ht="18" customHeight="1" x14ac:dyDescent="0.15">
      <c r="A47" s="1248"/>
      <c r="B47" s="1238"/>
      <c r="C47" s="1240" t="s">
        <v>102</v>
      </c>
      <c r="D47" s="1235" t="s">
        <v>19</v>
      </c>
      <c r="E47" s="70" t="s">
        <v>50</v>
      </c>
      <c r="F47" s="73" t="s">
        <v>103</v>
      </c>
      <c r="G47" s="162" t="s">
        <v>174</v>
      </c>
      <c r="H47" s="146"/>
    </row>
    <row r="48" spans="1:17" ht="18" customHeight="1" x14ac:dyDescent="0.15">
      <c r="A48" s="1248"/>
      <c r="B48" s="1238"/>
      <c r="C48" s="1242"/>
      <c r="D48" s="1243"/>
      <c r="E48" s="70" t="s">
        <v>51</v>
      </c>
      <c r="F48" s="73" t="s">
        <v>104</v>
      </c>
      <c r="G48" s="162" t="s">
        <v>174</v>
      </c>
      <c r="H48" s="146"/>
    </row>
    <row r="49" spans="1:8" ht="18" customHeight="1" x14ac:dyDescent="0.15">
      <c r="A49" s="1248"/>
      <c r="B49" s="1239"/>
      <c r="C49" s="1241"/>
      <c r="D49" s="1236"/>
      <c r="E49" s="70" t="s">
        <v>55</v>
      </c>
      <c r="F49" s="73" t="s">
        <v>105</v>
      </c>
      <c r="G49" s="162"/>
      <c r="H49" s="146" t="s">
        <v>174</v>
      </c>
    </row>
    <row r="50" spans="1:8" ht="18" customHeight="1" x14ac:dyDescent="0.15">
      <c r="A50" s="1248"/>
      <c r="B50" s="1265" t="s">
        <v>14</v>
      </c>
      <c r="C50" s="1240" t="s">
        <v>16</v>
      </c>
      <c r="D50" s="1235" t="s">
        <v>14</v>
      </c>
      <c r="E50" s="70" t="s">
        <v>50</v>
      </c>
      <c r="F50" s="73" t="s">
        <v>106</v>
      </c>
      <c r="G50" s="162"/>
      <c r="H50" s="146" t="s">
        <v>174</v>
      </c>
    </row>
    <row r="51" spans="1:8" ht="18" customHeight="1" thickBot="1" x14ac:dyDescent="0.2">
      <c r="A51" s="1249"/>
      <c r="B51" s="1266"/>
      <c r="C51" s="1267"/>
      <c r="D51" s="1268"/>
      <c r="E51" s="84" t="s">
        <v>51</v>
      </c>
      <c r="F51" s="87" t="s">
        <v>107</v>
      </c>
      <c r="G51" s="175" t="s">
        <v>174</v>
      </c>
      <c r="H51" s="176"/>
    </row>
    <row r="52" spans="1:8" ht="18" customHeight="1" x14ac:dyDescent="0.15">
      <c r="G52" s="4"/>
    </row>
    <row r="53" spans="1:8" ht="18" customHeight="1" x14ac:dyDescent="0.15">
      <c r="G53" s="4"/>
    </row>
    <row r="54" spans="1:8" ht="18" customHeight="1" x14ac:dyDescent="0.15">
      <c r="G54" s="4"/>
    </row>
    <row r="55" spans="1:8" ht="18" customHeight="1" x14ac:dyDescent="0.15">
      <c r="G55" s="4"/>
    </row>
    <row r="56" spans="1:8" ht="18" customHeight="1" x14ac:dyDescent="0.15">
      <c r="G56" s="4"/>
    </row>
    <row r="57" spans="1:8" ht="18" customHeight="1" x14ac:dyDescent="0.15">
      <c r="G57" s="4"/>
    </row>
    <row r="58" spans="1:8" ht="18" customHeight="1" x14ac:dyDescent="0.15">
      <c r="G58" s="4"/>
    </row>
    <row r="59" spans="1:8" ht="18" customHeight="1" x14ac:dyDescent="0.15">
      <c r="G59" s="4"/>
    </row>
    <row r="60" spans="1:8" ht="18" customHeight="1" x14ac:dyDescent="0.15">
      <c r="G60" s="4"/>
    </row>
    <row r="61" spans="1:8" ht="18" customHeight="1" x14ac:dyDescent="0.15">
      <c r="G61" s="4"/>
    </row>
    <row r="62" spans="1:8" ht="18" customHeight="1" x14ac:dyDescent="0.15">
      <c r="G62" s="4"/>
    </row>
    <row r="63" spans="1:8" ht="18" customHeight="1" x14ac:dyDescent="0.15">
      <c r="G63" s="4"/>
    </row>
    <row r="64" spans="1:8" ht="18" customHeight="1" x14ac:dyDescent="0.15">
      <c r="G64" s="4"/>
    </row>
    <row r="65" spans="7:7" ht="18" customHeight="1" x14ac:dyDescent="0.15">
      <c r="G65" s="4"/>
    </row>
    <row r="66" spans="7:7" ht="18" customHeight="1" x14ac:dyDescent="0.15">
      <c r="G66" s="4"/>
    </row>
    <row r="67" spans="7:7" ht="18" customHeight="1" x14ac:dyDescent="0.15">
      <c r="G67" s="4"/>
    </row>
    <row r="68" spans="7:7" ht="18" customHeight="1" x14ac:dyDescent="0.15">
      <c r="G68" s="4"/>
    </row>
    <row r="69" spans="7:7" ht="18" customHeight="1" x14ac:dyDescent="0.15">
      <c r="G69" s="4"/>
    </row>
    <row r="70" spans="7:7" ht="18" customHeight="1" x14ac:dyDescent="0.15">
      <c r="G70" s="4"/>
    </row>
    <row r="71" spans="7:7" ht="18" customHeight="1" x14ac:dyDescent="0.15">
      <c r="G71" s="4"/>
    </row>
    <row r="72" spans="7:7" ht="18" customHeight="1" x14ac:dyDescent="0.15">
      <c r="G72" s="4"/>
    </row>
    <row r="73" spans="7:7" ht="18" customHeight="1" x14ac:dyDescent="0.15">
      <c r="G73" s="4"/>
    </row>
    <row r="74" spans="7:7" ht="18" customHeight="1" x14ac:dyDescent="0.15">
      <c r="G74" s="4"/>
    </row>
    <row r="75" spans="7:7" ht="18" customHeight="1" x14ac:dyDescent="0.15">
      <c r="G75" s="4"/>
    </row>
    <row r="76" spans="7:7" ht="18" customHeight="1" x14ac:dyDescent="0.15">
      <c r="G76" s="4"/>
    </row>
    <row r="77" spans="7:7" ht="18" customHeight="1" x14ac:dyDescent="0.15">
      <c r="G77" s="4"/>
    </row>
    <row r="78" spans="7:7" ht="18" customHeight="1" x14ac:dyDescent="0.15">
      <c r="G78" s="4"/>
    </row>
    <row r="79" spans="7:7" ht="18" customHeight="1" x14ac:dyDescent="0.15">
      <c r="G79" s="4"/>
    </row>
    <row r="80" spans="7:7" ht="18" customHeight="1" x14ac:dyDescent="0.15">
      <c r="G80" s="4"/>
    </row>
    <row r="81" spans="7:7" ht="18" customHeight="1" x14ac:dyDescent="0.15">
      <c r="G81" s="4"/>
    </row>
    <row r="82" spans="7:7" ht="18" customHeight="1" x14ac:dyDescent="0.15">
      <c r="G82" s="4"/>
    </row>
    <row r="83" spans="7:7" ht="18" customHeight="1" x14ac:dyDescent="0.15">
      <c r="G83" s="4"/>
    </row>
    <row r="84" spans="7:7" ht="18" customHeight="1" x14ac:dyDescent="0.15">
      <c r="G84" s="4"/>
    </row>
    <row r="85" spans="7:7" ht="18" customHeight="1" x14ac:dyDescent="0.15">
      <c r="G85" s="4"/>
    </row>
  </sheetData>
  <mergeCells count="84">
    <mergeCell ref="A4:B4"/>
    <mergeCell ref="D4:F4"/>
    <mergeCell ref="J4:K4"/>
    <mergeCell ref="M4:O4"/>
    <mergeCell ref="A5:A18"/>
    <mergeCell ref="B5:B9"/>
    <mergeCell ref="J5:J10"/>
    <mergeCell ref="K5:K8"/>
    <mergeCell ref="L5:L6"/>
    <mergeCell ref="M5:M6"/>
    <mergeCell ref="B10:B17"/>
    <mergeCell ref="C10:C11"/>
    <mergeCell ref="D10:D11"/>
    <mergeCell ref="J11:J15"/>
    <mergeCell ref="K11:K15"/>
    <mergeCell ref="L7:L8"/>
    <mergeCell ref="M7:M8"/>
    <mergeCell ref="K9:K10"/>
    <mergeCell ref="L9:L10"/>
    <mergeCell ref="M9:M10"/>
    <mergeCell ref="L11:L12"/>
    <mergeCell ref="M11:M12"/>
    <mergeCell ref="C12:C17"/>
    <mergeCell ref="D12:D17"/>
    <mergeCell ref="L14:L15"/>
    <mergeCell ref="M14:M15"/>
    <mergeCell ref="J16:J17"/>
    <mergeCell ref="K16:K17"/>
    <mergeCell ref="M25:M26"/>
    <mergeCell ref="C27:C28"/>
    <mergeCell ref="D27:D28"/>
    <mergeCell ref="J28:J32"/>
    <mergeCell ref="K28:K30"/>
    <mergeCell ref="J18:J27"/>
    <mergeCell ref="K18:K19"/>
    <mergeCell ref="L18:L19"/>
    <mergeCell ref="M18:M19"/>
    <mergeCell ref="K21:K22"/>
    <mergeCell ref="L21:L22"/>
    <mergeCell ref="M21:M22"/>
    <mergeCell ref="K23:K24"/>
    <mergeCell ref="L23:L24"/>
    <mergeCell ref="M28:M30"/>
    <mergeCell ref="M31:M32"/>
    <mergeCell ref="K31:K32"/>
    <mergeCell ref="L31:L32"/>
    <mergeCell ref="B33:B42"/>
    <mergeCell ref="C33:C35"/>
    <mergeCell ref="D33:D35"/>
    <mergeCell ref="C39:C40"/>
    <mergeCell ref="D39:D40"/>
    <mergeCell ref="C41:C42"/>
    <mergeCell ref="D41:D42"/>
    <mergeCell ref="K25:K27"/>
    <mergeCell ref="L25:L27"/>
    <mergeCell ref="A19:A23"/>
    <mergeCell ref="B20:B23"/>
    <mergeCell ref="L28:L30"/>
    <mergeCell ref="C29:C30"/>
    <mergeCell ref="D29:D30"/>
    <mergeCell ref="A24:A51"/>
    <mergeCell ref="B25:B32"/>
    <mergeCell ref="C31:C32"/>
    <mergeCell ref="D31:D32"/>
    <mergeCell ref="B50:B51"/>
    <mergeCell ref="C50:C51"/>
    <mergeCell ref="D50:D51"/>
    <mergeCell ref="B43:B44"/>
    <mergeCell ref="C43:C44"/>
    <mergeCell ref="M33:M35"/>
    <mergeCell ref="K36:K37"/>
    <mergeCell ref="L36:L37"/>
    <mergeCell ref="M36:M37"/>
    <mergeCell ref="C37:C38"/>
    <mergeCell ref="D37:D38"/>
    <mergeCell ref="L33:L35"/>
    <mergeCell ref="J33:J38"/>
    <mergeCell ref="K33:K35"/>
    <mergeCell ref="D43:D44"/>
    <mergeCell ref="B45:B49"/>
    <mergeCell ref="C45:C46"/>
    <mergeCell ref="D45:D46"/>
    <mergeCell ref="C47:C49"/>
    <mergeCell ref="D47:D49"/>
  </mergeCells>
  <phoneticPr fontId="5"/>
  <pageMargins left="0.39370078740157483" right="0.35433070866141736" top="1.1023622047244095" bottom="0.15748031496062992" header="0.98425196850393704" footer="0.15748031496062992"/>
  <pageSetup paperSize="9" scale="56" orientation="landscape" r:id="rId1"/>
  <headerFooter alignWithMargins="0">
    <oddHeader>&amp;R（1／1）</oddHeader>
  </headerFooter>
  <rowBreaks count="1" manualBreakCount="1">
    <brk id="51" max="21" man="1"/>
  </rowBreaks>
  <drawing r:id="rId2"/>
  <legacyDrawing r:id="rId3"/>
  <oleObjects>
    <mc:AlternateContent xmlns:mc="http://schemas.openxmlformats.org/markup-compatibility/2006">
      <mc:Choice Requires="x14">
        <oleObject progId="Equation.3" shapeId="25601" r:id="rId4">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5601" r:id="rId4"/>
      </mc:Fallback>
    </mc:AlternateContent>
    <mc:AlternateContent xmlns:mc="http://schemas.openxmlformats.org/markup-compatibility/2006">
      <mc:Choice Requires="x14">
        <oleObject progId="Equation.3" shapeId="25602" r:id="rId6">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5602" r:id="rId6"/>
      </mc:Fallback>
    </mc:AlternateContent>
    <mc:AlternateContent xmlns:mc="http://schemas.openxmlformats.org/markup-compatibility/2006">
      <mc:Choice Requires="x14">
        <oleObject progId="Equation.3" shapeId="25603" r:id="rId8">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5603" r:id="rId8"/>
      </mc:Fallback>
    </mc:AlternateContent>
    <mc:AlternateContent xmlns:mc="http://schemas.openxmlformats.org/markup-compatibility/2006">
      <mc:Choice Requires="x14">
        <oleObject progId="Equation.3" shapeId="25604" r:id="rId10">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5604" r:id="rId10"/>
      </mc:Fallback>
    </mc:AlternateContent>
    <mc:AlternateContent xmlns:mc="http://schemas.openxmlformats.org/markup-compatibility/2006">
      <mc:Choice Requires="x14">
        <oleObject progId="Equation.3" shapeId="25605" r:id="rId11">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5605" r:id="rId11"/>
      </mc:Fallback>
    </mc:AlternateContent>
    <mc:AlternateContent xmlns:mc="http://schemas.openxmlformats.org/markup-compatibility/2006">
      <mc:Choice Requires="x14">
        <oleObject progId="Equation.3" shapeId="25606" r:id="rId12">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5606" r:id="rId12"/>
      </mc:Fallback>
    </mc:AlternateContent>
    <mc:AlternateContent xmlns:mc="http://schemas.openxmlformats.org/markup-compatibility/2006">
      <mc:Choice Requires="x14">
        <oleObject progId="Equation.3" shapeId="25607" r:id="rId13">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5607" r:id="rId13"/>
      </mc:Fallback>
    </mc:AlternateContent>
    <mc:AlternateContent xmlns:mc="http://schemas.openxmlformats.org/markup-compatibility/2006">
      <mc:Choice Requires="x14">
        <oleObject progId="Equation.3" shapeId="25608" r:id="rId14">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5608" r:id="rId14"/>
      </mc:Fallback>
    </mc:AlternateContent>
    <mc:AlternateContent xmlns:mc="http://schemas.openxmlformats.org/markup-compatibility/2006">
      <mc:Choice Requires="x14">
        <oleObject progId="Equation.3" shapeId="25609" r:id="rId15">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5609" r:id="rId15"/>
      </mc:Fallback>
    </mc:AlternateContent>
    <mc:AlternateContent xmlns:mc="http://schemas.openxmlformats.org/markup-compatibility/2006">
      <mc:Choice Requires="x14">
        <oleObject progId="Equation.3" shapeId="25610" r:id="rId16">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5610" r:id="rId16"/>
      </mc:Fallback>
    </mc:AlternateContent>
    <mc:AlternateContent xmlns:mc="http://schemas.openxmlformats.org/markup-compatibility/2006">
      <mc:Choice Requires="x14">
        <oleObject progId="Equation.3" shapeId="25611" r:id="rId17">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5611" r:id="rId17"/>
      </mc:Fallback>
    </mc:AlternateContent>
    <mc:AlternateContent xmlns:mc="http://schemas.openxmlformats.org/markup-compatibility/2006">
      <mc:Choice Requires="x14">
        <oleObject progId="Equation.3" shapeId="25612" r:id="rId18">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5612" r:id="rId18"/>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F44D-E15B-4898-B7BB-3ED1D8CA1DA5}">
  <sheetPr>
    <pageSetUpPr fitToPage="1"/>
  </sheetPr>
  <dimension ref="A1:L86"/>
  <sheetViews>
    <sheetView view="pageBreakPreview" zoomScaleNormal="100" zoomScaleSheetLayoutView="100" workbookViewId="0">
      <pane ySplit="5" topLeftCell="A6" activePane="bottomLeft" state="frozen"/>
      <selection activeCell="C29" sqref="C29:L29"/>
      <selection pane="bottomLeft" activeCell="C29" sqref="C29:L29"/>
    </sheetView>
  </sheetViews>
  <sheetFormatPr defaultRowHeight="13.5" x14ac:dyDescent="0.15"/>
  <cols>
    <col min="1" max="1" width="1.625" style="1116" customWidth="1"/>
    <col min="2" max="2" width="7" style="1118" customWidth="1"/>
    <col min="3" max="3" width="33.875" style="1117" customWidth="1"/>
    <col min="4" max="4" width="7.125" style="1117" bestFit="1" customWidth="1"/>
    <col min="5" max="5" width="6.625" style="1117" customWidth="1"/>
    <col min="6" max="7" width="6.625" style="1118" customWidth="1"/>
    <col min="8" max="8" width="5.25" style="1119" customWidth="1"/>
    <col min="9" max="9" width="13" style="1120" customWidth="1"/>
    <col min="10" max="11" width="13.875" style="1120" customWidth="1"/>
    <col min="12" max="12" width="19.25" style="1118" customWidth="1"/>
    <col min="13" max="16384" width="9" style="1117"/>
  </cols>
  <sheetData>
    <row r="1" spans="2:12" ht="17.25" x14ac:dyDescent="0.15">
      <c r="B1" s="178" t="s">
        <v>5617</v>
      </c>
    </row>
    <row r="2" spans="2:12" ht="13.5" customHeight="1" x14ac:dyDescent="0.15">
      <c r="B2" s="178"/>
    </row>
    <row r="3" spans="2:12" ht="15" thickBot="1" x14ac:dyDescent="0.2">
      <c r="B3" s="923" t="s">
        <v>5618</v>
      </c>
    </row>
    <row r="4" spans="2:12" ht="30.75" customHeight="1" x14ac:dyDescent="0.15">
      <c r="B4" s="1737" t="s">
        <v>5619</v>
      </c>
      <c r="C4" s="1739" t="s">
        <v>5620</v>
      </c>
      <c r="D4" s="1741" t="s">
        <v>5621</v>
      </c>
      <c r="E4" s="1741"/>
      <c r="F4" s="1741"/>
      <c r="G4" s="1741"/>
      <c r="H4" s="1741" t="s">
        <v>5622</v>
      </c>
      <c r="I4" s="1743" t="s">
        <v>5623</v>
      </c>
      <c r="J4" s="1743"/>
      <c r="K4" s="1744"/>
      <c r="L4" s="924"/>
    </row>
    <row r="5" spans="2:12" ht="48.75" customHeight="1" thickBot="1" x14ac:dyDescent="0.2">
      <c r="B5" s="1738"/>
      <c r="C5" s="1740"/>
      <c r="D5" s="1115" t="s">
        <v>5624</v>
      </c>
      <c r="E5" s="1115" t="s">
        <v>5625</v>
      </c>
      <c r="F5" s="1115" t="s">
        <v>5626</v>
      </c>
      <c r="G5" s="1115" t="s">
        <v>5627</v>
      </c>
      <c r="H5" s="1742"/>
      <c r="I5" s="925" t="s">
        <v>5628</v>
      </c>
      <c r="J5" s="925" t="s">
        <v>5629</v>
      </c>
      <c r="K5" s="941" t="s">
        <v>5630</v>
      </c>
      <c r="L5" s="441" t="s">
        <v>5631</v>
      </c>
    </row>
    <row r="6" spans="2:12" ht="20.100000000000001" customHeight="1" x14ac:dyDescent="0.15">
      <c r="B6" s="938">
        <v>1</v>
      </c>
      <c r="C6" s="926" t="s">
        <v>6420</v>
      </c>
      <c r="D6" s="927" t="s">
        <v>5632</v>
      </c>
      <c r="E6" s="927"/>
      <c r="F6" s="927"/>
      <c r="G6" s="927"/>
      <c r="H6" s="928"/>
      <c r="I6" s="929" t="s">
        <v>5633</v>
      </c>
      <c r="J6" s="929" t="s">
        <v>5634</v>
      </c>
      <c r="K6" s="942" t="s">
        <v>5634</v>
      </c>
      <c r="L6" s="441" t="s">
        <v>5635</v>
      </c>
    </row>
    <row r="7" spans="2:12" ht="20.100000000000001" customHeight="1" x14ac:dyDescent="0.15">
      <c r="B7" s="930">
        <v>2</v>
      </c>
      <c r="C7" s="490" t="s">
        <v>6421</v>
      </c>
      <c r="D7" s="931" t="s">
        <v>5632</v>
      </c>
      <c r="E7" s="931"/>
      <c r="F7" s="931"/>
      <c r="G7" s="931"/>
      <c r="H7" s="932"/>
      <c r="I7" s="933" t="s">
        <v>5636</v>
      </c>
      <c r="J7" s="933" t="s">
        <v>5634</v>
      </c>
      <c r="K7" s="940" t="s">
        <v>5634</v>
      </c>
      <c r="L7" s="441" t="s">
        <v>5637</v>
      </c>
    </row>
    <row r="8" spans="2:12" ht="20.100000000000001" customHeight="1" x14ac:dyDescent="0.15">
      <c r="B8" s="930">
        <v>3</v>
      </c>
      <c r="C8" s="490" t="s">
        <v>6422</v>
      </c>
      <c r="D8" s="931" t="s">
        <v>5632</v>
      </c>
      <c r="E8" s="931"/>
      <c r="F8" s="931"/>
      <c r="G8" s="931"/>
      <c r="H8" s="932"/>
      <c r="I8" s="933" t="s">
        <v>5638</v>
      </c>
      <c r="J8" s="933" t="s">
        <v>3822</v>
      </c>
      <c r="K8" s="940" t="s">
        <v>5634</v>
      </c>
      <c r="L8" s="441" t="s">
        <v>5639</v>
      </c>
    </row>
    <row r="9" spans="2:12" ht="20.100000000000001" customHeight="1" x14ac:dyDescent="0.15">
      <c r="B9" s="930">
        <v>4</v>
      </c>
      <c r="C9" s="490" t="s">
        <v>6423</v>
      </c>
      <c r="D9" s="931" t="s">
        <v>5632</v>
      </c>
      <c r="E9" s="931"/>
      <c r="F9" s="931"/>
      <c r="G9" s="931"/>
      <c r="H9" s="932"/>
      <c r="I9" s="933" t="s">
        <v>5640</v>
      </c>
      <c r="J9" s="933" t="s">
        <v>3822</v>
      </c>
      <c r="K9" s="940" t="s">
        <v>5634</v>
      </c>
      <c r="L9" s="441" t="s">
        <v>5641</v>
      </c>
    </row>
    <row r="10" spans="2:12" ht="20.100000000000001" customHeight="1" x14ac:dyDescent="0.15">
      <c r="B10" s="930">
        <v>5</v>
      </c>
      <c r="C10" s="490" t="s">
        <v>6424</v>
      </c>
      <c r="D10" s="931" t="s">
        <v>5632</v>
      </c>
      <c r="E10" s="931"/>
      <c r="F10" s="931"/>
      <c r="G10" s="931"/>
      <c r="H10" s="932"/>
      <c r="I10" s="933" t="s">
        <v>5642</v>
      </c>
      <c r="J10" s="933" t="s">
        <v>3822</v>
      </c>
      <c r="K10" s="940" t="s">
        <v>5634</v>
      </c>
      <c r="L10" s="441" t="s">
        <v>5643</v>
      </c>
    </row>
    <row r="11" spans="2:12" ht="20.100000000000001" customHeight="1" x14ac:dyDescent="0.15">
      <c r="B11" s="930">
        <v>6</v>
      </c>
      <c r="C11" s="490" t="s">
        <v>6425</v>
      </c>
      <c r="D11" s="931" t="s">
        <v>5632</v>
      </c>
      <c r="E11" s="931"/>
      <c r="F11" s="931"/>
      <c r="G11" s="931"/>
      <c r="H11" s="932"/>
      <c r="I11" s="933" t="s">
        <v>5644</v>
      </c>
      <c r="J11" s="933" t="s">
        <v>3822</v>
      </c>
      <c r="K11" s="940" t="s">
        <v>5634</v>
      </c>
      <c r="L11" s="441" t="s">
        <v>5645</v>
      </c>
    </row>
    <row r="12" spans="2:12" ht="20.100000000000001" customHeight="1" x14ac:dyDescent="0.15">
      <c r="B12" s="930">
        <v>7</v>
      </c>
      <c r="C12" s="490" t="s">
        <v>6426</v>
      </c>
      <c r="D12" s="931" t="s">
        <v>5632</v>
      </c>
      <c r="E12" s="931"/>
      <c r="F12" s="931"/>
      <c r="G12" s="931"/>
      <c r="H12" s="932"/>
      <c r="I12" s="933" t="s">
        <v>5646</v>
      </c>
      <c r="J12" s="933" t="s">
        <v>3822</v>
      </c>
      <c r="K12" s="940" t="s">
        <v>5634</v>
      </c>
      <c r="L12" s="441" t="s">
        <v>5647</v>
      </c>
    </row>
    <row r="13" spans="2:12" ht="20.100000000000001" customHeight="1" x14ac:dyDescent="0.15">
      <c r="B13" s="930">
        <v>8</v>
      </c>
      <c r="C13" s="490" t="s">
        <v>6427</v>
      </c>
      <c r="D13" s="931" t="s">
        <v>5632</v>
      </c>
      <c r="E13" s="931"/>
      <c r="F13" s="931"/>
      <c r="G13" s="931"/>
      <c r="H13" s="932"/>
      <c r="I13" s="933" t="s">
        <v>5648</v>
      </c>
      <c r="J13" s="933" t="s">
        <v>3822</v>
      </c>
      <c r="K13" s="940" t="s">
        <v>5634</v>
      </c>
      <c r="L13" s="441" t="s">
        <v>5649</v>
      </c>
    </row>
    <row r="14" spans="2:12" ht="20.100000000000001" customHeight="1" x14ac:dyDescent="0.15">
      <c r="B14" s="930">
        <v>9</v>
      </c>
      <c r="C14" s="490" t="s">
        <v>6428</v>
      </c>
      <c r="D14" s="931" t="s">
        <v>5632</v>
      </c>
      <c r="E14" s="931"/>
      <c r="F14" s="931"/>
      <c r="G14" s="931"/>
      <c r="H14" s="932"/>
      <c r="I14" s="933" t="s">
        <v>5650</v>
      </c>
      <c r="J14" s="933" t="s">
        <v>3822</v>
      </c>
      <c r="K14" s="940" t="s">
        <v>5634</v>
      </c>
      <c r="L14" s="441" t="s">
        <v>5651</v>
      </c>
    </row>
    <row r="15" spans="2:12" ht="20.100000000000001" customHeight="1" x14ac:dyDescent="0.15">
      <c r="B15" s="930">
        <v>10</v>
      </c>
      <c r="C15" s="490" t="s">
        <v>6429</v>
      </c>
      <c r="D15" s="931" t="s">
        <v>5632</v>
      </c>
      <c r="E15" s="931"/>
      <c r="F15" s="931"/>
      <c r="G15" s="931"/>
      <c r="H15" s="932"/>
      <c r="I15" s="933" t="s">
        <v>5652</v>
      </c>
      <c r="J15" s="933" t="s">
        <v>3822</v>
      </c>
      <c r="K15" s="940" t="s">
        <v>5634</v>
      </c>
      <c r="L15" s="441" t="s">
        <v>5653</v>
      </c>
    </row>
    <row r="16" spans="2:12" ht="20.100000000000001" customHeight="1" x14ac:dyDescent="0.15">
      <c r="B16" s="930">
        <v>11</v>
      </c>
      <c r="C16" s="490" t="s">
        <v>5654</v>
      </c>
      <c r="D16" s="931" t="s">
        <v>5632</v>
      </c>
      <c r="E16" s="931"/>
      <c r="F16" s="931"/>
      <c r="G16" s="931"/>
      <c r="H16" s="932"/>
      <c r="I16" s="933">
        <v>306</v>
      </c>
      <c r="J16" s="933" t="s">
        <v>3822</v>
      </c>
      <c r="K16" s="940" t="s">
        <v>5634</v>
      </c>
      <c r="L16" s="441" t="s">
        <v>5655</v>
      </c>
    </row>
    <row r="17" spans="1:12" ht="20.100000000000001" customHeight="1" x14ac:dyDescent="0.3">
      <c r="A17" s="934"/>
      <c r="B17" s="930">
        <v>12</v>
      </c>
      <c r="C17" s="490" t="s">
        <v>5656</v>
      </c>
      <c r="D17" s="931"/>
      <c r="E17" s="931" t="s">
        <v>5632</v>
      </c>
      <c r="F17" s="931"/>
      <c r="G17" s="931"/>
      <c r="H17" s="932"/>
      <c r="I17" s="933">
        <v>230</v>
      </c>
      <c r="J17" s="933">
        <v>455</v>
      </c>
      <c r="K17" s="940">
        <v>3821</v>
      </c>
      <c r="L17" s="441" t="s">
        <v>5657</v>
      </c>
    </row>
    <row r="18" spans="1:12" ht="20.100000000000001" customHeight="1" x14ac:dyDescent="0.3">
      <c r="A18" s="934"/>
      <c r="B18" s="930">
        <v>13</v>
      </c>
      <c r="C18" s="490" t="s">
        <v>5658</v>
      </c>
      <c r="D18" s="931"/>
      <c r="E18" s="931" t="s">
        <v>5632</v>
      </c>
      <c r="F18" s="931"/>
      <c r="G18" s="931"/>
      <c r="H18" s="932"/>
      <c r="I18" s="933">
        <v>604</v>
      </c>
      <c r="J18" s="933">
        <v>320</v>
      </c>
      <c r="K18" s="940">
        <v>3355</v>
      </c>
      <c r="L18" s="441" t="s">
        <v>5659</v>
      </c>
    </row>
    <row r="19" spans="1:12" ht="20.100000000000001" customHeight="1" x14ac:dyDescent="0.3">
      <c r="A19" s="934"/>
      <c r="B19" s="930">
        <v>14</v>
      </c>
      <c r="C19" s="490" t="s">
        <v>5660</v>
      </c>
      <c r="D19" s="931"/>
      <c r="E19" s="931" t="s">
        <v>5632</v>
      </c>
      <c r="F19" s="931"/>
      <c r="G19" s="931"/>
      <c r="H19" s="932"/>
      <c r="I19" s="933">
        <v>291</v>
      </c>
      <c r="J19" s="933">
        <v>431</v>
      </c>
      <c r="K19" s="940">
        <v>2381</v>
      </c>
      <c r="L19" s="441" t="s">
        <v>5661</v>
      </c>
    </row>
    <row r="20" spans="1:12" ht="20.100000000000001" customHeight="1" x14ac:dyDescent="0.3">
      <c r="A20" s="934"/>
      <c r="B20" s="930">
        <v>15</v>
      </c>
      <c r="C20" s="490" t="s">
        <v>5662</v>
      </c>
      <c r="D20" s="931"/>
      <c r="E20" s="931" t="s">
        <v>5632</v>
      </c>
      <c r="F20" s="931"/>
      <c r="G20" s="931"/>
      <c r="H20" s="932"/>
      <c r="I20" s="933">
        <v>250</v>
      </c>
      <c r="J20" s="933">
        <v>288</v>
      </c>
      <c r="K20" s="940">
        <v>2901</v>
      </c>
      <c r="L20" s="441" t="s">
        <v>5663</v>
      </c>
    </row>
    <row r="21" spans="1:12" ht="20.100000000000001" customHeight="1" x14ac:dyDescent="0.3">
      <c r="A21" s="934"/>
      <c r="B21" s="930">
        <v>16</v>
      </c>
      <c r="C21" s="490" t="s">
        <v>5664</v>
      </c>
      <c r="D21" s="931"/>
      <c r="E21" s="931" t="s">
        <v>5632</v>
      </c>
      <c r="F21" s="931"/>
      <c r="G21" s="931"/>
      <c r="H21" s="932"/>
      <c r="I21" s="933">
        <v>294</v>
      </c>
      <c r="J21" s="933">
        <v>656</v>
      </c>
      <c r="K21" s="940">
        <v>3941</v>
      </c>
      <c r="L21" s="441" t="s">
        <v>5665</v>
      </c>
    </row>
    <row r="22" spans="1:12" ht="20.100000000000001" customHeight="1" x14ac:dyDescent="0.3">
      <c r="A22" s="934"/>
      <c r="B22" s="930">
        <v>17</v>
      </c>
      <c r="C22" s="490" t="s">
        <v>5666</v>
      </c>
      <c r="D22" s="931"/>
      <c r="E22" s="931" t="s">
        <v>5632</v>
      </c>
      <c r="F22" s="931"/>
      <c r="G22" s="931"/>
      <c r="H22" s="932"/>
      <c r="I22" s="933">
        <v>744</v>
      </c>
      <c r="J22" s="933">
        <v>632</v>
      </c>
      <c r="K22" s="940">
        <v>5537</v>
      </c>
      <c r="L22" s="441" t="s">
        <v>5667</v>
      </c>
    </row>
    <row r="23" spans="1:12" ht="20.100000000000001" customHeight="1" x14ac:dyDescent="0.3">
      <c r="A23" s="934"/>
      <c r="B23" s="930">
        <v>18</v>
      </c>
      <c r="C23" s="490" t="s">
        <v>5668</v>
      </c>
      <c r="D23" s="931"/>
      <c r="E23" s="931" t="s">
        <v>5632</v>
      </c>
      <c r="F23" s="931"/>
      <c r="G23" s="931"/>
      <c r="H23" s="932"/>
      <c r="I23" s="933">
        <v>348</v>
      </c>
      <c r="J23" s="933">
        <v>734</v>
      </c>
      <c r="K23" s="940">
        <v>5096</v>
      </c>
      <c r="L23" s="441" t="s">
        <v>5669</v>
      </c>
    </row>
    <row r="24" spans="1:12" ht="20.100000000000001" customHeight="1" thickBot="1" x14ac:dyDescent="0.35">
      <c r="A24" s="934"/>
      <c r="B24" s="935">
        <v>19</v>
      </c>
      <c r="C24" s="1114" t="s">
        <v>5670</v>
      </c>
      <c r="D24" s="936"/>
      <c r="E24" s="936" t="s">
        <v>5632</v>
      </c>
      <c r="F24" s="936"/>
      <c r="G24" s="936"/>
      <c r="H24" s="937"/>
      <c r="I24" s="925">
        <v>733</v>
      </c>
      <c r="J24" s="925">
        <v>664</v>
      </c>
      <c r="K24" s="941">
        <v>5279</v>
      </c>
      <c r="L24" s="441" t="s">
        <v>5671</v>
      </c>
    </row>
    <row r="25" spans="1:12" ht="20.100000000000001" customHeight="1" x14ac:dyDescent="0.3">
      <c r="A25" s="934"/>
      <c r="B25" s="938">
        <v>20</v>
      </c>
      <c r="C25" s="926" t="s">
        <v>5672</v>
      </c>
      <c r="D25" s="927"/>
      <c r="E25" s="927" t="s">
        <v>5632</v>
      </c>
      <c r="F25" s="927"/>
      <c r="G25" s="927"/>
      <c r="H25" s="928"/>
      <c r="I25" s="929">
        <v>876</v>
      </c>
      <c r="J25" s="929">
        <v>1468</v>
      </c>
      <c r="K25" s="942">
        <v>10241</v>
      </c>
      <c r="L25" s="441" t="s">
        <v>5673</v>
      </c>
    </row>
    <row r="26" spans="1:12" ht="20.100000000000001" customHeight="1" x14ac:dyDescent="0.3">
      <c r="A26" s="934"/>
      <c r="B26" s="930">
        <v>21</v>
      </c>
      <c r="C26" s="490" t="s">
        <v>5674</v>
      </c>
      <c r="D26" s="931"/>
      <c r="E26" s="931" t="s">
        <v>5632</v>
      </c>
      <c r="F26" s="931"/>
      <c r="G26" s="931"/>
      <c r="H26" s="932"/>
      <c r="I26" s="933">
        <v>340</v>
      </c>
      <c r="J26" s="933">
        <v>1088</v>
      </c>
      <c r="K26" s="940">
        <v>5446</v>
      </c>
      <c r="L26" s="441" t="s">
        <v>5675</v>
      </c>
    </row>
    <row r="27" spans="1:12" ht="20.100000000000001" customHeight="1" x14ac:dyDescent="0.15">
      <c r="B27" s="930">
        <v>22</v>
      </c>
      <c r="C27" s="490" t="s">
        <v>5676</v>
      </c>
      <c r="D27" s="931"/>
      <c r="E27" s="931" t="s">
        <v>5632</v>
      </c>
      <c r="F27" s="931"/>
      <c r="G27" s="931"/>
      <c r="H27" s="932"/>
      <c r="I27" s="933">
        <v>548</v>
      </c>
      <c r="J27" s="933">
        <v>984</v>
      </c>
      <c r="K27" s="940">
        <v>7989</v>
      </c>
      <c r="L27" s="441" t="s">
        <v>5677</v>
      </c>
    </row>
    <row r="28" spans="1:12" ht="20.100000000000001" customHeight="1" x14ac:dyDescent="0.15">
      <c r="B28" s="930">
        <v>23</v>
      </c>
      <c r="C28" s="490" t="s">
        <v>5678</v>
      </c>
      <c r="D28" s="931"/>
      <c r="E28" s="931" t="s">
        <v>5632</v>
      </c>
      <c r="F28" s="931"/>
      <c r="G28" s="931"/>
      <c r="H28" s="932"/>
      <c r="I28" s="933">
        <v>623</v>
      </c>
      <c r="J28" s="933">
        <v>898</v>
      </c>
      <c r="K28" s="940">
        <v>5666</v>
      </c>
      <c r="L28" s="441" t="s">
        <v>5679</v>
      </c>
    </row>
    <row r="29" spans="1:12" ht="20.100000000000001" customHeight="1" x14ac:dyDescent="0.15">
      <c r="B29" s="930">
        <v>24</v>
      </c>
      <c r="C29" s="490" t="s">
        <v>5680</v>
      </c>
      <c r="D29" s="931"/>
      <c r="E29" s="931" t="s">
        <v>5632</v>
      </c>
      <c r="F29" s="931"/>
      <c r="G29" s="931"/>
      <c r="H29" s="932"/>
      <c r="I29" s="933">
        <v>810</v>
      </c>
      <c r="J29" s="933">
        <v>1410</v>
      </c>
      <c r="K29" s="940">
        <v>6331</v>
      </c>
      <c r="L29" s="441" t="s">
        <v>5681</v>
      </c>
    </row>
    <row r="30" spans="1:12" ht="20.100000000000001" customHeight="1" x14ac:dyDescent="0.15">
      <c r="B30" s="930">
        <v>25</v>
      </c>
      <c r="C30" s="490" t="s">
        <v>5682</v>
      </c>
      <c r="D30" s="931"/>
      <c r="E30" s="931" t="s">
        <v>5632</v>
      </c>
      <c r="F30" s="931"/>
      <c r="G30" s="931"/>
      <c r="H30" s="932"/>
      <c r="I30" s="933">
        <v>317</v>
      </c>
      <c r="J30" s="933">
        <v>806</v>
      </c>
      <c r="K30" s="940">
        <v>4455</v>
      </c>
      <c r="L30" s="441" t="s">
        <v>5683</v>
      </c>
    </row>
    <row r="31" spans="1:12" ht="20.100000000000001" customHeight="1" x14ac:dyDescent="0.15">
      <c r="B31" s="930">
        <v>26</v>
      </c>
      <c r="C31" s="490" t="s">
        <v>5684</v>
      </c>
      <c r="D31" s="931"/>
      <c r="E31" s="931" t="s">
        <v>5632</v>
      </c>
      <c r="F31" s="931"/>
      <c r="G31" s="931"/>
      <c r="H31" s="932"/>
      <c r="I31" s="933">
        <v>418</v>
      </c>
      <c r="J31" s="933">
        <v>897</v>
      </c>
      <c r="K31" s="940">
        <v>7223</v>
      </c>
      <c r="L31" s="441" t="s">
        <v>5685</v>
      </c>
    </row>
    <row r="32" spans="1:12" ht="20.100000000000001" customHeight="1" x14ac:dyDescent="0.15">
      <c r="B32" s="930">
        <v>27</v>
      </c>
      <c r="C32" s="490" t="s">
        <v>5686</v>
      </c>
      <c r="D32" s="931"/>
      <c r="E32" s="931" t="s">
        <v>5632</v>
      </c>
      <c r="F32" s="931"/>
      <c r="G32" s="931"/>
      <c r="H32" s="932"/>
      <c r="I32" s="933" t="s">
        <v>3822</v>
      </c>
      <c r="J32" s="933" t="s">
        <v>3822</v>
      </c>
      <c r="K32" s="940">
        <v>2400</v>
      </c>
      <c r="L32" s="441" t="s">
        <v>5687</v>
      </c>
    </row>
    <row r="33" spans="2:12" ht="20.100000000000001" customHeight="1" x14ac:dyDescent="0.15">
      <c r="B33" s="930">
        <v>28</v>
      </c>
      <c r="C33" s="490" t="s">
        <v>5688</v>
      </c>
      <c r="D33" s="931"/>
      <c r="E33" s="931" t="s">
        <v>5632</v>
      </c>
      <c r="F33" s="931"/>
      <c r="G33" s="931"/>
      <c r="H33" s="932"/>
      <c r="I33" s="933">
        <v>602</v>
      </c>
      <c r="J33" s="933">
        <v>1124</v>
      </c>
      <c r="K33" s="940">
        <v>6247</v>
      </c>
      <c r="L33" s="441" t="s">
        <v>5689</v>
      </c>
    </row>
    <row r="34" spans="2:12" ht="20.100000000000001" customHeight="1" x14ac:dyDescent="0.15">
      <c r="B34" s="930">
        <v>29</v>
      </c>
      <c r="C34" s="490" t="s">
        <v>5690</v>
      </c>
      <c r="D34" s="931"/>
      <c r="E34" s="931" t="s">
        <v>5632</v>
      </c>
      <c r="F34" s="931"/>
      <c r="G34" s="931"/>
      <c r="H34" s="932"/>
      <c r="I34" s="933">
        <v>1127</v>
      </c>
      <c r="J34" s="933">
        <v>1156</v>
      </c>
      <c r="K34" s="940">
        <v>6453</v>
      </c>
      <c r="L34" s="441" t="s">
        <v>5691</v>
      </c>
    </row>
    <row r="35" spans="2:12" ht="20.100000000000001" customHeight="1" x14ac:dyDescent="0.15">
      <c r="B35" s="930">
        <v>30</v>
      </c>
      <c r="C35" s="490" t="s">
        <v>5692</v>
      </c>
      <c r="D35" s="931"/>
      <c r="E35" s="931" t="s">
        <v>5632</v>
      </c>
      <c r="F35" s="931"/>
      <c r="G35" s="931"/>
      <c r="H35" s="932"/>
      <c r="I35" s="933" t="s">
        <v>3822</v>
      </c>
      <c r="J35" s="933">
        <v>507</v>
      </c>
      <c r="K35" s="940">
        <v>2277</v>
      </c>
      <c r="L35" s="441" t="s">
        <v>5693</v>
      </c>
    </row>
    <row r="36" spans="2:12" ht="20.100000000000001" customHeight="1" x14ac:dyDescent="0.15">
      <c r="B36" s="930">
        <v>31</v>
      </c>
      <c r="C36" s="490" t="s">
        <v>5694</v>
      </c>
      <c r="D36" s="931"/>
      <c r="E36" s="931" t="s">
        <v>5632</v>
      </c>
      <c r="F36" s="931"/>
      <c r="G36" s="931"/>
      <c r="H36" s="932"/>
      <c r="I36" s="933" t="s">
        <v>3822</v>
      </c>
      <c r="J36" s="933" t="s">
        <v>3822</v>
      </c>
      <c r="K36" s="940">
        <v>769</v>
      </c>
      <c r="L36" s="441" t="s">
        <v>5695</v>
      </c>
    </row>
    <row r="37" spans="2:12" ht="20.100000000000001" customHeight="1" x14ac:dyDescent="0.15">
      <c r="B37" s="930">
        <v>32</v>
      </c>
      <c r="C37" s="490" t="s">
        <v>5696</v>
      </c>
      <c r="D37" s="931"/>
      <c r="E37" s="931" t="s">
        <v>5632</v>
      </c>
      <c r="F37" s="931"/>
      <c r="G37" s="931"/>
      <c r="H37" s="932"/>
      <c r="I37" s="933">
        <v>414</v>
      </c>
      <c r="J37" s="933">
        <v>918</v>
      </c>
      <c r="K37" s="940">
        <v>6435</v>
      </c>
      <c r="L37" s="441" t="s">
        <v>5697</v>
      </c>
    </row>
    <row r="38" spans="2:12" ht="20.100000000000001" customHeight="1" x14ac:dyDescent="0.15">
      <c r="B38" s="930">
        <v>33</v>
      </c>
      <c r="C38" s="490" t="s">
        <v>5698</v>
      </c>
      <c r="D38" s="931"/>
      <c r="E38" s="931" t="s">
        <v>5632</v>
      </c>
      <c r="F38" s="931"/>
      <c r="G38" s="931"/>
      <c r="H38" s="932"/>
      <c r="I38" s="933">
        <v>348</v>
      </c>
      <c r="J38" s="933">
        <v>948</v>
      </c>
      <c r="K38" s="940">
        <v>4835</v>
      </c>
      <c r="L38" s="441" t="s">
        <v>5699</v>
      </c>
    </row>
    <row r="39" spans="2:12" ht="20.100000000000001" customHeight="1" x14ac:dyDescent="0.15">
      <c r="B39" s="930">
        <v>34</v>
      </c>
      <c r="C39" s="490" t="s">
        <v>5700</v>
      </c>
      <c r="D39" s="931"/>
      <c r="E39" s="931" t="s">
        <v>5632</v>
      </c>
      <c r="F39" s="931"/>
      <c r="G39" s="931"/>
      <c r="H39" s="932"/>
      <c r="I39" s="933">
        <v>464</v>
      </c>
      <c r="J39" s="933">
        <v>939</v>
      </c>
      <c r="K39" s="940">
        <v>6741</v>
      </c>
      <c r="L39" s="441" t="s">
        <v>5701</v>
      </c>
    </row>
    <row r="40" spans="2:12" ht="20.100000000000001" customHeight="1" x14ac:dyDescent="0.15">
      <c r="B40" s="930">
        <v>35</v>
      </c>
      <c r="C40" s="490" t="s">
        <v>5702</v>
      </c>
      <c r="D40" s="931"/>
      <c r="E40" s="931" t="s">
        <v>5632</v>
      </c>
      <c r="F40" s="931"/>
      <c r="G40" s="931"/>
      <c r="H40" s="932"/>
      <c r="I40" s="933">
        <v>556</v>
      </c>
      <c r="J40" s="933">
        <v>819</v>
      </c>
      <c r="K40" s="940">
        <v>5004</v>
      </c>
      <c r="L40" s="441" t="s">
        <v>5703</v>
      </c>
    </row>
    <row r="41" spans="2:12" ht="20.100000000000001" customHeight="1" x14ac:dyDescent="0.15">
      <c r="B41" s="930">
        <v>36</v>
      </c>
      <c r="C41" s="490" t="s">
        <v>5704</v>
      </c>
      <c r="D41" s="931"/>
      <c r="E41" s="931" t="s">
        <v>5632</v>
      </c>
      <c r="F41" s="931"/>
      <c r="G41" s="931"/>
      <c r="H41" s="932"/>
      <c r="I41" s="933">
        <v>642</v>
      </c>
      <c r="J41" s="933">
        <v>1315</v>
      </c>
      <c r="K41" s="940">
        <v>8139</v>
      </c>
      <c r="L41" s="441" t="s">
        <v>5705</v>
      </c>
    </row>
    <row r="42" spans="2:12" ht="20.100000000000001" customHeight="1" x14ac:dyDescent="0.15">
      <c r="B42" s="930">
        <v>37</v>
      </c>
      <c r="C42" s="490" t="s">
        <v>5706</v>
      </c>
      <c r="D42" s="931"/>
      <c r="E42" s="931" t="s">
        <v>5632</v>
      </c>
      <c r="F42" s="931"/>
      <c r="G42" s="931"/>
      <c r="H42" s="932"/>
      <c r="I42" s="933">
        <v>1637</v>
      </c>
      <c r="J42" s="933">
        <v>2161</v>
      </c>
      <c r="K42" s="940">
        <v>2866</v>
      </c>
      <c r="L42" s="441" t="s">
        <v>5707</v>
      </c>
    </row>
    <row r="43" spans="2:12" ht="20.100000000000001" customHeight="1" thickBot="1" x14ac:dyDescent="0.2">
      <c r="B43" s="935">
        <v>38</v>
      </c>
      <c r="C43" s="1114" t="s">
        <v>5708</v>
      </c>
      <c r="D43" s="936"/>
      <c r="E43" s="936" t="s">
        <v>5632</v>
      </c>
      <c r="F43" s="936"/>
      <c r="G43" s="936"/>
      <c r="H43" s="937"/>
      <c r="I43" s="925" t="s">
        <v>3822</v>
      </c>
      <c r="J43" s="925" t="s">
        <v>3822</v>
      </c>
      <c r="K43" s="941">
        <v>18467</v>
      </c>
      <c r="L43" s="441" t="s">
        <v>5709</v>
      </c>
    </row>
    <row r="44" spans="2:12" ht="20.100000000000001" customHeight="1" x14ac:dyDescent="0.15">
      <c r="B44" s="938">
        <v>39</v>
      </c>
      <c r="C44" s="926" t="s">
        <v>5710</v>
      </c>
      <c r="D44" s="927"/>
      <c r="E44" s="927" t="s">
        <v>5632</v>
      </c>
      <c r="F44" s="927"/>
      <c r="G44" s="927"/>
      <c r="H44" s="928"/>
      <c r="I44" s="929" t="s">
        <v>3822</v>
      </c>
      <c r="J44" s="929" t="s">
        <v>3822</v>
      </c>
      <c r="K44" s="942">
        <v>2096</v>
      </c>
      <c r="L44" s="441" t="s">
        <v>5711</v>
      </c>
    </row>
    <row r="45" spans="2:12" ht="20.100000000000001" customHeight="1" x14ac:dyDescent="0.15">
      <c r="B45" s="930">
        <v>40</v>
      </c>
      <c r="C45" s="490" t="s">
        <v>5712</v>
      </c>
      <c r="D45" s="931"/>
      <c r="E45" s="931" t="s">
        <v>5632</v>
      </c>
      <c r="F45" s="931"/>
      <c r="G45" s="931"/>
      <c r="H45" s="932"/>
      <c r="I45" s="933">
        <v>152</v>
      </c>
      <c r="J45" s="933">
        <v>203</v>
      </c>
      <c r="K45" s="940">
        <v>724</v>
      </c>
      <c r="L45" s="441" t="s">
        <v>5713</v>
      </c>
    </row>
    <row r="46" spans="2:12" ht="20.100000000000001" customHeight="1" x14ac:dyDescent="0.15">
      <c r="B46" s="930">
        <v>41</v>
      </c>
      <c r="C46" s="490" t="s">
        <v>5714</v>
      </c>
      <c r="D46" s="931"/>
      <c r="E46" s="931" t="s">
        <v>5632</v>
      </c>
      <c r="F46" s="931"/>
      <c r="G46" s="931"/>
      <c r="H46" s="932"/>
      <c r="I46" s="933">
        <v>240</v>
      </c>
      <c r="J46" s="933">
        <v>100</v>
      </c>
      <c r="K46" s="940">
        <v>848</v>
      </c>
      <c r="L46" s="441" t="s">
        <v>5715</v>
      </c>
    </row>
    <row r="47" spans="2:12" ht="20.100000000000001" customHeight="1" x14ac:dyDescent="0.15">
      <c r="B47" s="930">
        <v>42</v>
      </c>
      <c r="C47" s="490" t="s">
        <v>5716</v>
      </c>
      <c r="D47" s="931"/>
      <c r="E47" s="931" t="s">
        <v>5632</v>
      </c>
      <c r="F47" s="931"/>
      <c r="G47" s="931"/>
      <c r="H47" s="932"/>
      <c r="I47" s="933">
        <v>376</v>
      </c>
      <c r="J47" s="933">
        <v>974</v>
      </c>
      <c r="K47" s="940">
        <v>4283</v>
      </c>
      <c r="L47" s="441" t="s">
        <v>5717</v>
      </c>
    </row>
    <row r="48" spans="2:12" ht="20.100000000000001" customHeight="1" x14ac:dyDescent="0.15">
      <c r="B48" s="930">
        <v>43</v>
      </c>
      <c r="C48" s="490" t="s">
        <v>5718</v>
      </c>
      <c r="D48" s="931"/>
      <c r="E48" s="931" t="s">
        <v>5632</v>
      </c>
      <c r="F48" s="931"/>
      <c r="G48" s="931"/>
      <c r="H48" s="932"/>
      <c r="I48" s="933">
        <v>333</v>
      </c>
      <c r="J48" s="933">
        <v>856</v>
      </c>
      <c r="K48" s="940">
        <v>3675</v>
      </c>
      <c r="L48" s="441" t="s">
        <v>5719</v>
      </c>
    </row>
    <row r="49" spans="2:12" ht="20.100000000000001" customHeight="1" x14ac:dyDescent="0.15">
      <c r="B49" s="930">
        <v>44</v>
      </c>
      <c r="C49" s="490" t="s">
        <v>5720</v>
      </c>
      <c r="D49" s="931"/>
      <c r="E49" s="931" t="s">
        <v>5632</v>
      </c>
      <c r="F49" s="931"/>
      <c r="G49" s="931"/>
      <c r="H49" s="932"/>
      <c r="I49" s="933">
        <v>712</v>
      </c>
      <c r="J49" s="933">
        <v>947</v>
      </c>
      <c r="K49" s="940">
        <v>7753</v>
      </c>
      <c r="L49" s="441" t="s">
        <v>5721</v>
      </c>
    </row>
    <row r="50" spans="2:12" ht="20.100000000000001" customHeight="1" x14ac:dyDescent="0.15">
      <c r="B50" s="930">
        <v>45</v>
      </c>
      <c r="C50" s="490" t="s">
        <v>5722</v>
      </c>
      <c r="D50" s="931"/>
      <c r="E50" s="931" t="s">
        <v>5632</v>
      </c>
      <c r="F50" s="931"/>
      <c r="G50" s="931"/>
      <c r="H50" s="932"/>
      <c r="I50" s="933">
        <v>315</v>
      </c>
      <c r="J50" s="933">
        <v>916</v>
      </c>
      <c r="K50" s="940">
        <v>2762</v>
      </c>
      <c r="L50" s="441" t="s">
        <v>5723</v>
      </c>
    </row>
    <row r="51" spans="2:12" ht="20.100000000000001" customHeight="1" x14ac:dyDescent="0.15">
      <c r="B51" s="930">
        <v>46</v>
      </c>
      <c r="C51" s="490" t="s">
        <v>5724</v>
      </c>
      <c r="D51" s="931"/>
      <c r="E51" s="931" t="s">
        <v>5632</v>
      </c>
      <c r="F51" s="931"/>
      <c r="G51" s="931"/>
      <c r="H51" s="932"/>
      <c r="I51" s="933">
        <v>647</v>
      </c>
      <c r="J51" s="933">
        <v>701</v>
      </c>
      <c r="K51" s="940">
        <v>3731</v>
      </c>
      <c r="L51" s="441" t="s">
        <v>5725</v>
      </c>
    </row>
    <row r="52" spans="2:12" ht="20.100000000000001" customHeight="1" x14ac:dyDescent="0.15">
      <c r="B52" s="930">
        <v>47</v>
      </c>
      <c r="C52" s="490" t="s">
        <v>5726</v>
      </c>
      <c r="D52" s="931"/>
      <c r="E52" s="931" t="s">
        <v>5632</v>
      </c>
      <c r="F52" s="931"/>
      <c r="G52" s="931"/>
      <c r="H52" s="932"/>
      <c r="I52" s="933">
        <v>1744</v>
      </c>
      <c r="J52" s="933">
        <v>1959</v>
      </c>
      <c r="K52" s="940">
        <v>11270</v>
      </c>
      <c r="L52" s="441" t="s">
        <v>5727</v>
      </c>
    </row>
    <row r="53" spans="2:12" ht="20.100000000000001" customHeight="1" x14ac:dyDescent="0.15">
      <c r="B53" s="930">
        <v>48</v>
      </c>
      <c r="C53" s="490" t="s">
        <v>5728</v>
      </c>
      <c r="D53" s="931"/>
      <c r="E53" s="931" t="s">
        <v>5632</v>
      </c>
      <c r="F53" s="931"/>
      <c r="G53" s="931"/>
      <c r="H53" s="932"/>
      <c r="I53" s="933">
        <v>415</v>
      </c>
      <c r="J53" s="933">
        <v>902</v>
      </c>
      <c r="K53" s="940">
        <v>3292</v>
      </c>
      <c r="L53" s="441" t="s">
        <v>5729</v>
      </c>
    </row>
    <row r="54" spans="2:12" ht="20.100000000000001" customHeight="1" x14ac:dyDescent="0.15">
      <c r="B54" s="930">
        <v>49</v>
      </c>
      <c r="C54" s="939" t="s">
        <v>5730</v>
      </c>
      <c r="D54" s="931"/>
      <c r="E54" s="931" t="s">
        <v>5632</v>
      </c>
      <c r="F54" s="931"/>
      <c r="G54" s="931"/>
      <c r="H54" s="932"/>
      <c r="I54" s="933">
        <v>527</v>
      </c>
      <c r="J54" s="933">
        <v>804</v>
      </c>
      <c r="K54" s="940">
        <v>8948</v>
      </c>
      <c r="L54" s="441" t="s">
        <v>5731</v>
      </c>
    </row>
    <row r="55" spans="2:12" ht="20.100000000000001" customHeight="1" x14ac:dyDescent="0.15">
      <c r="B55" s="930">
        <v>50</v>
      </c>
      <c r="C55" s="490" t="s">
        <v>5732</v>
      </c>
      <c r="D55" s="931"/>
      <c r="E55" s="931" t="s">
        <v>5632</v>
      </c>
      <c r="F55" s="931"/>
      <c r="G55" s="931"/>
      <c r="H55" s="932"/>
      <c r="I55" s="933">
        <v>228</v>
      </c>
      <c r="J55" s="933">
        <v>371</v>
      </c>
      <c r="K55" s="940">
        <v>3711</v>
      </c>
      <c r="L55" s="441" t="s">
        <v>5733</v>
      </c>
    </row>
    <row r="56" spans="2:12" ht="20.100000000000001" customHeight="1" x14ac:dyDescent="0.15">
      <c r="B56" s="930">
        <v>51</v>
      </c>
      <c r="C56" s="490" t="s">
        <v>5734</v>
      </c>
      <c r="D56" s="931"/>
      <c r="E56" s="931" t="s">
        <v>5632</v>
      </c>
      <c r="F56" s="931"/>
      <c r="G56" s="931"/>
      <c r="H56" s="932"/>
      <c r="I56" s="933" t="s">
        <v>3822</v>
      </c>
      <c r="J56" s="933">
        <v>158</v>
      </c>
      <c r="K56" s="940">
        <v>2056</v>
      </c>
      <c r="L56" s="441" t="s">
        <v>5735</v>
      </c>
    </row>
    <row r="57" spans="2:12" ht="20.100000000000001" customHeight="1" x14ac:dyDescent="0.15">
      <c r="B57" s="930">
        <v>52</v>
      </c>
      <c r="C57" s="490" t="s">
        <v>5736</v>
      </c>
      <c r="D57" s="931"/>
      <c r="E57" s="931"/>
      <c r="F57" s="931" t="s">
        <v>5632</v>
      </c>
      <c r="G57" s="931"/>
      <c r="H57" s="932"/>
      <c r="I57" s="933" t="s">
        <v>3822</v>
      </c>
      <c r="J57" s="933" t="s">
        <v>3822</v>
      </c>
      <c r="K57" s="940" t="s">
        <v>3822</v>
      </c>
      <c r="L57" s="441" t="s">
        <v>5737</v>
      </c>
    </row>
    <row r="58" spans="2:12" ht="20.100000000000001" customHeight="1" x14ac:dyDescent="0.15">
      <c r="B58" s="930">
        <v>53</v>
      </c>
      <c r="C58" s="490" t="s">
        <v>5738</v>
      </c>
      <c r="D58" s="931"/>
      <c r="E58" s="931"/>
      <c r="F58" s="931" t="s">
        <v>5632</v>
      </c>
      <c r="G58" s="931"/>
      <c r="H58" s="932"/>
      <c r="I58" s="933" t="s">
        <v>3822</v>
      </c>
      <c r="J58" s="933" t="s">
        <v>3822</v>
      </c>
      <c r="K58" s="940" t="s">
        <v>3822</v>
      </c>
      <c r="L58" s="441" t="s">
        <v>5739</v>
      </c>
    </row>
    <row r="59" spans="2:12" ht="20.100000000000001" customHeight="1" x14ac:dyDescent="0.15">
      <c r="B59" s="930">
        <v>54</v>
      </c>
      <c r="C59" s="490" t="s">
        <v>5740</v>
      </c>
      <c r="D59" s="931"/>
      <c r="E59" s="931"/>
      <c r="F59" s="931" t="s">
        <v>5632</v>
      </c>
      <c r="G59" s="931"/>
      <c r="H59" s="932"/>
      <c r="I59" s="933" t="s">
        <v>3822</v>
      </c>
      <c r="J59" s="933" t="s">
        <v>3822</v>
      </c>
      <c r="K59" s="940" t="s">
        <v>3822</v>
      </c>
      <c r="L59" s="441" t="s">
        <v>5741</v>
      </c>
    </row>
    <row r="60" spans="2:12" ht="20.100000000000001" customHeight="1" x14ac:dyDescent="0.15">
      <c r="B60" s="930">
        <v>55</v>
      </c>
      <c r="C60" s="490" t="s">
        <v>5742</v>
      </c>
      <c r="D60" s="931"/>
      <c r="E60" s="931"/>
      <c r="F60" s="931" t="s">
        <v>5632</v>
      </c>
      <c r="G60" s="931"/>
      <c r="H60" s="932"/>
      <c r="I60" s="933" t="s">
        <v>3822</v>
      </c>
      <c r="J60" s="933" t="s">
        <v>3822</v>
      </c>
      <c r="K60" s="940" t="s">
        <v>3822</v>
      </c>
      <c r="L60" s="441" t="s">
        <v>5743</v>
      </c>
    </row>
    <row r="61" spans="2:12" ht="20.100000000000001" customHeight="1" x14ac:dyDescent="0.15">
      <c r="B61" s="930">
        <v>56</v>
      </c>
      <c r="C61" s="490" t="s">
        <v>5744</v>
      </c>
      <c r="D61" s="931"/>
      <c r="E61" s="931"/>
      <c r="F61" s="931" t="s">
        <v>5632</v>
      </c>
      <c r="G61" s="931"/>
      <c r="H61" s="932"/>
      <c r="I61" s="933" t="s">
        <v>3822</v>
      </c>
      <c r="J61" s="933" t="s">
        <v>3822</v>
      </c>
      <c r="K61" s="940" t="s">
        <v>3822</v>
      </c>
      <c r="L61" s="441" t="s">
        <v>5745</v>
      </c>
    </row>
    <row r="62" spans="2:12" ht="20.100000000000001" customHeight="1" thickBot="1" x14ac:dyDescent="0.2">
      <c r="B62" s="935">
        <v>57</v>
      </c>
      <c r="C62" s="1114" t="s">
        <v>5746</v>
      </c>
      <c r="D62" s="936"/>
      <c r="E62" s="936"/>
      <c r="F62" s="936" t="s">
        <v>5632</v>
      </c>
      <c r="G62" s="936"/>
      <c r="H62" s="937"/>
      <c r="I62" s="925" t="s">
        <v>3822</v>
      </c>
      <c r="J62" s="925" t="s">
        <v>3822</v>
      </c>
      <c r="K62" s="941" t="s">
        <v>3822</v>
      </c>
      <c r="L62" s="441" t="s">
        <v>5747</v>
      </c>
    </row>
    <row r="63" spans="2:12" ht="20.100000000000001" customHeight="1" x14ac:dyDescent="0.15">
      <c r="B63" s="938">
        <v>58</v>
      </c>
      <c r="C63" s="926" t="s">
        <v>5748</v>
      </c>
      <c r="D63" s="927"/>
      <c r="E63" s="927"/>
      <c r="F63" s="927" t="s">
        <v>5632</v>
      </c>
      <c r="G63" s="927"/>
      <c r="H63" s="928"/>
      <c r="I63" s="929" t="s">
        <v>3822</v>
      </c>
      <c r="J63" s="929" t="s">
        <v>3822</v>
      </c>
      <c r="K63" s="942" t="s">
        <v>3822</v>
      </c>
      <c r="L63" s="441" t="s">
        <v>5749</v>
      </c>
    </row>
    <row r="64" spans="2:12" ht="20.100000000000001" customHeight="1" x14ac:dyDescent="0.15">
      <c r="B64" s="930">
        <v>59</v>
      </c>
      <c r="C64" s="490" t="s">
        <v>5750</v>
      </c>
      <c r="D64" s="931"/>
      <c r="E64" s="931"/>
      <c r="F64" s="931" t="s">
        <v>5632</v>
      </c>
      <c r="G64" s="931"/>
      <c r="H64" s="932"/>
      <c r="I64" s="933" t="s">
        <v>3822</v>
      </c>
      <c r="J64" s="933" t="s">
        <v>3822</v>
      </c>
      <c r="K64" s="940" t="s">
        <v>3822</v>
      </c>
      <c r="L64" s="441" t="s">
        <v>5751</v>
      </c>
    </row>
    <row r="65" spans="2:12" ht="20.100000000000001" customHeight="1" x14ac:dyDescent="0.15">
      <c r="B65" s="930">
        <v>60</v>
      </c>
      <c r="C65" s="490" t="s">
        <v>5752</v>
      </c>
      <c r="D65" s="931"/>
      <c r="E65" s="931"/>
      <c r="F65" s="931" t="s">
        <v>5632</v>
      </c>
      <c r="G65" s="931"/>
      <c r="H65" s="932"/>
      <c r="I65" s="933" t="s">
        <v>3822</v>
      </c>
      <c r="J65" s="933" t="s">
        <v>3822</v>
      </c>
      <c r="K65" s="940" t="s">
        <v>3822</v>
      </c>
      <c r="L65" s="441" t="s">
        <v>5753</v>
      </c>
    </row>
    <row r="66" spans="2:12" ht="20.100000000000001" customHeight="1" x14ac:dyDescent="0.15">
      <c r="B66" s="930">
        <v>61</v>
      </c>
      <c r="C66" s="490" t="s">
        <v>5754</v>
      </c>
      <c r="D66" s="931"/>
      <c r="E66" s="931"/>
      <c r="F66" s="931" t="s">
        <v>5632</v>
      </c>
      <c r="G66" s="931"/>
      <c r="H66" s="932"/>
      <c r="I66" s="933" t="s">
        <v>3822</v>
      </c>
      <c r="J66" s="933" t="s">
        <v>3822</v>
      </c>
      <c r="K66" s="940" t="s">
        <v>3822</v>
      </c>
      <c r="L66" s="441" t="s">
        <v>5755</v>
      </c>
    </row>
    <row r="67" spans="2:12" ht="20.100000000000001" customHeight="1" x14ac:dyDescent="0.15">
      <c r="B67" s="930">
        <v>62</v>
      </c>
      <c r="C67" s="490" t="s">
        <v>5756</v>
      </c>
      <c r="D67" s="931"/>
      <c r="E67" s="931"/>
      <c r="F67" s="931" t="s">
        <v>5632</v>
      </c>
      <c r="G67" s="931"/>
      <c r="H67" s="932"/>
      <c r="I67" s="933" t="s">
        <v>3822</v>
      </c>
      <c r="J67" s="933" t="s">
        <v>3822</v>
      </c>
      <c r="K67" s="940" t="s">
        <v>3822</v>
      </c>
      <c r="L67" s="441" t="s">
        <v>5757</v>
      </c>
    </row>
    <row r="68" spans="2:12" ht="20.100000000000001" customHeight="1" x14ac:dyDescent="0.15">
      <c r="B68" s="930">
        <v>63</v>
      </c>
      <c r="C68" s="490" t="s">
        <v>5758</v>
      </c>
      <c r="D68" s="931"/>
      <c r="E68" s="931"/>
      <c r="F68" s="931" t="s">
        <v>5632</v>
      </c>
      <c r="G68" s="931"/>
      <c r="H68" s="932"/>
      <c r="I68" s="933" t="s">
        <v>3822</v>
      </c>
      <c r="J68" s="933" t="s">
        <v>3822</v>
      </c>
      <c r="K68" s="940" t="s">
        <v>3822</v>
      </c>
      <c r="L68" s="441" t="s">
        <v>5759</v>
      </c>
    </row>
    <row r="69" spans="2:12" ht="20.100000000000001" customHeight="1" x14ac:dyDescent="0.15">
      <c r="B69" s="930">
        <v>64</v>
      </c>
      <c r="C69" s="490" t="s">
        <v>5760</v>
      </c>
      <c r="D69" s="931"/>
      <c r="E69" s="931"/>
      <c r="F69" s="931" t="s">
        <v>5632</v>
      </c>
      <c r="G69" s="931"/>
      <c r="H69" s="932"/>
      <c r="I69" s="933" t="s">
        <v>3822</v>
      </c>
      <c r="J69" s="933" t="s">
        <v>3822</v>
      </c>
      <c r="K69" s="940" t="s">
        <v>3822</v>
      </c>
      <c r="L69" s="441" t="s">
        <v>5761</v>
      </c>
    </row>
    <row r="70" spans="2:12" ht="20.100000000000001" customHeight="1" x14ac:dyDescent="0.15">
      <c r="B70" s="930">
        <v>65</v>
      </c>
      <c r="C70" s="490" t="s">
        <v>5762</v>
      </c>
      <c r="D70" s="931"/>
      <c r="E70" s="931"/>
      <c r="F70" s="931" t="s">
        <v>5632</v>
      </c>
      <c r="G70" s="931"/>
      <c r="H70" s="932"/>
      <c r="I70" s="933" t="s">
        <v>3822</v>
      </c>
      <c r="J70" s="933" t="s">
        <v>3822</v>
      </c>
      <c r="K70" s="940" t="s">
        <v>3822</v>
      </c>
      <c r="L70" s="441" t="s">
        <v>5763</v>
      </c>
    </row>
    <row r="71" spans="2:12" ht="20.100000000000001" customHeight="1" thickBot="1" x14ac:dyDescent="0.2">
      <c r="B71" s="935">
        <v>66</v>
      </c>
      <c r="C71" s="1114" t="s">
        <v>5764</v>
      </c>
      <c r="D71" s="936"/>
      <c r="E71" s="936"/>
      <c r="F71" s="936" t="s">
        <v>5632</v>
      </c>
      <c r="G71" s="936"/>
      <c r="H71" s="937"/>
      <c r="I71" s="925" t="s">
        <v>3822</v>
      </c>
      <c r="J71" s="925" t="s">
        <v>3822</v>
      </c>
      <c r="K71" s="941" t="s">
        <v>3822</v>
      </c>
      <c r="L71" s="441" t="s">
        <v>5765</v>
      </c>
    </row>
    <row r="72" spans="2:12" x14ac:dyDescent="0.15">
      <c r="B72" s="1736" t="s">
        <v>6419</v>
      </c>
      <c r="C72" s="1736"/>
      <c r="D72" s="1736"/>
      <c r="E72" s="1736"/>
      <c r="F72" s="1736"/>
      <c r="G72" s="1736"/>
      <c r="H72" s="1736"/>
      <c r="I72" s="1736"/>
      <c r="J72" s="1736"/>
      <c r="K72" s="1736"/>
      <c r="L72" s="924"/>
    </row>
    <row r="73" spans="2:12" x14ac:dyDescent="0.15">
      <c r="B73" s="1735" t="s">
        <v>5766</v>
      </c>
      <c r="C73" s="1735"/>
      <c r="D73" s="1735"/>
      <c r="E73" s="1735"/>
      <c r="F73" s="1735"/>
      <c r="G73" s="1735"/>
      <c r="H73" s="1735"/>
      <c r="I73" s="1735"/>
      <c r="J73" s="1735"/>
      <c r="K73" s="1735"/>
      <c r="L73" s="924"/>
    </row>
    <row r="74" spans="2:12" x14ac:dyDescent="0.15">
      <c r="B74" s="1735" t="s">
        <v>5767</v>
      </c>
      <c r="C74" s="1735"/>
      <c r="D74" s="1735"/>
      <c r="E74" s="1735"/>
      <c r="F74" s="1735"/>
      <c r="G74" s="1735"/>
      <c r="H74" s="1735"/>
      <c r="I74" s="1735"/>
      <c r="J74" s="1735"/>
      <c r="K74" s="1735"/>
      <c r="L74" s="924"/>
    </row>
    <row r="75" spans="2:12" x14ac:dyDescent="0.15">
      <c r="B75" s="1735" t="s">
        <v>5768</v>
      </c>
      <c r="C75" s="1735"/>
      <c r="D75" s="1735"/>
      <c r="E75" s="1735"/>
      <c r="F75" s="1735"/>
      <c r="G75" s="1735"/>
      <c r="H75" s="1735"/>
      <c r="I75" s="1735"/>
      <c r="J75" s="1735"/>
      <c r="K75" s="1735"/>
      <c r="L75" s="924"/>
    </row>
    <row r="76" spans="2:12" x14ac:dyDescent="0.15">
      <c r="B76" s="1735" t="s">
        <v>5769</v>
      </c>
      <c r="C76" s="1735"/>
      <c r="D76" s="1735"/>
      <c r="E76" s="1735"/>
      <c r="F76" s="1735"/>
      <c r="G76" s="1735"/>
      <c r="H76" s="1735"/>
      <c r="I76" s="1735"/>
      <c r="J76" s="1735"/>
      <c r="K76" s="1735"/>
      <c r="L76" s="924"/>
    </row>
    <row r="77" spans="2:12" x14ac:dyDescent="0.15">
      <c r="B77" s="1735" t="s">
        <v>5770</v>
      </c>
      <c r="C77" s="1735"/>
      <c r="D77" s="1735"/>
      <c r="E77" s="1735"/>
      <c r="F77" s="1735"/>
      <c r="G77" s="1735"/>
      <c r="H77" s="1735"/>
      <c r="I77" s="1735"/>
      <c r="J77" s="1735"/>
      <c r="K77" s="1735"/>
      <c r="L77" s="924"/>
    </row>
    <row r="78" spans="2:12" x14ac:dyDescent="0.15">
      <c r="B78" s="1735" t="s">
        <v>5771</v>
      </c>
      <c r="C78" s="1735"/>
      <c r="D78" s="1735"/>
      <c r="E78" s="1735"/>
      <c r="F78" s="1735"/>
      <c r="G78" s="1735"/>
      <c r="H78" s="1735"/>
      <c r="I78" s="1735"/>
      <c r="J78" s="1735"/>
      <c r="K78" s="1735"/>
      <c r="L78" s="924"/>
    </row>
    <row r="79" spans="2:12" x14ac:dyDescent="0.15">
      <c r="B79" s="1735" t="s">
        <v>5772</v>
      </c>
      <c r="C79" s="1735"/>
      <c r="D79" s="1735"/>
      <c r="E79" s="1735"/>
      <c r="F79" s="1735"/>
      <c r="G79" s="1735"/>
      <c r="H79" s="1735"/>
      <c r="I79" s="1735"/>
      <c r="J79" s="1735"/>
      <c r="K79" s="1735"/>
      <c r="L79" s="924"/>
    </row>
    <row r="83" spans="10:11" x14ac:dyDescent="0.15">
      <c r="J83" s="943"/>
      <c r="K83" s="943"/>
    </row>
    <row r="86" spans="10:11" x14ac:dyDescent="0.15">
      <c r="J86" s="943"/>
      <c r="K86" s="943"/>
    </row>
  </sheetData>
  <mergeCells count="13">
    <mergeCell ref="B72:K72"/>
    <mergeCell ref="B4:B5"/>
    <mergeCell ref="C4:C5"/>
    <mergeCell ref="D4:G4"/>
    <mergeCell ref="H4:H5"/>
    <mergeCell ref="I4:K4"/>
    <mergeCell ref="B79:K79"/>
    <mergeCell ref="B73:K73"/>
    <mergeCell ref="B74:K74"/>
    <mergeCell ref="B75:K75"/>
    <mergeCell ref="B76:K76"/>
    <mergeCell ref="B77:K77"/>
    <mergeCell ref="B78:K78"/>
  </mergeCells>
  <phoneticPr fontId="5"/>
  <printOptions horizontalCentered="1"/>
  <pageMargins left="1.1417322834645669" right="0.78740157480314965" top="1.1023622047244095" bottom="0.6692913385826772" header="0.51181102362204722" footer="0.39370078740157483"/>
  <pageSetup paperSize="9" firstPageNumber="134" fitToHeight="0" orientation="landscape" useFirstPageNumber="1" r:id="rId1"/>
  <headerFooter scaleWithDoc="0" alignWithMargins="0">
    <oddFooter>&amp;C&amp;"ＭＳ ゴシック,標準"&amp;10&amp;P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C6CF-08DA-4347-B669-F8457A19D091}">
  <sheetPr>
    <pageSetUpPr fitToPage="1"/>
  </sheetPr>
  <dimension ref="A1:H26"/>
  <sheetViews>
    <sheetView view="pageBreakPreview" zoomScaleNormal="100" zoomScaleSheetLayoutView="100" workbookViewId="0">
      <selection activeCell="C29" sqref="C29:L29"/>
    </sheetView>
  </sheetViews>
  <sheetFormatPr defaultRowHeight="13.5" x14ac:dyDescent="0.15"/>
  <cols>
    <col min="1" max="1" width="13.625" style="962" customWidth="1"/>
    <col min="2" max="3" width="35.625" style="963" customWidth="1"/>
    <col min="4" max="4" width="35.625" style="962" customWidth="1"/>
    <col min="5" max="16384" width="9" style="963"/>
  </cols>
  <sheetData>
    <row r="1" spans="1:8" s="948" customFormat="1" ht="19.5" customHeight="1" x14ac:dyDescent="0.15">
      <c r="A1" s="944" t="s">
        <v>5773</v>
      </c>
      <c r="B1" s="945"/>
      <c r="C1" s="946"/>
      <c r="D1" s="947"/>
      <c r="H1" s="949"/>
    </row>
    <row r="2" spans="1:8" s="948" customFormat="1" ht="9" customHeight="1" x14ac:dyDescent="0.15">
      <c r="A2" s="944"/>
      <c r="B2" s="945"/>
      <c r="C2" s="946"/>
      <c r="D2" s="947"/>
      <c r="H2" s="949"/>
    </row>
    <row r="3" spans="1:8" s="948" customFormat="1" ht="19.5" customHeight="1" thickBot="1" x14ac:dyDescent="0.2">
      <c r="A3" s="950" t="s">
        <v>5774</v>
      </c>
      <c r="B3" s="946"/>
      <c r="C3" s="946"/>
      <c r="D3" s="947"/>
      <c r="H3" s="949"/>
    </row>
    <row r="4" spans="1:8" s="955" customFormat="1" ht="19.5" customHeight="1" thickBot="1" x14ac:dyDescent="0.2">
      <c r="A4" s="951"/>
      <c r="B4" s="952" t="s">
        <v>5775</v>
      </c>
      <c r="C4" s="953" t="s">
        <v>5776</v>
      </c>
      <c r="D4" s="954" t="s">
        <v>5777</v>
      </c>
    </row>
    <row r="5" spans="1:8" s="955" customFormat="1" ht="19.5" customHeight="1" thickBot="1" x14ac:dyDescent="0.2">
      <c r="A5" s="956" t="s">
        <v>5778</v>
      </c>
      <c r="B5" s="957">
        <v>13</v>
      </c>
      <c r="C5" s="958">
        <v>1055</v>
      </c>
      <c r="D5" s="959">
        <v>760</v>
      </c>
    </row>
    <row r="6" spans="1:8" s="955" customFormat="1" ht="19.5" customHeight="1" x14ac:dyDescent="0.15">
      <c r="A6" s="960"/>
      <c r="B6" s="960"/>
      <c r="C6" s="960"/>
      <c r="D6" s="961" t="s">
        <v>5779</v>
      </c>
      <c r="F6" s="955" t="s">
        <v>6434</v>
      </c>
    </row>
    <row r="7" spans="1:8" s="955" customFormat="1" ht="19.5" customHeight="1" x14ac:dyDescent="0.15">
      <c r="A7" s="962"/>
      <c r="B7" s="963"/>
      <c r="C7" s="963"/>
      <c r="D7" s="962"/>
      <c r="F7" s="955" t="s">
        <v>6435</v>
      </c>
    </row>
    <row r="8" spans="1:8" s="955" customFormat="1" ht="19.5" customHeight="1" x14ac:dyDescent="0.15">
      <c r="A8" s="962"/>
      <c r="B8" s="963"/>
      <c r="C8" s="963"/>
      <c r="D8" s="962"/>
    </row>
    <row r="9" spans="1:8" s="955" customFormat="1" ht="19.5" customHeight="1" x14ac:dyDescent="0.15">
      <c r="A9" s="962"/>
      <c r="B9" s="963"/>
      <c r="C9" s="963"/>
      <c r="D9" s="962"/>
    </row>
    <row r="10" spans="1:8" s="955" customFormat="1" ht="19.5" customHeight="1" x14ac:dyDescent="0.15">
      <c r="A10" s="962"/>
      <c r="B10" s="963"/>
      <c r="C10" s="963"/>
      <c r="D10" s="962"/>
    </row>
    <row r="11" spans="1:8" s="955" customFormat="1" ht="19.5" customHeight="1" x14ac:dyDescent="0.15">
      <c r="A11" s="962"/>
      <c r="B11" s="963"/>
      <c r="C11" s="963"/>
      <c r="D11" s="962"/>
    </row>
    <row r="12" spans="1:8" s="955" customFormat="1" ht="19.5" customHeight="1" x14ac:dyDescent="0.15">
      <c r="A12" s="962"/>
      <c r="B12" s="963"/>
      <c r="C12" s="963"/>
      <c r="D12" s="962"/>
    </row>
    <row r="13" spans="1:8" s="955" customFormat="1" ht="19.5" customHeight="1" x14ac:dyDescent="0.15">
      <c r="A13" s="962"/>
      <c r="B13" s="963"/>
      <c r="C13" s="963"/>
      <c r="D13" s="962"/>
    </row>
    <row r="14" spans="1:8" s="955" customFormat="1" ht="19.5" customHeight="1" x14ac:dyDescent="0.15">
      <c r="A14" s="962"/>
      <c r="B14" s="963"/>
      <c r="C14" s="963"/>
      <c r="D14" s="962"/>
    </row>
    <row r="15" spans="1:8" s="955" customFormat="1" ht="19.5" customHeight="1" x14ac:dyDescent="0.15">
      <c r="A15" s="962"/>
      <c r="B15" s="963"/>
      <c r="C15" s="963"/>
      <c r="D15" s="962"/>
    </row>
    <row r="16" spans="1:8" s="955" customFormat="1" ht="19.5" customHeight="1" x14ac:dyDescent="0.15">
      <c r="A16" s="962"/>
      <c r="B16" s="963"/>
      <c r="C16" s="963"/>
      <c r="D16" s="962"/>
    </row>
    <row r="17" spans="1:4" s="955" customFormat="1" ht="19.5" customHeight="1" x14ac:dyDescent="0.15">
      <c r="A17" s="962"/>
      <c r="B17" s="963"/>
      <c r="C17" s="963"/>
      <c r="D17" s="962"/>
    </row>
    <row r="18" spans="1:4" s="955" customFormat="1" ht="19.5" customHeight="1" x14ac:dyDescent="0.15">
      <c r="A18" s="962"/>
      <c r="B18" s="963"/>
      <c r="C18" s="963"/>
      <c r="D18" s="962"/>
    </row>
    <row r="19" spans="1:4" s="955" customFormat="1" ht="19.5" customHeight="1" x14ac:dyDescent="0.15">
      <c r="A19" s="962"/>
      <c r="B19" s="963"/>
      <c r="C19" s="963"/>
      <c r="D19" s="962"/>
    </row>
    <row r="20" spans="1:4" s="955" customFormat="1" ht="19.5" customHeight="1" x14ac:dyDescent="0.15">
      <c r="A20" s="962"/>
      <c r="B20" s="963"/>
      <c r="C20" s="963"/>
      <c r="D20" s="962"/>
    </row>
    <row r="21" spans="1:4" s="955" customFormat="1" ht="19.5" customHeight="1" x14ac:dyDescent="0.15">
      <c r="A21" s="962"/>
      <c r="B21" s="963"/>
      <c r="C21" s="963"/>
      <c r="D21" s="962"/>
    </row>
    <row r="22" spans="1:4" s="955" customFormat="1" ht="19.5" customHeight="1" x14ac:dyDescent="0.15">
      <c r="A22" s="962"/>
      <c r="B22" s="963"/>
      <c r="C22" s="963"/>
      <c r="D22" s="962"/>
    </row>
    <row r="23" spans="1:4" s="955" customFormat="1" ht="19.5" customHeight="1" x14ac:dyDescent="0.15">
      <c r="A23" s="962"/>
      <c r="B23" s="963"/>
      <c r="C23" s="963"/>
      <c r="D23" s="962"/>
    </row>
    <row r="24" spans="1:4" s="955" customFormat="1" ht="19.5" customHeight="1" x14ac:dyDescent="0.15">
      <c r="A24" s="962"/>
      <c r="B24" s="963"/>
      <c r="C24" s="963"/>
      <c r="D24" s="962"/>
    </row>
    <row r="25" spans="1:4" s="955" customFormat="1" ht="19.5" customHeight="1" x14ac:dyDescent="0.15">
      <c r="A25" s="962"/>
      <c r="B25" s="963"/>
      <c r="C25" s="963"/>
      <c r="D25" s="962"/>
    </row>
    <row r="26" spans="1:4" s="955" customFormat="1" ht="19.5" customHeight="1" x14ac:dyDescent="0.15">
      <c r="A26" s="962"/>
      <c r="B26" s="963"/>
      <c r="C26" s="963"/>
      <c r="D26" s="962"/>
    </row>
  </sheetData>
  <phoneticPr fontId="5"/>
  <printOptions horizontalCentered="1"/>
  <pageMargins left="1.1417322834645669" right="0.78740157480314965" top="1.1023622047244095" bottom="0.6692913385826772" header="0.51181102362204722" footer="0.39370078740157483"/>
  <pageSetup paperSize="9" firstPageNumber="138" fitToHeight="0" orientation="landscape" useFirstPageNumber="1" r:id="rId1"/>
  <headerFooter scaleWithDoc="0" alignWithMargins="0">
    <oddFooter>&amp;C&amp;"ＭＳ ゴシック,標準"&amp;10&amp;P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89FD-60F3-41FB-A20D-F718D1B60255}">
  <sheetPr>
    <pageSetUpPr fitToPage="1"/>
  </sheetPr>
  <dimension ref="A1:H30"/>
  <sheetViews>
    <sheetView view="pageBreakPreview" zoomScaleNormal="100" zoomScaleSheetLayoutView="100" workbookViewId="0">
      <selection activeCell="C29" sqref="C29:L29"/>
    </sheetView>
  </sheetViews>
  <sheetFormatPr defaultRowHeight="13.5" x14ac:dyDescent="0.15"/>
  <cols>
    <col min="1" max="1" width="13.625" style="962" customWidth="1"/>
    <col min="2" max="3" width="35.625" style="963" customWidth="1"/>
    <col min="4" max="4" width="35.625" style="962" customWidth="1"/>
    <col min="5" max="16384" width="9" style="963"/>
  </cols>
  <sheetData>
    <row r="1" spans="1:8" s="948" customFormat="1" ht="19.5" customHeight="1" x14ac:dyDescent="0.15">
      <c r="A1" s="944" t="s">
        <v>5773</v>
      </c>
      <c r="B1" s="945"/>
      <c r="C1" s="946"/>
      <c r="D1" s="947"/>
      <c r="H1" s="949"/>
    </row>
    <row r="2" spans="1:8" s="948" customFormat="1" ht="9" customHeight="1" x14ac:dyDescent="0.15">
      <c r="A2" s="964"/>
      <c r="B2" s="945"/>
      <c r="C2" s="946"/>
      <c r="D2" s="947"/>
      <c r="H2" s="949"/>
    </row>
    <row r="3" spans="1:8" s="948" customFormat="1" ht="19.5" customHeight="1" thickBot="1" x14ac:dyDescent="0.2">
      <c r="A3" s="950" t="s">
        <v>5780</v>
      </c>
      <c r="B3" s="955"/>
      <c r="C3" s="955"/>
      <c r="D3" s="965"/>
      <c r="H3" s="949"/>
    </row>
    <row r="4" spans="1:8" s="955" customFormat="1" ht="19.5" customHeight="1" thickBot="1" x14ac:dyDescent="0.2">
      <c r="A4" s="951"/>
      <c r="B4" s="952" t="s">
        <v>5781</v>
      </c>
      <c r="C4" s="953" t="s">
        <v>5782</v>
      </c>
      <c r="D4" s="954" t="s">
        <v>5783</v>
      </c>
    </row>
    <row r="5" spans="1:8" s="955" customFormat="1" ht="19.5" customHeight="1" x14ac:dyDescent="0.15">
      <c r="A5" s="956" t="s">
        <v>5784</v>
      </c>
      <c r="B5" s="966">
        <v>1157675</v>
      </c>
      <c r="C5" s="967">
        <v>107570</v>
      </c>
      <c r="D5" s="968">
        <v>1050105</v>
      </c>
    </row>
    <row r="6" spans="1:8" s="955" customFormat="1" ht="19.5" customHeight="1" x14ac:dyDescent="0.15">
      <c r="A6" s="969" t="s">
        <v>5785</v>
      </c>
      <c r="B6" s="970">
        <v>1256832</v>
      </c>
      <c r="C6" s="971">
        <v>122954</v>
      </c>
      <c r="D6" s="972">
        <v>1133878</v>
      </c>
    </row>
    <row r="7" spans="1:8" s="955" customFormat="1" ht="19.5" customHeight="1" x14ac:dyDescent="0.15">
      <c r="A7" s="969" t="s">
        <v>5786</v>
      </c>
      <c r="B7" s="970">
        <v>1105613</v>
      </c>
      <c r="C7" s="971">
        <v>123065</v>
      </c>
      <c r="D7" s="972">
        <v>982548</v>
      </c>
    </row>
    <row r="8" spans="1:8" s="955" customFormat="1" ht="19.5" customHeight="1" x14ac:dyDescent="0.15">
      <c r="A8" s="969" t="s">
        <v>5787</v>
      </c>
      <c r="B8" s="970">
        <v>1262390</v>
      </c>
      <c r="C8" s="971">
        <v>129715</v>
      </c>
      <c r="D8" s="972">
        <v>1132675</v>
      </c>
    </row>
    <row r="9" spans="1:8" s="955" customFormat="1" ht="19.5" customHeight="1" x14ac:dyDescent="0.15">
      <c r="A9" s="969" t="s">
        <v>5788</v>
      </c>
      <c r="B9" s="970">
        <v>1427478</v>
      </c>
      <c r="C9" s="971">
        <v>108464</v>
      </c>
      <c r="D9" s="972">
        <v>1319014</v>
      </c>
    </row>
    <row r="10" spans="1:8" s="955" customFormat="1" ht="19.5" customHeight="1" x14ac:dyDescent="0.15">
      <c r="A10" s="969" t="s">
        <v>5789</v>
      </c>
      <c r="B10" s="970">
        <v>1311508</v>
      </c>
      <c r="C10" s="971">
        <v>103628</v>
      </c>
      <c r="D10" s="972">
        <v>1207880</v>
      </c>
    </row>
    <row r="11" spans="1:8" s="955" customFormat="1" ht="19.5" customHeight="1" x14ac:dyDescent="0.15">
      <c r="A11" s="969" t="s">
        <v>5790</v>
      </c>
      <c r="B11" s="970">
        <v>1287740</v>
      </c>
      <c r="C11" s="971">
        <v>91275</v>
      </c>
      <c r="D11" s="972">
        <v>1196465</v>
      </c>
    </row>
    <row r="12" spans="1:8" s="955" customFormat="1" ht="19.5" customHeight="1" x14ac:dyDescent="0.15">
      <c r="A12" s="969" t="s">
        <v>5791</v>
      </c>
      <c r="B12" s="970">
        <v>1518527</v>
      </c>
      <c r="C12" s="971">
        <v>134254</v>
      </c>
      <c r="D12" s="972">
        <v>1384273</v>
      </c>
    </row>
    <row r="13" spans="1:8" s="955" customFormat="1" ht="19.5" customHeight="1" x14ac:dyDescent="0.15">
      <c r="A13" s="969" t="s">
        <v>5792</v>
      </c>
      <c r="B13" s="970">
        <v>1940385</v>
      </c>
      <c r="C13" s="971">
        <v>133634</v>
      </c>
      <c r="D13" s="972">
        <v>1806751</v>
      </c>
    </row>
    <row r="14" spans="1:8" s="955" customFormat="1" ht="19.5" customHeight="1" x14ac:dyDescent="0.15">
      <c r="A14" s="969" t="s">
        <v>5793</v>
      </c>
      <c r="B14" s="970">
        <v>1831854</v>
      </c>
      <c r="C14" s="971">
        <v>139060</v>
      </c>
      <c r="D14" s="972">
        <v>1692794</v>
      </c>
    </row>
    <row r="15" spans="1:8" s="955" customFormat="1" ht="19.5" customHeight="1" x14ac:dyDescent="0.15">
      <c r="A15" s="969" t="s">
        <v>5778</v>
      </c>
      <c r="B15" s="970">
        <v>2380691</v>
      </c>
      <c r="C15" s="971">
        <v>140051</v>
      </c>
      <c r="D15" s="972">
        <v>2240640</v>
      </c>
    </row>
    <row r="16" spans="1:8" s="955" customFormat="1" ht="19.5" customHeight="1" x14ac:dyDescent="0.15">
      <c r="A16" s="969" t="s">
        <v>5794</v>
      </c>
      <c r="B16" s="970">
        <v>2208637</v>
      </c>
      <c r="C16" s="971">
        <v>145296</v>
      </c>
      <c r="D16" s="972">
        <v>2063341</v>
      </c>
    </row>
    <row r="17" spans="1:4" s="955" customFormat="1" ht="19.5" customHeight="1" x14ac:dyDescent="0.15">
      <c r="A17" s="969" t="s">
        <v>5795</v>
      </c>
      <c r="B17" s="970">
        <v>2232756</v>
      </c>
      <c r="C17" s="971">
        <v>156013</v>
      </c>
      <c r="D17" s="972">
        <v>2076743</v>
      </c>
    </row>
    <row r="18" spans="1:4" s="955" customFormat="1" ht="19.5" customHeight="1" x14ac:dyDescent="0.15">
      <c r="A18" s="973" t="s">
        <v>5796</v>
      </c>
      <c r="B18" s="974">
        <v>2524479</v>
      </c>
      <c r="C18" s="975">
        <v>147693</v>
      </c>
      <c r="D18" s="976">
        <v>2376786</v>
      </c>
    </row>
    <row r="19" spans="1:4" s="955" customFormat="1" ht="19.5" customHeight="1" x14ac:dyDescent="0.15">
      <c r="A19" s="973" t="s">
        <v>5797</v>
      </c>
      <c r="B19" s="974">
        <v>2425913</v>
      </c>
      <c r="C19" s="974">
        <v>156397</v>
      </c>
      <c r="D19" s="976">
        <v>2269516</v>
      </c>
    </row>
    <row r="20" spans="1:4" s="981" customFormat="1" ht="17.25" customHeight="1" x14ac:dyDescent="0.15">
      <c r="A20" s="977" t="s">
        <v>5798</v>
      </c>
      <c r="B20" s="978">
        <v>2415159</v>
      </c>
      <c r="C20" s="979">
        <v>188725</v>
      </c>
      <c r="D20" s="980">
        <v>2226434</v>
      </c>
    </row>
    <row r="21" spans="1:4" s="981" customFormat="1" ht="17.25" customHeight="1" x14ac:dyDescent="0.15">
      <c r="A21" s="977" t="s">
        <v>5799</v>
      </c>
      <c r="B21" s="982">
        <v>2691343</v>
      </c>
      <c r="C21" s="983">
        <v>214960</v>
      </c>
      <c r="D21" s="984">
        <v>2476383</v>
      </c>
    </row>
    <row r="22" spans="1:4" s="981" customFormat="1" ht="17.25" customHeight="1" x14ac:dyDescent="0.15">
      <c r="A22" s="985" t="s">
        <v>5800</v>
      </c>
      <c r="B22" s="982">
        <v>2474092</v>
      </c>
      <c r="C22" s="983">
        <v>237868</v>
      </c>
      <c r="D22" s="984">
        <v>2236224</v>
      </c>
    </row>
    <row r="23" spans="1:4" s="981" customFormat="1" ht="17.25" customHeight="1" x14ac:dyDescent="0.15">
      <c r="A23" s="977" t="s">
        <v>5801</v>
      </c>
      <c r="B23" s="978">
        <v>2523640</v>
      </c>
      <c r="C23" s="979">
        <v>236106</v>
      </c>
      <c r="D23" s="980">
        <v>2287534</v>
      </c>
    </row>
    <row r="24" spans="1:4" s="955" customFormat="1" ht="19.5" customHeight="1" thickBot="1" x14ac:dyDescent="0.2">
      <c r="A24" s="1121" t="s">
        <v>6431</v>
      </c>
      <c r="B24" s="1122">
        <v>2527793</v>
      </c>
      <c r="C24" s="1123">
        <v>232018</v>
      </c>
      <c r="D24" s="1124">
        <v>2295775</v>
      </c>
    </row>
    <row r="25" spans="1:4" s="955" customFormat="1" ht="19.5" customHeight="1" x14ac:dyDescent="0.15">
      <c r="A25" s="986"/>
      <c r="D25" s="987" t="s">
        <v>6430</v>
      </c>
    </row>
    <row r="26" spans="1:4" s="955" customFormat="1" ht="19.5" customHeight="1" x14ac:dyDescent="0.15">
      <c r="A26" s="962"/>
      <c r="B26" s="963"/>
      <c r="C26" s="963"/>
      <c r="D26" s="962"/>
    </row>
    <row r="27" spans="1:4" s="955" customFormat="1" ht="19.5" customHeight="1" x14ac:dyDescent="0.15">
      <c r="A27" s="962"/>
      <c r="B27" s="963"/>
      <c r="C27" s="963"/>
      <c r="D27" s="962"/>
    </row>
    <row r="28" spans="1:4" s="955" customFormat="1" ht="19.5" customHeight="1" x14ac:dyDescent="0.15">
      <c r="A28" s="962"/>
      <c r="B28" s="963"/>
      <c r="C28" s="963"/>
      <c r="D28" s="962"/>
    </row>
    <row r="29" spans="1:4" s="955" customFormat="1" ht="19.5" customHeight="1" x14ac:dyDescent="0.15">
      <c r="A29" s="962"/>
      <c r="B29" s="963"/>
      <c r="C29" s="963"/>
      <c r="D29" s="962"/>
    </row>
    <row r="30" spans="1:4" s="955" customFormat="1" ht="19.5" customHeight="1" x14ac:dyDescent="0.15">
      <c r="A30" s="962"/>
      <c r="B30" s="963"/>
      <c r="C30" s="963"/>
      <c r="D30" s="962"/>
    </row>
  </sheetData>
  <phoneticPr fontId="5"/>
  <printOptions horizontalCentered="1"/>
  <pageMargins left="1.1417322834645669" right="0.78740157480314965" top="1.1023622047244095" bottom="0.6692913385826772" header="0.51181102362204722" footer="0.39370078740157483"/>
  <pageSetup paperSize="9" firstPageNumber="139" fitToHeight="0" orientation="landscape" useFirstPageNumber="1" r:id="rId1"/>
  <headerFooter scaleWithDoc="0" alignWithMargins="0">
    <oddFooter>&amp;C&amp;"ＭＳ ゴシック,標準"&amp;10&amp;P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72CF-1B04-4BA0-9756-F99DB779E11D}">
  <sheetPr>
    <pageSetUpPr fitToPage="1"/>
  </sheetPr>
  <dimension ref="A1:H55"/>
  <sheetViews>
    <sheetView view="pageBreakPreview" zoomScaleNormal="100" zoomScaleSheetLayoutView="100" workbookViewId="0">
      <pane ySplit="4" topLeftCell="A32" activePane="bottomLeft" state="frozen"/>
      <selection activeCell="C29" sqref="C29:L29"/>
      <selection pane="bottomLeft" activeCell="C29" sqref="C29:L29"/>
    </sheetView>
  </sheetViews>
  <sheetFormatPr defaultRowHeight="19.5" customHeight="1" x14ac:dyDescent="0.15"/>
  <cols>
    <col min="1" max="1" width="13.25" style="986" customWidth="1"/>
    <col min="2" max="2" width="71.5" style="955" customWidth="1"/>
    <col min="3" max="3" width="25.625" style="986" customWidth="1"/>
    <col min="4" max="4" width="9" style="955" customWidth="1"/>
    <col min="5" max="16384" width="9" style="955"/>
  </cols>
  <sheetData>
    <row r="1" spans="1:8" s="948" customFormat="1" ht="19.5" customHeight="1" x14ac:dyDescent="0.15">
      <c r="A1" s="944" t="s">
        <v>5802</v>
      </c>
      <c r="B1" s="946"/>
      <c r="C1" s="947"/>
      <c r="H1" s="949"/>
    </row>
    <row r="2" spans="1:8" s="948" customFormat="1" ht="9" customHeight="1" x14ac:dyDescent="0.15">
      <c r="A2" s="944"/>
      <c r="B2" s="946"/>
      <c r="C2" s="947"/>
      <c r="H2" s="949"/>
    </row>
    <row r="3" spans="1:8" s="948" customFormat="1" ht="19.5" customHeight="1" thickBot="1" x14ac:dyDescent="0.2">
      <c r="A3" s="988" t="s">
        <v>5803</v>
      </c>
      <c r="B3" s="946"/>
      <c r="C3" s="947"/>
      <c r="H3" s="949"/>
    </row>
    <row r="4" spans="1:8" ht="19.5" customHeight="1" thickBot="1" x14ac:dyDescent="0.2">
      <c r="A4" s="989" t="s">
        <v>5804</v>
      </c>
      <c r="B4" s="990" t="s">
        <v>5805</v>
      </c>
      <c r="C4" s="991" t="s">
        <v>5806</v>
      </c>
    </row>
    <row r="5" spans="1:8" ht="19.5" customHeight="1" x14ac:dyDescent="0.15">
      <c r="A5" s="956">
        <v>1</v>
      </c>
      <c r="B5" s="992" t="s">
        <v>5807</v>
      </c>
      <c r="C5" s="959" t="s">
        <v>5808</v>
      </c>
    </row>
    <row r="6" spans="1:8" ht="19.5" customHeight="1" x14ac:dyDescent="0.15">
      <c r="A6" s="969">
        <v>2</v>
      </c>
      <c r="B6" s="993" t="s">
        <v>5809</v>
      </c>
      <c r="C6" s="994" t="s">
        <v>5808</v>
      </c>
    </row>
    <row r="7" spans="1:8" ht="19.5" customHeight="1" x14ac:dyDescent="0.15">
      <c r="A7" s="969">
        <v>3</v>
      </c>
      <c r="B7" s="993" t="s">
        <v>5810</v>
      </c>
      <c r="C7" s="994" t="s">
        <v>5808</v>
      </c>
    </row>
    <row r="8" spans="1:8" ht="19.5" customHeight="1" x14ac:dyDescent="0.15">
      <c r="A8" s="969">
        <v>4</v>
      </c>
      <c r="B8" s="993" t="s">
        <v>5811</v>
      </c>
      <c r="C8" s="994" t="s">
        <v>5812</v>
      </c>
    </row>
    <row r="9" spans="1:8" ht="19.5" customHeight="1" x14ac:dyDescent="0.15">
      <c r="A9" s="969">
        <v>5</v>
      </c>
      <c r="B9" s="993" t="s">
        <v>5813</v>
      </c>
      <c r="C9" s="994" t="s">
        <v>5812</v>
      </c>
    </row>
    <row r="10" spans="1:8" ht="19.5" customHeight="1" x14ac:dyDescent="0.15">
      <c r="A10" s="969">
        <v>6</v>
      </c>
      <c r="B10" s="993" t="s">
        <v>5814</v>
      </c>
      <c r="C10" s="994" t="s">
        <v>5812</v>
      </c>
    </row>
    <row r="11" spans="1:8" ht="19.5" customHeight="1" x14ac:dyDescent="0.15">
      <c r="A11" s="969">
        <v>7</v>
      </c>
      <c r="B11" s="993" t="s">
        <v>5815</v>
      </c>
      <c r="C11" s="994" t="s">
        <v>5812</v>
      </c>
    </row>
    <row r="12" spans="1:8" ht="19.5" customHeight="1" x14ac:dyDescent="0.15">
      <c r="A12" s="969">
        <v>8</v>
      </c>
      <c r="B12" s="993" t="s">
        <v>5816</v>
      </c>
      <c r="C12" s="994" t="s">
        <v>5812</v>
      </c>
    </row>
    <row r="13" spans="1:8" ht="19.5" customHeight="1" x14ac:dyDescent="0.15">
      <c r="A13" s="969">
        <v>9</v>
      </c>
      <c r="B13" s="993" t="s">
        <v>5817</v>
      </c>
      <c r="C13" s="994" t="s">
        <v>5812</v>
      </c>
    </row>
    <row r="14" spans="1:8" ht="19.5" customHeight="1" x14ac:dyDescent="0.15">
      <c r="A14" s="969">
        <v>10</v>
      </c>
      <c r="B14" s="993" t="s">
        <v>5818</v>
      </c>
      <c r="C14" s="994" t="s">
        <v>5812</v>
      </c>
    </row>
    <row r="15" spans="1:8" ht="19.5" customHeight="1" x14ac:dyDescent="0.15">
      <c r="A15" s="969">
        <v>11</v>
      </c>
      <c r="B15" s="993" t="s">
        <v>5819</v>
      </c>
      <c r="C15" s="994" t="s">
        <v>5812</v>
      </c>
    </row>
    <row r="16" spans="1:8" ht="19.5" customHeight="1" x14ac:dyDescent="0.15">
      <c r="A16" s="969">
        <v>12</v>
      </c>
      <c r="B16" s="993" t="s">
        <v>5820</v>
      </c>
      <c r="C16" s="994" t="s">
        <v>5812</v>
      </c>
    </row>
    <row r="17" spans="1:3" ht="19.5" customHeight="1" x14ac:dyDescent="0.15">
      <c r="A17" s="969">
        <v>13</v>
      </c>
      <c r="B17" s="993" t="s">
        <v>5821</v>
      </c>
      <c r="C17" s="994" t="s">
        <v>5812</v>
      </c>
    </row>
    <row r="18" spans="1:3" ht="19.5" customHeight="1" x14ac:dyDescent="0.15">
      <c r="A18" s="969">
        <v>14</v>
      </c>
      <c r="B18" s="995" t="s">
        <v>5822</v>
      </c>
      <c r="C18" s="994" t="s">
        <v>5812</v>
      </c>
    </row>
    <row r="19" spans="1:3" ht="19.5" customHeight="1" x14ac:dyDescent="0.15">
      <c r="A19" s="969">
        <v>15</v>
      </c>
      <c r="B19" s="995" t="s">
        <v>5823</v>
      </c>
      <c r="C19" s="994" t="s">
        <v>5812</v>
      </c>
    </row>
    <row r="20" spans="1:3" ht="19.5" customHeight="1" x14ac:dyDescent="0.15">
      <c r="A20" s="969">
        <v>16</v>
      </c>
      <c r="B20" s="995" t="s">
        <v>5824</v>
      </c>
      <c r="C20" s="994" t="s">
        <v>5812</v>
      </c>
    </row>
    <row r="21" spans="1:3" ht="19.5" customHeight="1" x14ac:dyDescent="0.15">
      <c r="A21" s="969">
        <v>17</v>
      </c>
      <c r="B21" s="995" t="s">
        <v>5825</v>
      </c>
      <c r="C21" s="994" t="s">
        <v>5812</v>
      </c>
    </row>
    <row r="22" spans="1:3" ht="19.5" customHeight="1" x14ac:dyDescent="0.15">
      <c r="A22" s="969">
        <v>18</v>
      </c>
      <c r="B22" s="995" t="s">
        <v>5826</v>
      </c>
      <c r="C22" s="994" t="s">
        <v>5812</v>
      </c>
    </row>
    <row r="23" spans="1:3" ht="19.5" customHeight="1" x14ac:dyDescent="0.15">
      <c r="A23" s="969">
        <v>19</v>
      </c>
      <c r="B23" s="995" t="s">
        <v>5827</v>
      </c>
      <c r="C23" s="994" t="s">
        <v>5812</v>
      </c>
    </row>
    <row r="24" spans="1:3" ht="19.5" customHeight="1" x14ac:dyDescent="0.15">
      <c r="A24" s="969">
        <v>20</v>
      </c>
      <c r="B24" s="995" t="s">
        <v>5828</v>
      </c>
      <c r="C24" s="994" t="s">
        <v>5812</v>
      </c>
    </row>
    <row r="25" spans="1:3" ht="19.5" customHeight="1" x14ac:dyDescent="0.15">
      <c r="A25" s="969">
        <v>21</v>
      </c>
      <c r="B25" s="995" t="s">
        <v>5829</v>
      </c>
      <c r="C25" s="994" t="s">
        <v>5812</v>
      </c>
    </row>
    <row r="26" spans="1:3" ht="19.5" customHeight="1" x14ac:dyDescent="0.15">
      <c r="A26" s="973">
        <v>22</v>
      </c>
      <c r="B26" s="1231" t="s">
        <v>5830</v>
      </c>
      <c r="C26" s="1232" t="s">
        <v>5812</v>
      </c>
    </row>
    <row r="27" spans="1:3" ht="19.5" customHeight="1" thickBot="1" x14ac:dyDescent="0.2">
      <c r="A27" s="999">
        <v>23</v>
      </c>
      <c r="B27" s="1000" t="s">
        <v>5831</v>
      </c>
      <c r="C27" s="1001" t="s">
        <v>5812</v>
      </c>
    </row>
    <row r="28" spans="1:3" ht="19.5" customHeight="1" x14ac:dyDescent="0.15">
      <c r="A28" s="996">
        <v>24</v>
      </c>
      <c r="B28" s="997" t="s">
        <v>5832</v>
      </c>
      <c r="C28" s="998" t="s">
        <v>5808</v>
      </c>
    </row>
    <row r="29" spans="1:3" ht="19.5" customHeight="1" x14ac:dyDescent="0.15">
      <c r="A29" s="969">
        <v>25</v>
      </c>
      <c r="B29" s="995" t="s">
        <v>5833</v>
      </c>
      <c r="C29" s="994" t="s">
        <v>5812</v>
      </c>
    </row>
    <row r="30" spans="1:3" ht="19.5" customHeight="1" x14ac:dyDescent="0.15">
      <c r="A30" s="969">
        <v>26</v>
      </c>
      <c r="B30" s="995" t="s">
        <v>5834</v>
      </c>
      <c r="C30" s="994" t="s">
        <v>5812</v>
      </c>
    </row>
    <row r="31" spans="1:3" ht="19.5" customHeight="1" x14ac:dyDescent="0.15">
      <c r="A31" s="969">
        <v>27</v>
      </c>
      <c r="B31" s="995" t="s">
        <v>5835</v>
      </c>
      <c r="C31" s="994" t="s">
        <v>5812</v>
      </c>
    </row>
    <row r="32" spans="1:3" ht="19.5" customHeight="1" x14ac:dyDescent="0.15">
      <c r="A32" s="969">
        <v>28</v>
      </c>
      <c r="B32" s="995" t="s">
        <v>5836</v>
      </c>
      <c r="C32" s="994" t="s">
        <v>5808</v>
      </c>
    </row>
    <row r="33" spans="1:3" ht="19.5" customHeight="1" x14ac:dyDescent="0.15">
      <c r="A33" s="969">
        <v>29</v>
      </c>
      <c r="B33" s="995" t="s">
        <v>5837</v>
      </c>
      <c r="C33" s="994" t="s">
        <v>5812</v>
      </c>
    </row>
    <row r="34" spans="1:3" ht="19.5" customHeight="1" x14ac:dyDescent="0.15">
      <c r="A34" s="969">
        <v>30</v>
      </c>
      <c r="B34" s="995" t="s">
        <v>5838</v>
      </c>
      <c r="C34" s="994" t="s">
        <v>5812</v>
      </c>
    </row>
    <row r="35" spans="1:3" ht="19.5" customHeight="1" x14ac:dyDescent="0.15">
      <c r="A35" s="969">
        <v>31</v>
      </c>
      <c r="B35" s="995" t="s">
        <v>5839</v>
      </c>
      <c r="C35" s="994" t="s">
        <v>5812</v>
      </c>
    </row>
    <row r="36" spans="1:3" ht="19.5" customHeight="1" x14ac:dyDescent="0.15">
      <c r="A36" s="969">
        <v>32</v>
      </c>
      <c r="B36" s="995" t="s">
        <v>5840</v>
      </c>
      <c r="C36" s="994" t="s">
        <v>5812</v>
      </c>
    </row>
    <row r="37" spans="1:3" ht="19.5" customHeight="1" x14ac:dyDescent="0.15">
      <c r="A37" s="969">
        <v>33</v>
      </c>
      <c r="B37" s="995" t="s">
        <v>5841</v>
      </c>
      <c r="C37" s="994" t="s">
        <v>5812</v>
      </c>
    </row>
    <row r="38" spans="1:3" ht="19.5" customHeight="1" x14ac:dyDescent="0.15">
      <c r="A38" s="969">
        <v>34</v>
      </c>
      <c r="B38" s="995" t="s">
        <v>5842</v>
      </c>
      <c r="C38" s="994" t="s">
        <v>5812</v>
      </c>
    </row>
    <row r="39" spans="1:3" ht="19.5" customHeight="1" x14ac:dyDescent="0.15">
      <c r="A39" s="969">
        <v>35</v>
      </c>
      <c r="B39" s="995" t="s">
        <v>5843</v>
      </c>
      <c r="C39" s="994" t="s">
        <v>5812</v>
      </c>
    </row>
    <row r="40" spans="1:3" ht="19.5" customHeight="1" x14ac:dyDescent="0.15">
      <c r="A40" s="969">
        <v>36</v>
      </c>
      <c r="B40" s="995" t="s">
        <v>5844</v>
      </c>
      <c r="C40" s="994" t="s">
        <v>5812</v>
      </c>
    </row>
    <row r="41" spans="1:3" ht="19.5" customHeight="1" x14ac:dyDescent="0.15">
      <c r="A41" s="969">
        <v>37</v>
      </c>
      <c r="B41" s="995" t="s">
        <v>5845</v>
      </c>
      <c r="C41" s="994" t="s">
        <v>5812</v>
      </c>
    </row>
    <row r="42" spans="1:3" ht="19.5" customHeight="1" x14ac:dyDescent="0.15">
      <c r="A42" s="969">
        <v>38</v>
      </c>
      <c r="B42" s="995" t="s">
        <v>5846</v>
      </c>
      <c r="C42" s="994" t="s">
        <v>5812</v>
      </c>
    </row>
    <row r="43" spans="1:3" ht="19.5" customHeight="1" x14ac:dyDescent="0.15">
      <c r="A43" s="969">
        <v>39</v>
      </c>
      <c r="B43" s="995" t="s">
        <v>5847</v>
      </c>
      <c r="C43" s="994" t="s">
        <v>5812</v>
      </c>
    </row>
    <row r="44" spans="1:3" ht="19.5" customHeight="1" x14ac:dyDescent="0.15">
      <c r="A44" s="969">
        <v>40</v>
      </c>
      <c r="B44" s="995" t="s">
        <v>5848</v>
      </c>
      <c r="C44" s="994" t="s">
        <v>5812</v>
      </c>
    </row>
    <row r="45" spans="1:3" ht="19.5" customHeight="1" x14ac:dyDescent="0.15">
      <c r="A45" s="969">
        <v>41</v>
      </c>
      <c r="B45" s="995" t="s">
        <v>5849</v>
      </c>
      <c r="C45" s="994" t="s">
        <v>5812</v>
      </c>
    </row>
    <row r="46" spans="1:3" ht="19.5" customHeight="1" x14ac:dyDescent="0.15">
      <c r="A46" s="969">
        <v>42</v>
      </c>
      <c r="B46" s="995" t="s">
        <v>5850</v>
      </c>
      <c r="C46" s="994" t="s">
        <v>5812</v>
      </c>
    </row>
    <row r="47" spans="1:3" ht="19.5" customHeight="1" x14ac:dyDescent="0.15">
      <c r="A47" s="969">
        <v>43</v>
      </c>
      <c r="B47" s="995" t="s">
        <v>5851</v>
      </c>
      <c r="C47" s="994" t="s">
        <v>5812</v>
      </c>
    </row>
    <row r="48" spans="1:3" ht="19.5" customHeight="1" x14ac:dyDescent="0.15">
      <c r="A48" s="973">
        <v>44</v>
      </c>
      <c r="B48" s="1231" t="s">
        <v>5852</v>
      </c>
      <c r="C48" s="1232" t="s">
        <v>5812</v>
      </c>
    </row>
    <row r="49" spans="1:5" ht="19.5" customHeight="1" x14ac:dyDescent="0.15">
      <c r="A49" s="969">
        <v>45</v>
      </c>
      <c r="B49" s="995" t="s">
        <v>5853</v>
      </c>
      <c r="C49" s="994" t="s">
        <v>5812</v>
      </c>
    </row>
    <row r="50" spans="1:5" ht="19.5" customHeight="1" thickBot="1" x14ac:dyDescent="0.2">
      <c r="A50" s="999">
        <v>46</v>
      </c>
      <c r="B50" s="1000" t="s">
        <v>5854</v>
      </c>
      <c r="C50" s="1001" t="s">
        <v>5812</v>
      </c>
    </row>
    <row r="51" spans="1:5" ht="19.5" customHeight="1" x14ac:dyDescent="0.15">
      <c r="A51" s="996">
        <v>47</v>
      </c>
      <c r="B51" s="997" t="s">
        <v>5855</v>
      </c>
      <c r="C51" s="998" t="s">
        <v>5812</v>
      </c>
    </row>
    <row r="52" spans="1:5" ht="19.5" customHeight="1" x14ac:dyDescent="0.15">
      <c r="A52" s="969">
        <v>48</v>
      </c>
      <c r="B52" s="995" t="s">
        <v>5856</v>
      </c>
      <c r="C52" s="994" t="s">
        <v>5812</v>
      </c>
    </row>
    <row r="53" spans="1:5" ht="19.5" customHeight="1" x14ac:dyDescent="0.15">
      <c r="A53" s="969">
        <v>49</v>
      </c>
      <c r="B53" s="995" t="s">
        <v>5857</v>
      </c>
      <c r="C53" s="994" t="s">
        <v>5812</v>
      </c>
    </row>
    <row r="54" spans="1:5" ht="19.5" customHeight="1" thickBot="1" x14ac:dyDescent="0.2">
      <c r="A54" s="999">
        <v>50</v>
      </c>
      <c r="B54" s="1000" t="s">
        <v>5858</v>
      </c>
      <c r="C54" s="1001" t="s">
        <v>5812</v>
      </c>
    </row>
    <row r="55" spans="1:5" ht="19.5" customHeight="1" x14ac:dyDescent="0.15">
      <c r="C55" s="1002" t="s">
        <v>6432</v>
      </c>
      <c r="E55" s="955" t="s">
        <v>6433</v>
      </c>
    </row>
  </sheetData>
  <phoneticPr fontId="5"/>
  <printOptions horizontalCentered="1"/>
  <pageMargins left="0.78740157480314965" right="0.78740157480314965" top="1.1023622047244095" bottom="0.6692913385826772" header="0.51181102362204722" footer="0.39370078740157483"/>
  <pageSetup paperSize="9" firstPageNumber="140" fitToHeight="0" orientation="landscape" useFirstPageNumber="1" r:id="rId1"/>
  <headerFooter scaleWithDoc="0" alignWithMargins="0">
    <oddFooter>&amp;C&amp;"ＭＳ ゴシック,標準"&amp;10&amp;P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80595-B02B-4C37-A4F2-18BFF8E74BA4}">
  <sheetPr>
    <pageSetUpPr fitToPage="1"/>
  </sheetPr>
  <dimension ref="A1:G365"/>
  <sheetViews>
    <sheetView view="pageBreakPreview" zoomScaleNormal="100" zoomScaleSheetLayoutView="100" workbookViewId="0">
      <pane ySplit="5" topLeftCell="A345" activePane="bottomLeft" state="frozen"/>
      <selection activeCell="C29" sqref="C29:L29"/>
      <selection pane="bottomLeft" activeCell="C29" sqref="C29:L29"/>
    </sheetView>
  </sheetViews>
  <sheetFormatPr defaultRowHeight="13.5" x14ac:dyDescent="0.15"/>
  <cols>
    <col min="1" max="1" width="6.625" style="1087" customWidth="1"/>
    <col min="2" max="2" width="9.125" style="441" customWidth="1"/>
    <col min="3" max="3" width="34.25" style="441" customWidth="1"/>
    <col min="4" max="4" width="39.375" style="558" customWidth="1"/>
    <col min="5" max="5" width="34.75" style="558" customWidth="1"/>
    <col min="6" max="6" width="34.5" style="558" customWidth="1"/>
    <col min="7" max="7" width="26.375" style="1088" customWidth="1"/>
    <col min="8" max="16384" width="9" style="441"/>
  </cols>
  <sheetData>
    <row r="1" spans="1:7" ht="20.100000000000001" customHeight="1" x14ac:dyDescent="0.15">
      <c r="A1" s="1748" t="s">
        <v>5859</v>
      </c>
      <c r="B1" s="1748"/>
      <c r="C1" s="1748"/>
      <c r="D1" s="1522"/>
      <c r="E1" s="1003"/>
      <c r="F1" s="1003"/>
      <c r="G1" s="1004"/>
    </row>
    <row r="2" spans="1:7" ht="20.100000000000001" customHeight="1" x14ac:dyDescent="0.15">
      <c r="A2" s="1005"/>
      <c r="B2" s="1006"/>
      <c r="C2" s="1006"/>
      <c r="D2" s="1003"/>
      <c r="E2" s="1003"/>
      <c r="F2" s="1003"/>
      <c r="G2" s="1004"/>
    </row>
    <row r="3" spans="1:7" ht="20.100000000000001" customHeight="1" thickBot="1" x14ac:dyDescent="0.2">
      <c r="A3" s="1749"/>
      <c r="B3" s="1749"/>
      <c r="C3" s="1749"/>
      <c r="D3" s="1003"/>
      <c r="E3" s="1750" t="s">
        <v>5860</v>
      </c>
      <c r="F3" s="1751"/>
      <c r="G3" s="1751"/>
    </row>
    <row r="4" spans="1:7" ht="13.5" customHeight="1" x14ac:dyDescent="0.15">
      <c r="A4" s="1752" t="s">
        <v>5861</v>
      </c>
      <c r="B4" s="1618"/>
      <c r="C4" s="1753" t="s">
        <v>5862</v>
      </c>
      <c r="D4" s="1755" t="s">
        <v>5863</v>
      </c>
      <c r="E4" s="1755" t="s">
        <v>5864</v>
      </c>
      <c r="F4" s="1755" t="s">
        <v>5865</v>
      </c>
      <c r="G4" s="1757" t="s">
        <v>189</v>
      </c>
    </row>
    <row r="5" spans="1:7" ht="14.25" thickBot="1" x14ac:dyDescent="0.2">
      <c r="A5" s="621" t="s">
        <v>5866</v>
      </c>
      <c r="B5" s="1229" t="s">
        <v>5867</v>
      </c>
      <c r="C5" s="1754"/>
      <c r="D5" s="1756"/>
      <c r="E5" s="1756"/>
      <c r="F5" s="1756"/>
      <c r="G5" s="1758"/>
    </row>
    <row r="6" spans="1:7" s="1012" customFormat="1" ht="18" customHeight="1" x14ac:dyDescent="0.15">
      <c r="A6" s="1007">
        <v>1925</v>
      </c>
      <c r="B6" s="1008" t="s">
        <v>5868</v>
      </c>
      <c r="C6" s="1009" t="s">
        <v>5869</v>
      </c>
      <c r="D6" s="1009"/>
      <c r="E6" s="1010"/>
      <c r="F6" s="1009" t="s">
        <v>5870</v>
      </c>
      <c r="G6" s="1011"/>
    </row>
    <row r="7" spans="1:7" s="1012" customFormat="1" ht="18" customHeight="1" x14ac:dyDescent="0.15">
      <c r="A7" s="1013">
        <v>1930</v>
      </c>
      <c r="B7" s="1014" t="s">
        <v>5871</v>
      </c>
      <c r="C7" s="1015" t="s">
        <v>5872</v>
      </c>
      <c r="D7" s="1015"/>
      <c r="E7" s="1016"/>
      <c r="F7" s="1015"/>
      <c r="G7" s="1017"/>
    </row>
    <row r="8" spans="1:7" s="1012" customFormat="1" ht="18" customHeight="1" x14ac:dyDescent="0.15">
      <c r="A8" s="1013">
        <v>1935</v>
      </c>
      <c r="B8" s="1014" t="s">
        <v>5873</v>
      </c>
      <c r="C8" s="1015" t="s">
        <v>5874</v>
      </c>
      <c r="D8" s="1015"/>
      <c r="E8" s="1016"/>
      <c r="F8" s="1015"/>
      <c r="G8" s="1017"/>
    </row>
    <row r="9" spans="1:7" s="1012" customFormat="1" ht="18" customHeight="1" x14ac:dyDescent="0.15">
      <c r="A9" s="1013">
        <v>1940</v>
      </c>
      <c r="B9" s="1014" t="s">
        <v>5875</v>
      </c>
      <c r="C9" s="1015" t="s">
        <v>5876</v>
      </c>
      <c r="D9" s="1015"/>
      <c r="E9" s="1016"/>
      <c r="F9" s="1015"/>
      <c r="G9" s="1017"/>
    </row>
    <row r="10" spans="1:7" s="1012" customFormat="1" ht="18" customHeight="1" x14ac:dyDescent="0.15">
      <c r="A10" s="1013">
        <v>1947</v>
      </c>
      <c r="B10" s="1014" t="s">
        <v>5877</v>
      </c>
      <c r="C10" s="1015" t="s">
        <v>5878</v>
      </c>
      <c r="D10" s="1015"/>
      <c r="E10" s="1016"/>
      <c r="F10" s="1015" t="s">
        <v>5879</v>
      </c>
      <c r="G10" s="1017"/>
    </row>
    <row r="11" spans="1:7" s="1012" customFormat="1" ht="18" customHeight="1" x14ac:dyDescent="0.15">
      <c r="A11" s="1013">
        <v>1950</v>
      </c>
      <c r="B11" s="1014" t="s">
        <v>5880</v>
      </c>
      <c r="C11" s="1015" t="s">
        <v>5881</v>
      </c>
      <c r="D11" s="1015"/>
      <c r="E11" s="1016"/>
      <c r="F11" s="1015" t="s">
        <v>5882</v>
      </c>
      <c r="G11" s="1017"/>
    </row>
    <row r="12" spans="1:7" s="1012" customFormat="1" ht="18" customHeight="1" x14ac:dyDescent="0.15">
      <c r="A12" s="1018">
        <v>1954</v>
      </c>
      <c r="B12" s="1019" t="s">
        <v>5883</v>
      </c>
      <c r="C12" s="1020" t="s">
        <v>5884</v>
      </c>
      <c r="D12" s="1020"/>
      <c r="E12" s="1021"/>
      <c r="F12" s="1020"/>
      <c r="G12" s="1022"/>
    </row>
    <row r="13" spans="1:7" s="1012" customFormat="1" ht="18" customHeight="1" x14ac:dyDescent="0.15">
      <c r="A13" s="1023"/>
      <c r="B13" s="1024"/>
      <c r="C13" s="1745" t="s">
        <v>5885</v>
      </c>
      <c r="D13" s="1025"/>
      <c r="E13" s="1026"/>
      <c r="F13" s="1025"/>
      <c r="G13" s="1027"/>
    </row>
    <row r="14" spans="1:7" s="1012" customFormat="1" ht="18" customHeight="1" x14ac:dyDescent="0.15">
      <c r="A14" s="1023"/>
      <c r="B14" s="1024"/>
      <c r="C14" s="1745"/>
      <c r="D14" s="1025"/>
      <c r="E14" s="1026"/>
      <c r="F14" s="1025"/>
      <c r="G14" s="1027"/>
    </row>
    <row r="15" spans="1:7" s="1012" customFormat="1" ht="18" customHeight="1" x14ac:dyDescent="0.15">
      <c r="A15" s="1023"/>
      <c r="B15" s="1024"/>
      <c r="C15" s="1025" t="s">
        <v>5886</v>
      </c>
      <c r="D15" s="1025"/>
      <c r="E15" s="1026"/>
      <c r="F15" s="1025"/>
      <c r="G15" s="1027"/>
    </row>
    <row r="16" spans="1:7" s="1012" customFormat="1" ht="18" customHeight="1" x14ac:dyDescent="0.15">
      <c r="A16" s="1023"/>
      <c r="B16" s="1024"/>
      <c r="C16" s="1025" t="s">
        <v>5887</v>
      </c>
      <c r="D16" s="1025"/>
      <c r="E16" s="1026"/>
      <c r="F16" s="1025"/>
      <c r="G16" s="1027"/>
    </row>
    <row r="17" spans="1:7" s="1012" customFormat="1" ht="18" customHeight="1" x14ac:dyDescent="0.15">
      <c r="A17" s="1023"/>
      <c r="B17" s="1024"/>
      <c r="C17" s="1025" t="s">
        <v>5888</v>
      </c>
      <c r="D17" s="1025"/>
      <c r="E17" s="1026"/>
      <c r="F17" s="1025" t="s">
        <v>5889</v>
      </c>
      <c r="G17" s="1027"/>
    </row>
    <row r="18" spans="1:7" s="1012" customFormat="1" ht="18" customHeight="1" x14ac:dyDescent="0.15">
      <c r="A18" s="1023"/>
      <c r="B18" s="1024"/>
      <c r="C18" s="1745" t="s">
        <v>5890</v>
      </c>
      <c r="D18" s="1025"/>
      <c r="E18" s="1026"/>
      <c r="F18" s="1025"/>
      <c r="G18" s="1027"/>
    </row>
    <row r="19" spans="1:7" s="1012" customFormat="1" ht="18" customHeight="1" x14ac:dyDescent="0.15">
      <c r="A19" s="1023"/>
      <c r="B19" s="1024"/>
      <c r="C19" s="1745"/>
      <c r="D19" s="1025"/>
      <c r="E19" s="1026"/>
      <c r="F19" s="1028"/>
      <c r="G19" s="1027"/>
    </row>
    <row r="20" spans="1:7" s="1012" customFormat="1" ht="18" customHeight="1" x14ac:dyDescent="0.15">
      <c r="A20" s="1023"/>
      <c r="B20" s="1024"/>
      <c r="C20" s="1025" t="s">
        <v>5891</v>
      </c>
      <c r="D20" s="1025"/>
      <c r="E20" s="1026"/>
      <c r="F20" s="1028"/>
      <c r="G20" s="1027"/>
    </row>
    <row r="21" spans="1:7" s="1012" customFormat="1" ht="18" customHeight="1" x14ac:dyDescent="0.15">
      <c r="A21" s="1007"/>
      <c r="B21" s="1008"/>
      <c r="C21" s="1009" t="s">
        <v>5892</v>
      </c>
      <c r="D21" s="1009"/>
      <c r="E21" s="1010"/>
      <c r="F21" s="1029"/>
      <c r="G21" s="1011"/>
    </row>
    <row r="22" spans="1:7" s="1012" customFormat="1" ht="18" customHeight="1" x14ac:dyDescent="0.15">
      <c r="A22" s="1018">
        <v>1955</v>
      </c>
      <c r="B22" s="1019" t="s">
        <v>5893</v>
      </c>
      <c r="C22" s="1020" t="s">
        <v>5894</v>
      </c>
      <c r="D22" s="1021"/>
      <c r="E22" s="1021"/>
      <c r="F22" s="1021"/>
      <c r="G22" s="1030"/>
    </row>
    <row r="23" spans="1:7" s="1012" customFormat="1" ht="18" customHeight="1" x14ac:dyDescent="0.15">
      <c r="A23" s="1023"/>
      <c r="B23" s="1024"/>
      <c r="C23" s="1025" t="s">
        <v>5895</v>
      </c>
      <c r="D23" s="1026"/>
      <c r="E23" s="1026"/>
      <c r="F23" s="1026"/>
      <c r="G23" s="1031"/>
    </row>
    <row r="24" spans="1:7" s="1012" customFormat="1" ht="18" customHeight="1" x14ac:dyDescent="0.15">
      <c r="A24" s="1023"/>
      <c r="B24" s="1024"/>
      <c r="C24" s="1025" t="s">
        <v>5896</v>
      </c>
      <c r="D24" s="1026"/>
      <c r="E24" s="1026"/>
      <c r="F24" s="1026"/>
      <c r="G24" s="1031"/>
    </row>
    <row r="25" spans="1:7" s="1012" customFormat="1" ht="18" customHeight="1" x14ac:dyDescent="0.15">
      <c r="A25" s="1023"/>
      <c r="B25" s="1024"/>
      <c r="C25" s="1025" t="s">
        <v>5897</v>
      </c>
      <c r="D25" s="1026"/>
      <c r="E25" s="1026"/>
      <c r="F25" s="1026"/>
      <c r="G25" s="1031"/>
    </row>
    <row r="26" spans="1:7" s="1012" customFormat="1" ht="18" customHeight="1" x14ac:dyDescent="0.15">
      <c r="A26" s="1023"/>
      <c r="B26" s="1024"/>
      <c r="C26" s="1025" t="s">
        <v>5898</v>
      </c>
      <c r="D26" s="1026"/>
      <c r="E26" s="1026"/>
      <c r="F26" s="1026"/>
      <c r="G26" s="1031"/>
    </row>
    <row r="27" spans="1:7" s="1012" customFormat="1" ht="18" customHeight="1" x14ac:dyDescent="0.15">
      <c r="A27" s="1018">
        <v>1956</v>
      </c>
      <c r="B27" s="1019" t="s">
        <v>5899</v>
      </c>
      <c r="C27" s="1020"/>
      <c r="D27" s="1020" t="s">
        <v>5900</v>
      </c>
      <c r="E27" s="1021"/>
      <c r="F27" s="1021" t="s">
        <v>5901</v>
      </c>
      <c r="G27" s="1030"/>
    </row>
    <row r="28" spans="1:7" s="1012" customFormat="1" ht="18" customHeight="1" x14ac:dyDescent="0.15">
      <c r="A28" s="1023"/>
      <c r="B28" s="1024"/>
      <c r="C28" s="1025"/>
      <c r="D28" s="1026" t="s">
        <v>5902</v>
      </c>
      <c r="E28" s="1026"/>
      <c r="F28" s="1026"/>
      <c r="G28" s="1031"/>
    </row>
    <row r="29" spans="1:7" s="1012" customFormat="1" ht="18" customHeight="1" x14ac:dyDescent="0.15">
      <c r="A29" s="1023"/>
      <c r="B29" s="1024"/>
      <c r="C29" s="1025"/>
      <c r="D29" s="1026" t="s">
        <v>5903</v>
      </c>
      <c r="E29" s="1026"/>
      <c r="F29" s="1026"/>
      <c r="G29" s="1031"/>
    </row>
    <row r="30" spans="1:7" s="1012" customFormat="1" ht="18" customHeight="1" x14ac:dyDescent="0.15">
      <c r="A30" s="1023"/>
      <c r="B30" s="1024"/>
      <c r="C30" s="1025"/>
      <c r="D30" s="1026" t="s">
        <v>5904</v>
      </c>
      <c r="E30" s="1026"/>
      <c r="F30" s="1026"/>
      <c r="G30" s="1031"/>
    </row>
    <row r="31" spans="1:7" s="1012" customFormat="1" ht="18" customHeight="1" x14ac:dyDescent="0.15">
      <c r="A31" s="1023"/>
      <c r="B31" s="1024"/>
      <c r="C31" s="1025"/>
      <c r="D31" s="1026" t="s">
        <v>5905</v>
      </c>
      <c r="E31" s="1026"/>
      <c r="F31" s="1026"/>
      <c r="G31" s="1031"/>
    </row>
    <row r="32" spans="1:7" s="1012" customFormat="1" ht="18" customHeight="1" x14ac:dyDescent="0.15">
      <c r="A32" s="1023"/>
      <c r="B32" s="1024"/>
      <c r="C32" s="1025"/>
      <c r="D32" s="1026" t="s">
        <v>5906</v>
      </c>
      <c r="E32" s="1026"/>
      <c r="F32" s="1026"/>
      <c r="G32" s="1031"/>
    </row>
    <row r="33" spans="1:7" s="1012" customFormat="1" ht="18" customHeight="1" x14ac:dyDescent="0.15">
      <c r="A33" s="1018">
        <v>1957</v>
      </c>
      <c r="B33" s="1019" t="s">
        <v>5907</v>
      </c>
      <c r="C33" s="1020" t="s">
        <v>5908</v>
      </c>
      <c r="D33" s="1021"/>
      <c r="E33" s="1021"/>
      <c r="F33" s="1021"/>
      <c r="G33" s="1030"/>
    </row>
    <row r="34" spans="1:7" s="1012" customFormat="1" ht="18" customHeight="1" x14ac:dyDescent="0.15">
      <c r="A34" s="1023"/>
      <c r="B34" s="1024"/>
      <c r="C34" s="1025" t="s">
        <v>5909</v>
      </c>
      <c r="D34" s="1026"/>
      <c r="E34" s="1026"/>
      <c r="F34" s="1026"/>
      <c r="G34" s="1031"/>
    </row>
    <row r="35" spans="1:7" s="1012" customFormat="1" ht="18" customHeight="1" x14ac:dyDescent="0.15">
      <c r="A35" s="1023"/>
      <c r="B35" s="1024"/>
      <c r="C35" s="1025" t="s">
        <v>5910</v>
      </c>
      <c r="D35" s="1026"/>
      <c r="E35" s="1026"/>
      <c r="F35" s="1026"/>
      <c r="G35" s="1031"/>
    </row>
    <row r="36" spans="1:7" s="1012" customFormat="1" ht="18" customHeight="1" x14ac:dyDescent="0.15">
      <c r="A36" s="1023"/>
      <c r="B36" s="1024"/>
      <c r="C36" s="1025" t="s">
        <v>5911</v>
      </c>
      <c r="D36" s="1026"/>
      <c r="E36" s="1026"/>
      <c r="F36" s="1026"/>
      <c r="G36" s="1031"/>
    </row>
    <row r="37" spans="1:7" s="1012" customFormat="1" ht="18" customHeight="1" x14ac:dyDescent="0.15">
      <c r="A37" s="1013">
        <v>1958</v>
      </c>
      <c r="B37" s="1014" t="s">
        <v>5912</v>
      </c>
      <c r="C37" s="1015"/>
      <c r="D37" s="1016"/>
      <c r="E37" s="1016"/>
      <c r="F37" s="1016" t="s">
        <v>5913</v>
      </c>
      <c r="G37" s="1032"/>
    </row>
    <row r="38" spans="1:7" s="1012" customFormat="1" ht="18" customHeight="1" x14ac:dyDescent="0.15">
      <c r="A38" s="1023">
        <v>1959</v>
      </c>
      <c r="B38" s="1024" t="s">
        <v>5914</v>
      </c>
      <c r="C38" s="1025"/>
      <c r="D38" s="1026" t="s">
        <v>5915</v>
      </c>
      <c r="E38" s="1026"/>
      <c r="F38" s="1026"/>
      <c r="G38" s="1031"/>
    </row>
    <row r="39" spans="1:7" s="1012" customFormat="1" ht="18" customHeight="1" x14ac:dyDescent="0.15">
      <c r="A39" s="1018">
        <v>1960</v>
      </c>
      <c r="B39" s="1019" t="s">
        <v>5916</v>
      </c>
      <c r="C39" s="1021" t="s">
        <v>5917</v>
      </c>
      <c r="D39" s="1021"/>
      <c r="E39" s="1021"/>
      <c r="F39" s="1020"/>
      <c r="G39" s="1030"/>
    </row>
    <row r="40" spans="1:7" s="1012" customFormat="1" ht="18" customHeight="1" x14ac:dyDescent="0.15">
      <c r="A40" s="1023"/>
      <c r="B40" s="1024"/>
      <c r="C40" s="1026" t="s">
        <v>5918</v>
      </c>
      <c r="D40" s="1026"/>
      <c r="E40" s="1026"/>
      <c r="F40" s="1025"/>
      <c r="G40" s="1031"/>
    </row>
    <row r="41" spans="1:7" s="1012" customFormat="1" ht="18" customHeight="1" x14ac:dyDescent="0.15">
      <c r="A41" s="1013">
        <v>1961</v>
      </c>
      <c r="B41" s="1014" t="s">
        <v>5919</v>
      </c>
      <c r="C41" s="1033"/>
      <c r="D41" s="1016"/>
      <c r="E41" s="1016"/>
      <c r="F41" s="1015" t="s">
        <v>5920</v>
      </c>
      <c r="G41" s="1032"/>
    </row>
    <row r="42" spans="1:7" s="1012" customFormat="1" ht="18" customHeight="1" thickBot="1" x14ac:dyDescent="0.2">
      <c r="A42" s="1034">
        <v>1962</v>
      </c>
      <c r="B42" s="1035" t="s">
        <v>5921</v>
      </c>
      <c r="C42" s="1036"/>
      <c r="D42" s="1037"/>
      <c r="E42" s="1037" t="s">
        <v>5922</v>
      </c>
      <c r="F42" s="1038"/>
      <c r="G42" s="1039"/>
    </row>
    <row r="43" spans="1:7" s="1012" customFormat="1" ht="18" customHeight="1" x14ac:dyDescent="0.15">
      <c r="A43" s="1007">
        <v>1963</v>
      </c>
      <c r="B43" s="1008" t="s">
        <v>5923</v>
      </c>
      <c r="C43" s="1029"/>
      <c r="D43" s="1010"/>
      <c r="E43" s="1010" t="s">
        <v>5924</v>
      </c>
      <c r="F43" s="1009"/>
      <c r="G43" s="1040"/>
    </row>
    <row r="44" spans="1:7" s="1012" customFormat="1" ht="18" customHeight="1" x14ac:dyDescent="0.15">
      <c r="A44" s="1013">
        <v>1964</v>
      </c>
      <c r="B44" s="1014" t="s">
        <v>5925</v>
      </c>
      <c r="C44" s="1033"/>
      <c r="D44" s="1016"/>
      <c r="E44" s="1016" t="s">
        <v>5926</v>
      </c>
      <c r="F44" s="1015" t="s">
        <v>5927</v>
      </c>
      <c r="G44" s="1032"/>
    </row>
    <row r="45" spans="1:7" s="1012" customFormat="1" ht="18" customHeight="1" x14ac:dyDescent="0.15">
      <c r="A45" s="1018">
        <v>1965</v>
      </c>
      <c r="B45" s="1019" t="s">
        <v>5928</v>
      </c>
      <c r="C45" s="1021" t="s">
        <v>5929</v>
      </c>
      <c r="D45" s="1020" t="s">
        <v>5930</v>
      </c>
      <c r="E45" s="1021"/>
      <c r="F45" s="1020"/>
      <c r="G45" s="1030"/>
    </row>
    <row r="46" spans="1:7" s="1012" customFormat="1" ht="18" customHeight="1" x14ac:dyDescent="0.15">
      <c r="A46" s="1023"/>
      <c r="B46" s="1024"/>
      <c r="C46" s="1026" t="s">
        <v>5931</v>
      </c>
      <c r="D46" s="1025" t="s">
        <v>5932</v>
      </c>
      <c r="E46" s="1026"/>
      <c r="F46" s="1026"/>
      <c r="G46" s="1031"/>
    </row>
    <row r="47" spans="1:7" s="1012" customFormat="1" ht="18" customHeight="1" x14ac:dyDescent="0.15">
      <c r="A47" s="1023"/>
      <c r="B47" s="1024"/>
      <c r="C47" s="1024"/>
      <c r="D47" s="1025" t="s">
        <v>5933</v>
      </c>
      <c r="E47" s="1026"/>
      <c r="F47" s="1026"/>
      <c r="G47" s="1031"/>
    </row>
    <row r="48" spans="1:7" s="1012" customFormat="1" ht="18" customHeight="1" x14ac:dyDescent="0.15">
      <c r="A48" s="1023"/>
      <c r="B48" s="1024"/>
      <c r="C48" s="1026"/>
      <c r="D48" s="1025" t="s">
        <v>5934</v>
      </c>
      <c r="E48" s="1026"/>
      <c r="F48" s="1026"/>
      <c r="G48" s="1031"/>
    </row>
    <row r="49" spans="1:7" s="1012" customFormat="1" ht="18" customHeight="1" x14ac:dyDescent="0.15">
      <c r="A49" s="1023"/>
      <c r="B49" s="1024"/>
      <c r="C49" s="1026"/>
      <c r="D49" s="1025" t="s">
        <v>5935</v>
      </c>
      <c r="E49" s="1026"/>
      <c r="F49" s="1026"/>
      <c r="G49" s="1031"/>
    </row>
    <row r="50" spans="1:7" s="1012" customFormat="1" ht="18" customHeight="1" x14ac:dyDescent="0.15">
      <c r="A50" s="1013">
        <v>1966</v>
      </c>
      <c r="B50" s="1014" t="s">
        <v>5936</v>
      </c>
      <c r="C50" s="1016"/>
      <c r="D50" s="1016"/>
      <c r="E50" s="1016"/>
      <c r="F50" s="1015" t="s">
        <v>5937</v>
      </c>
      <c r="G50" s="1032"/>
    </row>
    <row r="51" spans="1:7" s="1012" customFormat="1" ht="18" customHeight="1" x14ac:dyDescent="0.15">
      <c r="A51" s="1023">
        <v>1968</v>
      </c>
      <c r="B51" s="1024" t="s">
        <v>4340</v>
      </c>
      <c r="C51" s="1026"/>
      <c r="D51" s="1025" t="s">
        <v>5938</v>
      </c>
      <c r="E51" s="1026"/>
      <c r="F51" s="1025" t="s">
        <v>5939</v>
      </c>
      <c r="G51" s="1031"/>
    </row>
    <row r="52" spans="1:7" s="1012" customFormat="1" ht="18" customHeight="1" x14ac:dyDescent="0.15">
      <c r="A52" s="1023"/>
      <c r="B52" s="1024"/>
      <c r="C52" s="1026"/>
      <c r="D52" s="1025" t="s">
        <v>5940</v>
      </c>
      <c r="E52" s="1026"/>
      <c r="F52" s="1025"/>
      <c r="G52" s="1031"/>
    </row>
    <row r="53" spans="1:7" s="1012" customFormat="1" ht="18" customHeight="1" x14ac:dyDescent="0.15">
      <c r="A53" s="1023"/>
      <c r="B53" s="1024"/>
      <c r="C53" s="1026"/>
      <c r="D53" s="1025" t="s">
        <v>5941</v>
      </c>
      <c r="E53" s="1026"/>
      <c r="F53" s="1025"/>
      <c r="G53" s="1031"/>
    </row>
    <row r="54" spans="1:7" s="1012" customFormat="1" ht="18" customHeight="1" x14ac:dyDescent="0.15">
      <c r="A54" s="1023"/>
      <c r="B54" s="1024"/>
      <c r="C54" s="1026"/>
      <c r="D54" s="1010" t="s">
        <v>5942</v>
      </c>
      <c r="E54" s="1026"/>
      <c r="F54" s="1025"/>
      <c r="G54" s="1031"/>
    </row>
    <row r="55" spans="1:7" s="1012" customFormat="1" ht="18" customHeight="1" x14ac:dyDescent="0.15">
      <c r="A55" s="1018">
        <v>1969</v>
      </c>
      <c r="B55" s="1019" t="s">
        <v>4860</v>
      </c>
      <c r="C55" s="1021"/>
      <c r="D55" s="1021"/>
      <c r="E55" s="1041" t="s">
        <v>5943</v>
      </c>
      <c r="F55" s="1020" t="s">
        <v>5944</v>
      </c>
      <c r="G55" s="1030"/>
    </row>
    <row r="56" spans="1:7" s="1012" customFormat="1" ht="18" customHeight="1" x14ac:dyDescent="0.15">
      <c r="A56" s="1023"/>
      <c r="B56" s="1024"/>
      <c r="C56" s="1026"/>
      <c r="D56" s="1026"/>
      <c r="E56" s="1026" t="s">
        <v>5945</v>
      </c>
      <c r="F56" s="1026"/>
      <c r="G56" s="1031"/>
    </row>
    <row r="57" spans="1:7" s="1012" customFormat="1" ht="18" customHeight="1" x14ac:dyDescent="0.15">
      <c r="A57" s="1023"/>
      <c r="B57" s="1024"/>
      <c r="C57" s="1026"/>
      <c r="D57" s="1025"/>
      <c r="E57" s="1026" t="s">
        <v>5946</v>
      </c>
      <c r="F57" s="1026"/>
      <c r="G57" s="1031"/>
    </row>
    <row r="58" spans="1:7" s="1012" customFormat="1" ht="18" customHeight="1" x14ac:dyDescent="0.15">
      <c r="A58" s="1023"/>
      <c r="B58" s="1024"/>
      <c r="C58" s="1026"/>
      <c r="D58" s="1025"/>
      <c r="E58" s="1042" t="s">
        <v>5947</v>
      </c>
      <c r="F58" s="1026"/>
      <c r="G58" s="1031"/>
    </row>
    <row r="59" spans="1:7" s="1012" customFormat="1" ht="18" customHeight="1" x14ac:dyDescent="0.15">
      <c r="A59" s="1023"/>
      <c r="B59" s="1024"/>
      <c r="C59" s="1026"/>
      <c r="D59" s="1025"/>
      <c r="E59" s="1025"/>
      <c r="F59" s="1026"/>
      <c r="G59" s="1040" t="s">
        <v>5948</v>
      </c>
    </row>
    <row r="60" spans="1:7" s="1012" customFormat="1" ht="18" customHeight="1" x14ac:dyDescent="0.15">
      <c r="A60" s="1018">
        <v>1970</v>
      </c>
      <c r="B60" s="1019" t="s">
        <v>4360</v>
      </c>
      <c r="C60" s="1021" t="s">
        <v>5949</v>
      </c>
      <c r="D60" s="1020" t="s">
        <v>5950</v>
      </c>
      <c r="E60" s="1021" t="s">
        <v>5951</v>
      </c>
      <c r="F60" s="1020"/>
      <c r="G60" s="1030"/>
    </row>
    <row r="61" spans="1:7" s="1012" customFormat="1" ht="18" customHeight="1" x14ac:dyDescent="0.15">
      <c r="A61" s="1023"/>
      <c r="B61" s="1024"/>
      <c r="C61" s="1026" t="s">
        <v>5931</v>
      </c>
      <c r="D61" s="1025"/>
      <c r="E61" s="1026" t="s">
        <v>5952</v>
      </c>
      <c r="F61" s="1026"/>
      <c r="G61" s="1031"/>
    </row>
    <row r="62" spans="1:7" s="1012" customFormat="1" ht="18" customHeight="1" x14ac:dyDescent="0.15">
      <c r="A62" s="1023"/>
      <c r="B62" s="1024"/>
      <c r="C62" s="1026" t="s">
        <v>5953</v>
      </c>
      <c r="D62" s="1028"/>
      <c r="E62" s="1026" t="s">
        <v>5954</v>
      </c>
      <c r="F62" s="1026"/>
      <c r="G62" s="1043"/>
    </row>
    <row r="63" spans="1:7" s="1012" customFormat="1" ht="18" customHeight="1" x14ac:dyDescent="0.15">
      <c r="A63" s="1023"/>
      <c r="B63" s="1024"/>
      <c r="C63" s="1026" t="s">
        <v>5955</v>
      </c>
      <c r="D63" s="1025"/>
      <c r="E63" s="1026" t="s">
        <v>5956</v>
      </c>
      <c r="F63" s="1026"/>
      <c r="G63" s="1031"/>
    </row>
    <row r="64" spans="1:7" s="1012" customFormat="1" ht="18" customHeight="1" x14ac:dyDescent="0.15">
      <c r="A64" s="1023"/>
      <c r="B64" s="1024"/>
      <c r="C64" s="1028" t="s">
        <v>5957</v>
      </c>
      <c r="D64" s="1028"/>
      <c r="E64" s="1028" t="s">
        <v>5958</v>
      </c>
      <c r="F64" s="1026"/>
      <c r="G64" s="1031"/>
    </row>
    <row r="65" spans="1:7" s="1012" customFormat="1" ht="18" customHeight="1" x14ac:dyDescent="0.15">
      <c r="A65" s="1018">
        <v>1970</v>
      </c>
      <c r="B65" s="1019" t="s">
        <v>5959</v>
      </c>
      <c r="C65" s="1044"/>
      <c r="D65" s="1020" t="s">
        <v>5960</v>
      </c>
      <c r="E65" s="1021" t="s">
        <v>5961</v>
      </c>
      <c r="F65" s="1021"/>
      <c r="G65" s="1030"/>
    </row>
    <row r="66" spans="1:7" s="1012" customFormat="1" ht="18" customHeight="1" x14ac:dyDescent="0.15">
      <c r="A66" s="1023"/>
      <c r="B66" s="1024"/>
      <c r="C66" s="1028"/>
      <c r="D66" s="1025" t="s">
        <v>5962</v>
      </c>
      <c r="E66" s="1026" t="s">
        <v>5963</v>
      </c>
      <c r="F66" s="1026"/>
      <c r="G66" s="1031"/>
    </row>
    <row r="67" spans="1:7" s="1012" customFormat="1" ht="18" customHeight="1" x14ac:dyDescent="0.15">
      <c r="A67" s="1023"/>
      <c r="B67" s="1024"/>
      <c r="C67" s="1028"/>
      <c r="D67" s="1026" t="s">
        <v>5964</v>
      </c>
      <c r="E67" s="1026"/>
      <c r="F67" s="1026"/>
      <c r="G67" s="1031"/>
    </row>
    <row r="68" spans="1:7" s="1012" customFormat="1" ht="18" customHeight="1" x14ac:dyDescent="0.15">
      <c r="A68" s="1007"/>
      <c r="B68" s="1008"/>
      <c r="C68" s="1029"/>
      <c r="D68" s="1009" t="s">
        <v>5965</v>
      </c>
      <c r="E68" s="1010"/>
      <c r="F68" s="1010"/>
      <c r="G68" s="1040"/>
    </row>
    <row r="69" spans="1:7" s="1012" customFormat="1" ht="18" customHeight="1" x14ac:dyDescent="0.15">
      <c r="A69" s="1023">
        <v>1971</v>
      </c>
      <c r="B69" s="1024" t="s">
        <v>4367</v>
      </c>
      <c r="C69" s="1028"/>
      <c r="D69" s="1025" t="s">
        <v>5966</v>
      </c>
      <c r="E69" s="1026" t="s">
        <v>5967</v>
      </c>
      <c r="F69" s="1025" t="s">
        <v>5968</v>
      </c>
      <c r="G69" s="1031"/>
    </row>
    <row r="70" spans="1:7" s="1012" customFormat="1" ht="18" customHeight="1" x14ac:dyDescent="0.15">
      <c r="A70" s="1023"/>
      <c r="B70" s="1024"/>
      <c r="C70" s="1028"/>
      <c r="D70" s="1026" t="s">
        <v>5969</v>
      </c>
      <c r="E70" s="1026" t="s">
        <v>5970</v>
      </c>
      <c r="F70" s="1025"/>
      <c r="G70" s="1031"/>
    </row>
    <row r="71" spans="1:7" s="1012" customFormat="1" ht="18" customHeight="1" x14ac:dyDescent="0.15">
      <c r="A71" s="1023"/>
      <c r="B71" s="1024"/>
      <c r="C71" s="1028"/>
      <c r="D71" s="1025" t="s">
        <v>5971</v>
      </c>
      <c r="E71" s="1026" t="s">
        <v>5972</v>
      </c>
      <c r="F71" s="1026"/>
      <c r="G71" s="1031"/>
    </row>
    <row r="72" spans="1:7" s="1012" customFormat="1" ht="18" customHeight="1" x14ac:dyDescent="0.15">
      <c r="A72" s="1023"/>
      <c r="B72" s="1024"/>
      <c r="C72" s="1028"/>
      <c r="D72" s="1025"/>
      <c r="E72" s="1026" t="s">
        <v>5973</v>
      </c>
      <c r="F72" s="1026"/>
      <c r="G72" s="1031"/>
    </row>
    <row r="73" spans="1:7" s="1012" customFormat="1" ht="18" customHeight="1" x14ac:dyDescent="0.15">
      <c r="A73" s="1023"/>
      <c r="B73" s="1024"/>
      <c r="C73" s="1028"/>
      <c r="D73" s="1025"/>
      <c r="E73" s="1025" t="s">
        <v>5974</v>
      </c>
      <c r="F73" s="1026"/>
      <c r="G73" s="1031"/>
    </row>
    <row r="74" spans="1:7" s="1012" customFormat="1" ht="18" customHeight="1" x14ac:dyDescent="0.15">
      <c r="A74" s="1018">
        <v>1973</v>
      </c>
      <c r="B74" s="1019" t="s">
        <v>437</v>
      </c>
      <c r="C74" s="1044"/>
      <c r="D74" s="1020" t="s">
        <v>5975</v>
      </c>
      <c r="E74" s="1020" t="s">
        <v>5976</v>
      </c>
      <c r="F74" s="1021" t="s">
        <v>5977</v>
      </c>
      <c r="G74" s="1030"/>
    </row>
    <row r="75" spans="1:7" s="1012" customFormat="1" ht="18" customHeight="1" x14ac:dyDescent="0.15">
      <c r="A75" s="1023"/>
      <c r="B75" s="1024"/>
      <c r="C75" s="1028"/>
      <c r="D75" s="1026" t="s">
        <v>5978</v>
      </c>
      <c r="E75" s="1025"/>
      <c r="F75" s="1026"/>
      <c r="G75" s="1031"/>
    </row>
    <row r="76" spans="1:7" s="1012" customFormat="1" ht="18" customHeight="1" x14ac:dyDescent="0.15">
      <c r="A76" s="1023"/>
      <c r="B76" s="1024"/>
      <c r="C76" s="1045"/>
      <c r="D76" s="1028" t="s">
        <v>5979</v>
      </c>
      <c r="E76" s="1025"/>
      <c r="F76" s="1026"/>
      <c r="G76" s="1031"/>
    </row>
    <row r="77" spans="1:7" s="1012" customFormat="1" ht="18" customHeight="1" x14ac:dyDescent="0.15">
      <c r="A77" s="1023"/>
      <c r="B77" s="1024"/>
      <c r="C77" s="1028"/>
      <c r="D77" s="1028" t="s">
        <v>5980</v>
      </c>
      <c r="E77" s="1026"/>
      <c r="F77" s="1026"/>
      <c r="G77" s="1031"/>
    </row>
    <row r="78" spans="1:7" s="1012" customFormat="1" ht="18" customHeight="1" x14ac:dyDescent="0.15">
      <c r="A78" s="1023"/>
      <c r="B78" s="1024"/>
      <c r="C78" s="1028"/>
      <c r="D78" s="1025" t="s">
        <v>5981</v>
      </c>
      <c r="E78" s="1026"/>
      <c r="F78" s="1026"/>
      <c r="G78" s="1031"/>
    </row>
    <row r="79" spans="1:7" s="1012" customFormat="1" ht="18" customHeight="1" thickBot="1" x14ac:dyDescent="0.2">
      <c r="A79" s="1046"/>
      <c r="B79" s="1230"/>
      <c r="C79" s="1048"/>
      <c r="D79" s="1049" t="s">
        <v>5982</v>
      </c>
      <c r="E79" s="1050"/>
      <c r="F79" s="1050"/>
      <c r="G79" s="1051"/>
    </row>
    <row r="80" spans="1:7" s="1012" customFormat="1" ht="18" customHeight="1" x14ac:dyDescent="0.15">
      <c r="A80" s="1007">
        <v>1973</v>
      </c>
      <c r="B80" s="1008" t="s">
        <v>5983</v>
      </c>
      <c r="C80" s="1029"/>
      <c r="D80" s="1010" t="s">
        <v>5984</v>
      </c>
      <c r="E80" s="1010"/>
      <c r="F80" s="1010"/>
      <c r="G80" s="1040"/>
    </row>
    <row r="81" spans="1:7" s="1012" customFormat="1" ht="18" customHeight="1" x14ac:dyDescent="0.15">
      <c r="A81" s="1018">
        <v>1974</v>
      </c>
      <c r="B81" s="1052" t="s">
        <v>5985</v>
      </c>
      <c r="C81" s="1044"/>
      <c r="D81" s="1020" t="s">
        <v>5986</v>
      </c>
      <c r="E81" s="1021" t="s">
        <v>5987</v>
      </c>
      <c r="F81" s="1020" t="s">
        <v>5988</v>
      </c>
      <c r="G81" s="1053"/>
    </row>
    <row r="82" spans="1:7" s="1012" customFormat="1" ht="18" customHeight="1" x14ac:dyDescent="0.15">
      <c r="A82" s="1023"/>
      <c r="B82" s="1054"/>
      <c r="C82" s="1028"/>
      <c r="D82" s="1025" t="s">
        <v>5989</v>
      </c>
      <c r="E82" s="1026" t="s">
        <v>5990</v>
      </c>
      <c r="F82" s="1025" t="s">
        <v>5991</v>
      </c>
      <c r="G82" s="1043"/>
    </row>
    <row r="83" spans="1:7" s="1012" customFormat="1" ht="18" customHeight="1" x14ac:dyDescent="0.15">
      <c r="A83" s="1023"/>
      <c r="B83" s="1054"/>
      <c r="C83" s="1028"/>
      <c r="D83" s="1026" t="s">
        <v>5992</v>
      </c>
      <c r="E83" s="1026"/>
      <c r="F83" s="1026" t="s">
        <v>5993</v>
      </c>
      <c r="G83" s="1043"/>
    </row>
    <row r="84" spans="1:7" s="1012" customFormat="1" ht="18" customHeight="1" x14ac:dyDescent="0.15">
      <c r="A84" s="1023"/>
      <c r="B84" s="1054"/>
      <c r="C84" s="1028"/>
      <c r="D84" s="1010"/>
      <c r="E84" s="1010"/>
      <c r="F84" s="1010" t="s">
        <v>5994</v>
      </c>
      <c r="G84" s="1055"/>
    </row>
    <row r="85" spans="1:7" s="1012" customFormat="1" ht="18" customHeight="1" x14ac:dyDescent="0.15">
      <c r="A85" s="1018">
        <v>1975</v>
      </c>
      <c r="B85" s="1019" t="s">
        <v>5995</v>
      </c>
      <c r="C85" s="1021" t="s">
        <v>5996</v>
      </c>
      <c r="D85" s="1020" t="s">
        <v>5997</v>
      </c>
      <c r="E85" s="1025" t="s">
        <v>5998</v>
      </c>
      <c r="F85" s="1021"/>
      <c r="G85" s="1030"/>
    </row>
    <row r="86" spans="1:7" s="1012" customFormat="1" ht="18" customHeight="1" x14ac:dyDescent="0.15">
      <c r="A86" s="1023"/>
      <c r="B86" s="1024"/>
      <c r="C86" s="1025" t="s">
        <v>5931</v>
      </c>
      <c r="D86" s="1025" t="s">
        <v>5999</v>
      </c>
      <c r="E86" s="1025"/>
      <c r="F86" s="1026"/>
      <c r="G86" s="1031"/>
    </row>
    <row r="87" spans="1:7" s="1012" customFormat="1" ht="18" customHeight="1" x14ac:dyDescent="0.15">
      <c r="A87" s="1023"/>
      <c r="B87" s="1024"/>
      <c r="C87" s="1028" t="s">
        <v>6000</v>
      </c>
      <c r="D87" s="1025" t="s">
        <v>6001</v>
      </c>
      <c r="E87" s="1026"/>
      <c r="F87" s="1026"/>
      <c r="G87" s="1031"/>
    </row>
    <row r="88" spans="1:7" s="1012" customFormat="1" ht="18" customHeight="1" x14ac:dyDescent="0.15">
      <c r="A88" s="1023"/>
      <c r="B88" s="1024"/>
      <c r="C88" s="1028" t="s">
        <v>6002</v>
      </c>
      <c r="D88" s="1025" t="s">
        <v>6003</v>
      </c>
      <c r="E88" s="1026"/>
      <c r="F88" s="1026"/>
      <c r="G88" s="1031"/>
    </row>
    <row r="89" spans="1:7" s="1012" customFormat="1" ht="18" customHeight="1" x14ac:dyDescent="0.15">
      <c r="A89" s="1023"/>
      <c r="B89" s="1024"/>
      <c r="C89" s="1045"/>
      <c r="D89" s="1056" t="s">
        <v>6004</v>
      </c>
      <c r="E89" s="1056"/>
      <c r="F89" s="1026"/>
      <c r="G89" s="1031"/>
    </row>
    <row r="90" spans="1:7" s="1012" customFormat="1" ht="18" customHeight="1" x14ac:dyDescent="0.15">
      <c r="A90" s="1018">
        <v>1976</v>
      </c>
      <c r="B90" s="1019" t="s">
        <v>6005</v>
      </c>
      <c r="C90" s="1044"/>
      <c r="D90" s="1026" t="s">
        <v>6006</v>
      </c>
      <c r="E90" s="1026" t="s">
        <v>6007</v>
      </c>
      <c r="F90" s="1021"/>
      <c r="G90" s="1030"/>
    </row>
    <row r="91" spans="1:7" s="1012" customFormat="1" ht="18" customHeight="1" x14ac:dyDescent="0.15">
      <c r="A91" s="1023"/>
      <c r="B91" s="1024"/>
      <c r="C91" s="1028"/>
      <c r="D91" s="1026" t="s">
        <v>6008</v>
      </c>
      <c r="E91" s="1028" t="s">
        <v>6009</v>
      </c>
      <c r="F91" s="1026"/>
      <c r="G91" s="1031"/>
    </row>
    <row r="92" spans="1:7" s="1012" customFormat="1" ht="18" customHeight="1" x14ac:dyDescent="0.15">
      <c r="A92" s="1023"/>
      <c r="B92" s="1024"/>
      <c r="C92" s="1028"/>
      <c r="D92" s="1010" t="s">
        <v>6010</v>
      </c>
      <c r="E92" s="1028" t="s">
        <v>6011</v>
      </c>
      <c r="F92" s="1026"/>
      <c r="G92" s="1031"/>
    </row>
    <row r="93" spans="1:7" s="1012" customFormat="1" ht="18" customHeight="1" x14ac:dyDescent="0.15">
      <c r="A93" s="1018">
        <v>1977</v>
      </c>
      <c r="B93" s="1052" t="s">
        <v>4679</v>
      </c>
      <c r="C93" s="1044"/>
      <c r="D93" s="1021" t="s">
        <v>6012</v>
      </c>
      <c r="E93" s="1044" t="s">
        <v>6013</v>
      </c>
      <c r="F93" s="1021" t="s">
        <v>6014</v>
      </c>
      <c r="G93" s="1030"/>
    </row>
    <row r="94" spans="1:7" s="1012" customFormat="1" ht="18" customHeight="1" x14ac:dyDescent="0.15">
      <c r="A94" s="1023"/>
      <c r="B94" s="1054"/>
      <c r="C94" s="1028"/>
      <c r="D94" s="1025" t="s">
        <v>6015</v>
      </c>
      <c r="E94" s="1026" t="s">
        <v>6016</v>
      </c>
      <c r="F94" s="1026" t="s">
        <v>6017</v>
      </c>
      <c r="G94" s="1031"/>
    </row>
    <row r="95" spans="1:7" s="1012" customFormat="1" ht="18" customHeight="1" x14ac:dyDescent="0.15">
      <c r="A95" s="1023"/>
      <c r="B95" s="1054"/>
      <c r="C95" s="1028"/>
      <c r="D95" s="1025" t="s">
        <v>6018</v>
      </c>
      <c r="E95" s="1026"/>
      <c r="F95" s="1028"/>
      <c r="G95" s="1031"/>
    </row>
    <row r="96" spans="1:7" s="1012" customFormat="1" ht="18" customHeight="1" x14ac:dyDescent="0.15">
      <c r="A96" s="1023"/>
      <c r="B96" s="1054"/>
      <c r="C96" s="1028"/>
      <c r="D96" s="1025" t="s">
        <v>6019</v>
      </c>
      <c r="E96" s="1026"/>
      <c r="F96" s="1028"/>
      <c r="G96" s="1031"/>
    </row>
    <row r="97" spans="1:7" s="1012" customFormat="1" ht="18" customHeight="1" x14ac:dyDescent="0.15">
      <c r="A97" s="1007"/>
      <c r="B97" s="1057"/>
      <c r="C97" s="1029"/>
      <c r="D97" s="1026" t="s">
        <v>6020</v>
      </c>
      <c r="E97" s="1010"/>
      <c r="F97" s="1010"/>
      <c r="G97" s="1040"/>
    </row>
    <row r="98" spans="1:7" s="1012" customFormat="1" ht="18" customHeight="1" x14ac:dyDescent="0.15">
      <c r="A98" s="1018">
        <v>1978</v>
      </c>
      <c r="B98" s="1052" t="s">
        <v>4884</v>
      </c>
      <c r="C98" s="1044"/>
      <c r="D98" s="1020" t="s">
        <v>6021</v>
      </c>
      <c r="E98" s="1026" t="s">
        <v>6022</v>
      </c>
      <c r="F98" s="1021"/>
      <c r="G98" s="1030"/>
    </row>
    <row r="99" spans="1:7" s="1012" customFormat="1" ht="18" customHeight="1" x14ac:dyDescent="0.15">
      <c r="A99" s="1023"/>
      <c r="B99" s="1054"/>
      <c r="C99" s="1028"/>
      <c r="D99" s="1025" t="s">
        <v>6023</v>
      </c>
      <c r="E99" s="1026" t="s">
        <v>6024</v>
      </c>
      <c r="F99" s="1026"/>
      <c r="G99" s="1031"/>
    </row>
    <row r="100" spans="1:7" s="1012" customFormat="1" ht="18" customHeight="1" x14ac:dyDescent="0.15">
      <c r="A100" s="1023"/>
      <c r="B100" s="1054"/>
      <c r="C100" s="1028"/>
      <c r="D100" s="1025" t="s">
        <v>6025</v>
      </c>
      <c r="E100" s="1026" t="s">
        <v>6026</v>
      </c>
      <c r="F100" s="1026"/>
      <c r="G100" s="1031"/>
    </row>
    <row r="101" spans="1:7" s="1012" customFormat="1" ht="18" customHeight="1" x14ac:dyDescent="0.15">
      <c r="A101" s="1018">
        <v>1979</v>
      </c>
      <c r="B101" s="1019" t="s">
        <v>4423</v>
      </c>
      <c r="C101" s="1044"/>
      <c r="D101" s="1020" t="s">
        <v>6027</v>
      </c>
      <c r="E101" s="1021" t="s">
        <v>6028</v>
      </c>
      <c r="F101" s="1020" t="s">
        <v>6029</v>
      </c>
      <c r="G101" s="1030"/>
    </row>
    <row r="102" spans="1:7" s="1012" customFormat="1" ht="18" customHeight="1" x14ac:dyDescent="0.15">
      <c r="A102" s="1023"/>
      <c r="B102" s="1024"/>
      <c r="C102" s="1028"/>
      <c r="D102" s="1025" t="s">
        <v>6030</v>
      </c>
      <c r="E102" s="1026" t="s">
        <v>6031</v>
      </c>
      <c r="F102" s="1026"/>
      <c r="G102" s="1031"/>
    </row>
    <row r="103" spans="1:7" s="1012" customFormat="1" ht="18" customHeight="1" x14ac:dyDescent="0.15">
      <c r="A103" s="1023"/>
      <c r="B103" s="1024"/>
      <c r="C103" s="1028"/>
      <c r="D103" s="1025" t="s">
        <v>6032</v>
      </c>
      <c r="E103" s="1026"/>
      <c r="F103" s="1026"/>
      <c r="G103" s="1031"/>
    </row>
    <row r="104" spans="1:7" s="1012" customFormat="1" ht="18" customHeight="1" x14ac:dyDescent="0.15">
      <c r="A104" s="1023"/>
      <c r="B104" s="1024"/>
      <c r="C104" s="1028"/>
      <c r="D104" s="1025" t="s">
        <v>6033</v>
      </c>
      <c r="E104" s="1026"/>
      <c r="F104" s="1026"/>
      <c r="G104" s="1031"/>
    </row>
    <row r="105" spans="1:7" s="1012" customFormat="1" ht="18" customHeight="1" x14ac:dyDescent="0.15">
      <c r="A105" s="1023"/>
      <c r="B105" s="1024"/>
      <c r="C105" s="1028"/>
      <c r="D105" s="1025" t="s">
        <v>6034</v>
      </c>
      <c r="E105" s="1026"/>
      <c r="F105" s="1026"/>
      <c r="G105" s="1031"/>
    </row>
    <row r="106" spans="1:7" s="1012" customFormat="1" ht="18" customHeight="1" x14ac:dyDescent="0.15">
      <c r="A106" s="1023"/>
      <c r="B106" s="1024"/>
      <c r="C106" s="1028"/>
      <c r="D106" s="1009" t="s">
        <v>6035</v>
      </c>
      <c r="E106" s="1010"/>
      <c r="F106" s="1026"/>
      <c r="G106" s="1031"/>
    </row>
    <row r="107" spans="1:7" s="1012" customFormat="1" ht="18" customHeight="1" x14ac:dyDescent="0.15">
      <c r="A107" s="1018">
        <v>1980</v>
      </c>
      <c r="B107" s="1019" t="s">
        <v>4441</v>
      </c>
      <c r="C107" s="1020" t="s">
        <v>6036</v>
      </c>
      <c r="D107" s="1026" t="s">
        <v>6037</v>
      </c>
      <c r="E107" s="1026"/>
      <c r="F107" s="1021" t="s">
        <v>6038</v>
      </c>
      <c r="G107" s="1030"/>
    </row>
    <row r="108" spans="1:7" s="1012" customFormat="1" ht="18" customHeight="1" x14ac:dyDescent="0.15">
      <c r="A108" s="1023"/>
      <c r="B108" s="1024"/>
      <c r="C108" s="1025" t="s">
        <v>5931</v>
      </c>
      <c r="D108" s="1026" t="s">
        <v>6039</v>
      </c>
      <c r="E108" s="1026"/>
      <c r="F108" s="1026"/>
      <c r="G108" s="1031"/>
    </row>
    <row r="109" spans="1:7" s="1012" customFormat="1" ht="18" customHeight="1" x14ac:dyDescent="0.15">
      <c r="A109" s="1023"/>
      <c r="B109" s="1024"/>
      <c r="C109" s="1028" t="s">
        <v>6040</v>
      </c>
      <c r="D109" s="1025" t="s">
        <v>6041</v>
      </c>
      <c r="E109" s="1026"/>
      <c r="F109" s="1026"/>
      <c r="G109" s="1031"/>
    </row>
    <row r="110" spans="1:7" s="1012" customFormat="1" ht="18" customHeight="1" x14ac:dyDescent="0.15">
      <c r="A110" s="1023"/>
      <c r="B110" s="1024"/>
      <c r="C110" s="1028" t="s">
        <v>6042</v>
      </c>
      <c r="D110" s="1025" t="s">
        <v>6043</v>
      </c>
      <c r="E110" s="1026"/>
      <c r="F110" s="1026"/>
      <c r="G110" s="1031"/>
    </row>
    <row r="111" spans="1:7" s="1012" customFormat="1" ht="18" customHeight="1" x14ac:dyDescent="0.15">
      <c r="A111" s="1018">
        <v>1981</v>
      </c>
      <c r="B111" s="1052" t="s">
        <v>4452</v>
      </c>
      <c r="C111" s="1044"/>
      <c r="D111" s="1020" t="s">
        <v>6044</v>
      </c>
      <c r="E111" s="1021" t="s">
        <v>6045</v>
      </c>
      <c r="F111" s="1021" t="s">
        <v>6046</v>
      </c>
      <c r="G111" s="1030"/>
    </row>
    <row r="112" spans="1:7" s="1012" customFormat="1" ht="18" customHeight="1" x14ac:dyDescent="0.15">
      <c r="A112" s="1023"/>
      <c r="B112" s="1054"/>
      <c r="C112" s="1028"/>
      <c r="D112" s="1025" t="s">
        <v>6047</v>
      </c>
      <c r="E112" s="1026" t="s">
        <v>6048</v>
      </c>
      <c r="F112" s="1026" t="s">
        <v>6049</v>
      </c>
      <c r="G112" s="1031"/>
    </row>
    <row r="113" spans="1:7" s="1012" customFormat="1" ht="18" customHeight="1" x14ac:dyDescent="0.15">
      <c r="A113" s="1023"/>
      <c r="B113" s="1054"/>
      <c r="C113" s="1028"/>
      <c r="D113" s="1025" t="s">
        <v>6050</v>
      </c>
      <c r="E113" s="1026" t="s">
        <v>6051</v>
      </c>
      <c r="F113" s="1026"/>
      <c r="G113" s="1031"/>
    </row>
    <row r="114" spans="1:7" s="1012" customFormat="1" ht="18" customHeight="1" thickBot="1" x14ac:dyDescent="0.2">
      <c r="A114" s="1046"/>
      <c r="B114" s="1058"/>
      <c r="C114" s="1048"/>
      <c r="D114" s="1059" t="s">
        <v>6052</v>
      </c>
      <c r="E114" s="1050"/>
      <c r="F114" s="1050"/>
      <c r="G114" s="1051"/>
    </row>
    <row r="115" spans="1:7" s="1012" customFormat="1" ht="18" customHeight="1" x14ac:dyDescent="0.15">
      <c r="A115" s="1023">
        <v>1981</v>
      </c>
      <c r="B115" s="1054" t="s">
        <v>4913</v>
      </c>
      <c r="C115" s="1028"/>
      <c r="D115" s="1026" t="s">
        <v>6053</v>
      </c>
      <c r="E115" s="1026"/>
      <c r="F115" s="1026"/>
      <c r="G115" s="1031"/>
    </row>
    <row r="116" spans="1:7" s="1012" customFormat="1" ht="18" customHeight="1" x14ac:dyDescent="0.15">
      <c r="A116" s="1007"/>
      <c r="B116" s="1057"/>
      <c r="C116" s="1029"/>
      <c r="D116" s="1010" t="s">
        <v>6054</v>
      </c>
      <c r="E116" s="1010"/>
      <c r="F116" s="1010"/>
      <c r="G116" s="1040"/>
    </row>
    <row r="117" spans="1:7" s="1012" customFormat="1" ht="18" customHeight="1" x14ac:dyDescent="0.15">
      <c r="A117" s="1018">
        <v>1982</v>
      </c>
      <c r="B117" s="1052" t="s">
        <v>4468</v>
      </c>
      <c r="C117" s="1044"/>
      <c r="D117" s="1060" t="s">
        <v>6055</v>
      </c>
      <c r="E117" s="1021"/>
      <c r="F117" s="1021"/>
      <c r="G117" s="1030"/>
    </row>
    <row r="118" spans="1:7" s="1012" customFormat="1" ht="18" customHeight="1" x14ac:dyDescent="0.15">
      <c r="A118" s="1023"/>
      <c r="B118" s="1054"/>
      <c r="C118" s="1028"/>
      <c r="D118" s="1025" t="s">
        <v>6056</v>
      </c>
      <c r="E118" s="1026"/>
      <c r="F118" s="1026"/>
      <c r="G118" s="1031"/>
    </row>
    <row r="119" spans="1:7" s="1012" customFormat="1" ht="18" customHeight="1" x14ac:dyDescent="0.15">
      <c r="A119" s="1023"/>
      <c r="B119" s="1054"/>
      <c r="C119" s="1028"/>
      <c r="D119" s="1026" t="s">
        <v>6057</v>
      </c>
      <c r="E119" s="1026"/>
      <c r="F119" s="1026"/>
      <c r="G119" s="1031"/>
    </row>
    <row r="120" spans="1:7" s="1012" customFormat="1" ht="18" customHeight="1" x14ac:dyDescent="0.15">
      <c r="A120" s="1023"/>
      <c r="B120" s="1054"/>
      <c r="C120" s="1028"/>
      <c r="D120" s="1026" t="s">
        <v>6058</v>
      </c>
      <c r="E120" s="1026"/>
      <c r="F120" s="1026"/>
      <c r="G120" s="1031"/>
    </row>
    <row r="121" spans="1:7" s="1012" customFormat="1" ht="18" customHeight="1" x14ac:dyDescent="0.15">
      <c r="A121" s="1023"/>
      <c r="B121" s="1054"/>
      <c r="C121" s="1028"/>
      <c r="D121" s="1026" t="s">
        <v>6059</v>
      </c>
      <c r="E121" s="1026"/>
      <c r="F121" s="1026"/>
      <c r="G121" s="1031"/>
    </row>
    <row r="122" spans="1:7" s="1012" customFormat="1" ht="18" customHeight="1" x14ac:dyDescent="0.15">
      <c r="A122" s="1023"/>
      <c r="B122" s="1054"/>
      <c r="C122" s="1028"/>
      <c r="D122" s="1042" t="s">
        <v>6060</v>
      </c>
      <c r="E122" s="1026"/>
      <c r="F122" s="1026"/>
      <c r="G122" s="1031"/>
    </row>
    <row r="123" spans="1:7" s="1012" customFormat="1" ht="18" customHeight="1" x14ac:dyDescent="0.15">
      <c r="A123" s="1018">
        <v>1983</v>
      </c>
      <c r="B123" s="1019" t="s">
        <v>4480</v>
      </c>
      <c r="C123" s="1044"/>
      <c r="D123" s="1041" t="s">
        <v>6061</v>
      </c>
      <c r="E123" s="1044" t="s">
        <v>6062</v>
      </c>
      <c r="F123" s="1021"/>
      <c r="G123" s="1030"/>
    </row>
    <row r="124" spans="1:7" s="1012" customFormat="1" ht="18" customHeight="1" x14ac:dyDescent="0.15">
      <c r="A124" s="1023"/>
      <c r="B124" s="1024"/>
      <c r="C124" s="1028"/>
      <c r="D124" s="1026" t="s">
        <v>6063</v>
      </c>
      <c r="E124" s="1026" t="s">
        <v>6064</v>
      </c>
      <c r="F124" s="1026"/>
      <c r="G124" s="1031"/>
    </row>
    <row r="125" spans="1:7" s="1012" customFormat="1" ht="18" customHeight="1" x14ac:dyDescent="0.15">
      <c r="A125" s="1023"/>
      <c r="B125" s="1054"/>
      <c r="C125" s="1028"/>
      <c r="D125" s="1028" t="s">
        <v>6065</v>
      </c>
      <c r="E125" s="1026"/>
      <c r="F125" s="1026"/>
      <c r="G125" s="1031"/>
    </row>
    <row r="126" spans="1:7" s="1012" customFormat="1" ht="18" customHeight="1" x14ac:dyDescent="0.15">
      <c r="A126" s="1023"/>
      <c r="B126" s="1054"/>
      <c r="C126" s="1028"/>
      <c r="D126" s="1028" t="s">
        <v>6066</v>
      </c>
      <c r="E126" s="1045"/>
      <c r="F126" s="1026"/>
      <c r="G126" s="1031"/>
    </row>
    <row r="127" spans="1:7" s="1012" customFormat="1" ht="18" customHeight="1" x14ac:dyDescent="0.15">
      <c r="A127" s="1018">
        <v>1984</v>
      </c>
      <c r="B127" s="1052" t="s">
        <v>6067</v>
      </c>
      <c r="C127" s="1044"/>
      <c r="D127" s="1021"/>
      <c r="E127" s="1021" t="s">
        <v>6068</v>
      </c>
      <c r="F127" s="1021"/>
      <c r="G127" s="1030"/>
    </row>
    <row r="128" spans="1:7" s="1012" customFormat="1" ht="18" customHeight="1" x14ac:dyDescent="0.15">
      <c r="A128" s="1023"/>
      <c r="B128" s="1054"/>
      <c r="C128" s="1028"/>
      <c r="D128" s="1026"/>
      <c r="E128" s="1026" t="s">
        <v>6069</v>
      </c>
      <c r="F128" s="1026"/>
      <c r="G128" s="1031"/>
    </row>
    <row r="129" spans="1:7" s="1012" customFormat="1" ht="18" customHeight="1" x14ac:dyDescent="0.15">
      <c r="A129" s="1018">
        <v>1985</v>
      </c>
      <c r="B129" s="1019" t="s">
        <v>4721</v>
      </c>
      <c r="C129" s="1020" t="s">
        <v>6070</v>
      </c>
      <c r="D129" s="1020" t="s">
        <v>6071</v>
      </c>
      <c r="E129" s="1021"/>
      <c r="F129" s="1021"/>
      <c r="G129" s="1030"/>
    </row>
    <row r="130" spans="1:7" s="1012" customFormat="1" ht="18" customHeight="1" x14ac:dyDescent="0.15">
      <c r="A130" s="1023"/>
      <c r="B130" s="1024"/>
      <c r="C130" s="1025" t="s">
        <v>5931</v>
      </c>
      <c r="D130" s="1025" t="s">
        <v>6072</v>
      </c>
      <c r="E130" s="1026"/>
      <c r="F130" s="1026"/>
      <c r="G130" s="1031"/>
    </row>
    <row r="131" spans="1:7" s="1012" customFormat="1" ht="18" customHeight="1" x14ac:dyDescent="0.15">
      <c r="A131" s="1023"/>
      <c r="B131" s="1024"/>
      <c r="C131" s="1028" t="s">
        <v>6073</v>
      </c>
      <c r="D131" s="1025" t="s">
        <v>6074</v>
      </c>
      <c r="E131" s="1026"/>
      <c r="F131" s="1026"/>
      <c r="G131" s="1031"/>
    </row>
    <row r="132" spans="1:7" s="1012" customFormat="1" ht="18" customHeight="1" x14ac:dyDescent="0.15">
      <c r="A132" s="1023"/>
      <c r="B132" s="1024"/>
      <c r="C132" s="1028" t="s">
        <v>6075</v>
      </c>
      <c r="D132" s="1025" t="s">
        <v>6076</v>
      </c>
      <c r="E132" s="1026"/>
      <c r="F132" s="1026"/>
      <c r="G132" s="1031"/>
    </row>
    <row r="133" spans="1:7" s="1012" customFormat="1" ht="18" customHeight="1" x14ac:dyDescent="0.15">
      <c r="A133" s="1023"/>
      <c r="B133" s="1024"/>
      <c r="C133" s="1028"/>
      <c r="D133" s="1025" t="s">
        <v>6077</v>
      </c>
      <c r="E133" s="1026"/>
      <c r="F133" s="1026"/>
      <c r="G133" s="1031"/>
    </row>
    <row r="134" spans="1:7" s="1012" customFormat="1" ht="18" customHeight="1" x14ac:dyDescent="0.15">
      <c r="A134" s="1023"/>
      <c r="B134" s="1024"/>
      <c r="C134" s="1028"/>
      <c r="D134" s="1026" t="s">
        <v>6078</v>
      </c>
      <c r="E134" s="1026"/>
      <c r="F134" s="1026"/>
      <c r="G134" s="1031"/>
    </row>
    <row r="135" spans="1:7" s="1012" customFormat="1" ht="18" customHeight="1" x14ac:dyDescent="0.15">
      <c r="A135" s="1023"/>
      <c r="B135" s="1024"/>
      <c r="C135" s="1028"/>
      <c r="D135" s="1026" t="s">
        <v>6079</v>
      </c>
      <c r="E135" s="1026"/>
      <c r="F135" s="1026"/>
      <c r="G135" s="1031"/>
    </row>
    <row r="136" spans="1:7" s="1012" customFormat="1" ht="18" customHeight="1" x14ac:dyDescent="0.15">
      <c r="A136" s="1023"/>
      <c r="B136" s="1024"/>
      <c r="C136" s="1028"/>
      <c r="D136" s="1025" t="s">
        <v>6080</v>
      </c>
      <c r="E136" s="1026"/>
      <c r="F136" s="1026"/>
      <c r="G136" s="1031"/>
    </row>
    <row r="137" spans="1:7" s="1012" customFormat="1" ht="18" customHeight="1" x14ac:dyDescent="0.15">
      <c r="A137" s="1023"/>
      <c r="B137" s="1024"/>
      <c r="C137" s="1028"/>
      <c r="D137" s="1025" t="s">
        <v>6081</v>
      </c>
      <c r="E137" s="1026"/>
      <c r="F137" s="1025"/>
      <c r="G137" s="1031"/>
    </row>
    <row r="138" spans="1:7" s="1012" customFormat="1" ht="18" customHeight="1" x14ac:dyDescent="0.15">
      <c r="A138" s="1018">
        <v>1986</v>
      </c>
      <c r="B138" s="1052" t="s">
        <v>4492</v>
      </c>
      <c r="C138" s="1044"/>
      <c r="D138" s="1020" t="s">
        <v>6082</v>
      </c>
      <c r="E138" s="1021" t="s">
        <v>6083</v>
      </c>
      <c r="F138" s="1021" t="s">
        <v>6084</v>
      </c>
      <c r="G138" s="1030"/>
    </row>
    <row r="139" spans="1:7" s="1012" customFormat="1" ht="18" customHeight="1" x14ac:dyDescent="0.15">
      <c r="A139" s="1023"/>
      <c r="B139" s="1054"/>
      <c r="C139" s="1028"/>
      <c r="D139" s="1026" t="s">
        <v>6085</v>
      </c>
      <c r="E139" s="1026"/>
      <c r="F139" s="1026"/>
      <c r="G139" s="1031"/>
    </row>
    <row r="140" spans="1:7" s="1012" customFormat="1" ht="18" customHeight="1" x14ac:dyDescent="0.15">
      <c r="A140" s="1023"/>
      <c r="B140" s="1054"/>
      <c r="C140" s="1028"/>
      <c r="D140" s="1026" t="s">
        <v>6086</v>
      </c>
      <c r="E140" s="1026"/>
      <c r="F140" s="1026"/>
      <c r="G140" s="1031"/>
    </row>
    <row r="141" spans="1:7" s="1012" customFormat="1" ht="18" customHeight="1" x14ac:dyDescent="0.15">
      <c r="A141" s="1023"/>
      <c r="B141" s="1054"/>
      <c r="C141" s="1028"/>
      <c r="D141" s="1045" t="s">
        <v>6087</v>
      </c>
      <c r="E141" s="1026"/>
      <c r="F141" s="1026"/>
      <c r="G141" s="1031"/>
    </row>
    <row r="142" spans="1:7" s="1012" customFormat="1" ht="18" customHeight="1" x14ac:dyDescent="0.15">
      <c r="A142" s="1023"/>
      <c r="B142" s="1054"/>
      <c r="C142" s="1028"/>
      <c r="D142" s="1061" t="s">
        <v>6088</v>
      </c>
      <c r="E142" s="1026"/>
      <c r="F142" s="1026"/>
      <c r="G142" s="1031"/>
    </row>
    <row r="143" spans="1:7" s="1012" customFormat="1" ht="18" customHeight="1" x14ac:dyDescent="0.15">
      <c r="A143" s="1023"/>
      <c r="B143" s="1054"/>
      <c r="C143" s="1028"/>
      <c r="D143" s="1025" t="s">
        <v>6089</v>
      </c>
      <c r="E143" s="1026"/>
      <c r="F143" s="1026"/>
      <c r="G143" s="1031"/>
    </row>
    <row r="144" spans="1:7" s="1012" customFormat="1" ht="18" customHeight="1" x14ac:dyDescent="0.15">
      <c r="A144" s="1023"/>
      <c r="B144" s="1054"/>
      <c r="C144" s="1028"/>
      <c r="D144" s="1025" t="s">
        <v>6090</v>
      </c>
      <c r="E144" s="1026"/>
      <c r="F144" s="1026"/>
      <c r="G144" s="1031"/>
    </row>
    <row r="145" spans="1:7" s="1012" customFormat="1" ht="18" customHeight="1" x14ac:dyDescent="0.15">
      <c r="A145" s="1023"/>
      <c r="B145" s="1054"/>
      <c r="C145" s="1028"/>
      <c r="D145" s="1025" t="s">
        <v>6091</v>
      </c>
      <c r="E145" s="1026"/>
      <c r="F145" s="1026"/>
      <c r="G145" s="1031"/>
    </row>
    <row r="146" spans="1:7" s="1012" customFormat="1" ht="18" customHeight="1" x14ac:dyDescent="0.15">
      <c r="A146" s="1023"/>
      <c r="B146" s="1054"/>
      <c r="C146" s="1028"/>
      <c r="D146" s="1028" t="s">
        <v>6092</v>
      </c>
      <c r="E146" s="1026"/>
      <c r="F146" s="1026"/>
      <c r="G146" s="1031"/>
    </row>
    <row r="147" spans="1:7" s="1012" customFormat="1" ht="18" customHeight="1" x14ac:dyDescent="0.15">
      <c r="A147" s="1023"/>
      <c r="B147" s="1054"/>
      <c r="C147" s="1028"/>
      <c r="D147" s="1026" t="s">
        <v>6093</v>
      </c>
      <c r="E147" s="1026"/>
      <c r="F147" s="1026"/>
      <c r="G147" s="1031"/>
    </row>
    <row r="148" spans="1:7" s="1012" customFormat="1" ht="18" customHeight="1" x14ac:dyDescent="0.15">
      <c r="A148" s="1018">
        <v>1987</v>
      </c>
      <c r="B148" s="1052" t="s">
        <v>6094</v>
      </c>
      <c r="C148" s="1044"/>
      <c r="D148" s="1021"/>
      <c r="E148" s="1021" t="s">
        <v>6095</v>
      </c>
      <c r="F148" s="1021" t="s">
        <v>6096</v>
      </c>
      <c r="G148" s="1030"/>
    </row>
    <row r="149" spans="1:7" s="1012" customFormat="1" ht="18" customHeight="1" x14ac:dyDescent="0.15">
      <c r="A149" s="1018">
        <v>1988</v>
      </c>
      <c r="B149" s="1019" t="s">
        <v>4741</v>
      </c>
      <c r="C149" s="1044"/>
      <c r="D149" s="1062" t="s">
        <v>6097</v>
      </c>
      <c r="E149" s="1021"/>
      <c r="F149" s="1020" t="s">
        <v>6098</v>
      </c>
      <c r="G149" s="1030"/>
    </row>
    <row r="150" spans="1:7" s="1012" customFormat="1" ht="18" customHeight="1" x14ac:dyDescent="0.15">
      <c r="A150" s="1023"/>
      <c r="B150" s="1024"/>
      <c r="C150" s="1028"/>
      <c r="D150" s="1025" t="s">
        <v>6099</v>
      </c>
      <c r="E150" s="1026"/>
      <c r="F150" s="1025"/>
      <c r="G150" s="1027"/>
    </row>
    <row r="151" spans="1:7" s="1012" customFormat="1" ht="18" customHeight="1" thickBot="1" x14ac:dyDescent="0.2">
      <c r="A151" s="1046"/>
      <c r="B151" s="1230"/>
      <c r="C151" s="1048"/>
      <c r="D151" s="1049" t="s">
        <v>6100</v>
      </c>
      <c r="E151" s="1050"/>
      <c r="F151" s="1049" t="s">
        <v>6101</v>
      </c>
      <c r="G151" s="1063"/>
    </row>
    <row r="152" spans="1:7" s="1012" customFormat="1" ht="18" customHeight="1" x14ac:dyDescent="0.15">
      <c r="A152" s="1023">
        <v>1988</v>
      </c>
      <c r="B152" s="1024" t="s">
        <v>4947</v>
      </c>
      <c r="C152" s="1028"/>
      <c r="D152" s="1025" t="s">
        <v>6102</v>
      </c>
      <c r="E152" s="1026"/>
      <c r="F152" s="1028"/>
      <c r="G152" s="1027"/>
    </row>
    <row r="153" spans="1:7" s="1012" customFormat="1" ht="18" customHeight="1" x14ac:dyDescent="0.15">
      <c r="A153" s="1007"/>
      <c r="B153" s="1008"/>
      <c r="C153" s="1029"/>
      <c r="D153" s="1009" t="s">
        <v>6103</v>
      </c>
      <c r="E153" s="1010"/>
      <c r="F153" s="1029"/>
      <c r="G153" s="1011"/>
    </row>
    <row r="154" spans="1:7" s="1012" customFormat="1" ht="18" customHeight="1" x14ac:dyDescent="0.15">
      <c r="A154" s="1018">
        <v>1989</v>
      </c>
      <c r="B154" s="1052" t="s">
        <v>4517</v>
      </c>
      <c r="C154" s="1044"/>
      <c r="D154" s="1021" t="s">
        <v>6104</v>
      </c>
      <c r="E154" s="1021" t="s">
        <v>6105</v>
      </c>
      <c r="F154" s="1021"/>
      <c r="G154" s="1030"/>
    </row>
    <row r="155" spans="1:7" s="1012" customFormat="1" ht="18" customHeight="1" x14ac:dyDescent="0.15">
      <c r="A155" s="1023"/>
      <c r="B155" s="1054"/>
      <c r="C155" s="1028"/>
      <c r="D155" s="1025" t="s">
        <v>6106</v>
      </c>
      <c r="E155" s="1026" t="s">
        <v>6107</v>
      </c>
      <c r="F155" s="1026"/>
      <c r="G155" s="1031"/>
    </row>
    <row r="156" spans="1:7" s="1012" customFormat="1" ht="18" customHeight="1" x14ac:dyDescent="0.15">
      <c r="A156" s="1023"/>
      <c r="B156" s="1054"/>
      <c r="C156" s="1028"/>
      <c r="D156" s="1025" t="s">
        <v>6108</v>
      </c>
      <c r="E156" s="1026"/>
      <c r="F156" s="1026"/>
      <c r="G156" s="1031"/>
    </row>
    <row r="157" spans="1:7" s="1012" customFormat="1" ht="18" customHeight="1" x14ac:dyDescent="0.15">
      <c r="A157" s="1007"/>
      <c r="B157" s="1057"/>
      <c r="C157" s="1029"/>
      <c r="D157" s="1009" t="s">
        <v>6109</v>
      </c>
      <c r="E157" s="1010"/>
      <c r="F157" s="1010"/>
      <c r="G157" s="1040"/>
    </row>
    <row r="158" spans="1:7" s="1012" customFormat="1" ht="18" customHeight="1" x14ac:dyDescent="0.15">
      <c r="A158" s="1018">
        <v>1990</v>
      </c>
      <c r="B158" s="1019" t="s">
        <v>4525</v>
      </c>
      <c r="C158" s="1020" t="s">
        <v>6110</v>
      </c>
      <c r="D158" s="1020" t="s">
        <v>6111</v>
      </c>
      <c r="E158" s="1021"/>
      <c r="F158" s="1020" t="s">
        <v>6112</v>
      </c>
      <c r="G158" s="1030" t="s">
        <v>6113</v>
      </c>
    </row>
    <row r="159" spans="1:7" s="1012" customFormat="1" ht="18" customHeight="1" x14ac:dyDescent="0.15">
      <c r="A159" s="1023"/>
      <c r="B159" s="1024"/>
      <c r="C159" s="1025" t="s">
        <v>6114</v>
      </c>
      <c r="D159" s="1025" t="s">
        <v>6115</v>
      </c>
      <c r="E159" s="1026"/>
      <c r="F159" s="1025" t="s">
        <v>6116</v>
      </c>
      <c r="G159" s="1064"/>
    </row>
    <row r="160" spans="1:7" s="1012" customFormat="1" ht="18" customHeight="1" x14ac:dyDescent="0.15">
      <c r="A160" s="1023"/>
      <c r="B160" s="1024"/>
      <c r="C160" s="1028" t="s">
        <v>6117</v>
      </c>
      <c r="D160" s="1025" t="s">
        <v>6118</v>
      </c>
      <c r="E160" s="1026"/>
      <c r="F160" s="1025" t="s">
        <v>6119</v>
      </c>
      <c r="G160" s="1064"/>
    </row>
    <row r="161" spans="1:7" s="1012" customFormat="1" ht="18" customHeight="1" x14ac:dyDescent="0.15">
      <c r="A161" s="1023"/>
      <c r="B161" s="1024"/>
      <c r="C161" s="1028" t="s">
        <v>6120</v>
      </c>
      <c r="D161" s="1025" t="s">
        <v>6121</v>
      </c>
      <c r="E161" s="1026"/>
      <c r="F161" s="1025" t="s">
        <v>6122</v>
      </c>
      <c r="G161" s="1064"/>
    </row>
    <row r="162" spans="1:7" s="1012" customFormat="1" ht="18" customHeight="1" x14ac:dyDescent="0.15">
      <c r="A162" s="1023"/>
      <c r="B162" s="1024"/>
      <c r="C162" s="1028"/>
      <c r="D162" s="1045"/>
      <c r="E162" s="1026"/>
      <c r="F162" s="1025" t="s">
        <v>6098</v>
      </c>
      <c r="G162" s="1064"/>
    </row>
    <row r="163" spans="1:7" s="1012" customFormat="1" ht="18" customHeight="1" x14ac:dyDescent="0.15">
      <c r="A163" s="1023"/>
      <c r="B163" s="1024"/>
      <c r="C163" s="1028"/>
      <c r="D163" s="1045"/>
      <c r="E163" s="1026"/>
      <c r="F163" s="1010" t="s">
        <v>6123</v>
      </c>
      <c r="G163" s="1064"/>
    </row>
    <row r="164" spans="1:7" s="1012" customFormat="1" ht="18" customHeight="1" x14ac:dyDescent="0.15">
      <c r="A164" s="1018">
        <v>1991</v>
      </c>
      <c r="B164" s="1019" t="s">
        <v>6124</v>
      </c>
      <c r="C164" s="1044"/>
      <c r="D164" s="1020" t="s">
        <v>6125</v>
      </c>
      <c r="E164" s="1021" t="s">
        <v>6126</v>
      </c>
      <c r="F164" s="1025" t="s">
        <v>6127</v>
      </c>
      <c r="G164" s="1065"/>
    </row>
    <row r="165" spans="1:7" s="1012" customFormat="1" ht="18" customHeight="1" x14ac:dyDescent="0.15">
      <c r="A165" s="1023"/>
      <c r="B165" s="1024"/>
      <c r="C165" s="1028"/>
      <c r="D165" s="1025" t="s">
        <v>6128</v>
      </c>
      <c r="E165" s="1026" t="s">
        <v>6129</v>
      </c>
      <c r="F165" s="1026" t="s">
        <v>6130</v>
      </c>
      <c r="G165" s="1064"/>
    </row>
    <row r="166" spans="1:7" s="1012" customFormat="1" ht="18" customHeight="1" x14ac:dyDescent="0.15">
      <c r="A166" s="1023"/>
      <c r="B166" s="1024"/>
      <c r="C166" s="1028"/>
      <c r="D166" s="1025" t="s">
        <v>6131</v>
      </c>
      <c r="E166" s="1026"/>
      <c r="F166" s="1028"/>
      <c r="G166" s="1064"/>
    </row>
    <row r="167" spans="1:7" s="1012" customFormat="1" ht="18" customHeight="1" x14ac:dyDescent="0.15">
      <c r="A167" s="1023"/>
      <c r="B167" s="1024"/>
      <c r="C167" s="1028"/>
      <c r="D167" s="1025" t="s">
        <v>6132</v>
      </c>
      <c r="E167" s="1045"/>
      <c r="F167" s="1025"/>
      <c r="G167" s="1064"/>
    </row>
    <row r="168" spans="1:7" s="1012" customFormat="1" ht="18" customHeight="1" x14ac:dyDescent="0.15">
      <c r="A168" s="1023"/>
      <c r="B168" s="1024"/>
      <c r="C168" s="1028"/>
      <c r="D168" s="1025" t="s">
        <v>6133</v>
      </c>
      <c r="E168" s="1026" t="s">
        <v>6134</v>
      </c>
      <c r="F168" s="1028"/>
      <c r="G168" s="1027"/>
    </row>
    <row r="169" spans="1:7" s="1012" customFormat="1" ht="18" customHeight="1" x14ac:dyDescent="0.15">
      <c r="A169" s="1023"/>
      <c r="B169" s="1024"/>
      <c r="C169" s="1028"/>
      <c r="D169" s="1025" t="s">
        <v>6135</v>
      </c>
      <c r="E169" s="1026"/>
      <c r="F169" s="1028"/>
      <c r="G169" s="1031"/>
    </row>
    <row r="170" spans="1:7" s="1012" customFormat="1" ht="18" customHeight="1" x14ac:dyDescent="0.15">
      <c r="A170" s="1023"/>
      <c r="B170" s="1024"/>
      <c r="C170" s="1028"/>
      <c r="D170" s="1025" t="s">
        <v>6136</v>
      </c>
      <c r="E170" s="1026"/>
      <c r="F170" s="1028"/>
      <c r="G170" s="1031"/>
    </row>
    <row r="171" spans="1:7" s="1012" customFormat="1" ht="18" customHeight="1" x14ac:dyDescent="0.15">
      <c r="A171" s="1023"/>
      <c r="B171" s="1024"/>
      <c r="C171" s="1028"/>
      <c r="D171" s="1025" t="s">
        <v>6137</v>
      </c>
      <c r="E171" s="1026"/>
      <c r="F171" s="1028"/>
      <c r="G171" s="1031"/>
    </row>
    <row r="172" spans="1:7" s="1012" customFormat="1" ht="18" customHeight="1" x14ac:dyDescent="0.15">
      <c r="A172" s="1007"/>
      <c r="B172" s="1008"/>
      <c r="C172" s="1029"/>
      <c r="D172" s="1010" t="s">
        <v>6138</v>
      </c>
      <c r="E172" s="1010"/>
      <c r="F172" s="1029"/>
      <c r="G172" s="1040"/>
    </row>
    <row r="173" spans="1:7" s="1012" customFormat="1" ht="18" customHeight="1" x14ac:dyDescent="0.15">
      <c r="A173" s="1018">
        <v>1992</v>
      </c>
      <c r="B173" s="1019" t="s">
        <v>4546</v>
      </c>
      <c r="C173" s="1044"/>
      <c r="D173" s="1025" t="s">
        <v>6139</v>
      </c>
      <c r="E173" s="1021"/>
      <c r="F173" s="1021" t="s">
        <v>6140</v>
      </c>
      <c r="G173" s="1030"/>
    </row>
    <row r="174" spans="1:7" s="1012" customFormat="1" ht="18" customHeight="1" x14ac:dyDescent="0.15">
      <c r="A174" s="1023"/>
      <c r="B174" s="1024"/>
      <c r="C174" s="1028"/>
      <c r="D174" s="1025" t="s">
        <v>6141</v>
      </c>
      <c r="E174" s="1026"/>
      <c r="F174" s="1026" t="s">
        <v>6142</v>
      </c>
      <c r="G174" s="1031"/>
    </row>
    <row r="175" spans="1:7" s="1012" customFormat="1" ht="18" customHeight="1" x14ac:dyDescent="0.15">
      <c r="A175" s="1023"/>
      <c r="B175" s="1024"/>
      <c r="C175" s="1028"/>
      <c r="D175" s="1025" t="s">
        <v>6143</v>
      </c>
      <c r="E175" s="1026"/>
      <c r="F175" s="1026" t="s">
        <v>6144</v>
      </c>
      <c r="G175" s="1031"/>
    </row>
    <row r="176" spans="1:7" s="1012" customFormat="1" ht="18" customHeight="1" x14ac:dyDescent="0.15">
      <c r="A176" s="1023"/>
      <c r="B176" s="1024"/>
      <c r="C176" s="1028"/>
      <c r="D176" s="1025" t="s">
        <v>6145</v>
      </c>
      <c r="E176" s="1026"/>
      <c r="F176" s="1026"/>
      <c r="G176" s="1031"/>
    </row>
    <row r="177" spans="1:7" s="1012" customFormat="1" ht="18" customHeight="1" x14ac:dyDescent="0.15">
      <c r="A177" s="1018">
        <v>1993</v>
      </c>
      <c r="B177" s="1052" t="s">
        <v>6146</v>
      </c>
      <c r="C177" s="1044"/>
      <c r="D177" s="1020" t="s">
        <v>6147</v>
      </c>
      <c r="E177" s="1020" t="s">
        <v>6148</v>
      </c>
      <c r="F177" s="1021" t="s">
        <v>6149</v>
      </c>
      <c r="G177" s="1030"/>
    </row>
    <row r="178" spans="1:7" s="1012" customFormat="1" ht="18" customHeight="1" x14ac:dyDescent="0.15">
      <c r="A178" s="1023"/>
      <c r="B178" s="1054"/>
      <c r="C178" s="1028"/>
      <c r="D178" s="1025" t="s">
        <v>6150</v>
      </c>
      <c r="E178" s="1025"/>
      <c r="F178" s="1026"/>
      <c r="G178" s="1031"/>
    </row>
    <row r="179" spans="1:7" s="1012" customFormat="1" ht="18" customHeight="1" x14ac:dyDescent="0.15">
      <c r="A179" s="1023"/>
      <c r="B179" s="1024"/>
      <c r="C179" s="1028"/>
      <c r="D179" s="1025" t="s">
        <v>6151</v>
      </c>
      <c r="E179" s="1026"/>
      <c r="F179" s="1028"/>
      <c r="G179" s="1031"/>
    </row>
    <row r="180" spans="1:7" s="1012" customFormat="1" ht="18" customHeight="1" x14ac:dyDescent="0.15">
      <c r="A180" s="1023"/>
      <c r="B180" s="1024"/>
      <c r="C180" s="1028"/>
      <c r="D180" s="1025" t="s">
        <v>6152</v>
      </c>
      <c r="E180" s="1026"/>
      <c r="F180" s="1028"/>
      <c r="G180" s="1031"/>
    </row>
    <row r="181" spans="1:7" s="1012" customFormat="1" ht="18" customHeight="1" x14ac:dyDescent="0.15">
      <c r="A181" s="1007"/>
      <c r="B181" s="1008"/>
      <c r="C181" s="1029"/>
      <c r="D181" s="1025" t="s">
        <v>6153</v>
      </c>
      <c r="E181" s="1010"/>
      <c r="F181" s="1045"/>
      <c r="G181" s="1040"/>
    </row>
    <row r="182" spans="1:7" s="1012" customFormat="1" ht="18" customHeight="1" x14ac:dyDescent="0.15">
      <c r="A182" s="1018">
        <v>1995</v>
      </c>
      <c r="B182" s="1019" t="s">
        <v>6154</v>
      </c>
      <c r="C182" s="1020" t="s">
        <v>6155</v>
      </c>
      <c r="D182" s="1020" t="s">
        <v>6156</v>
      </c>
      <c r="E182" s="1021"/>
      <c r="F182" s="1020" t="s">
        <v>6157</v>
      </c>
      <c r="G182" s="1030"/>
    </row>
    <row r="183" spans="1:7" s="1012" customFormat="1" ht="18" customHeight="1" x14ac:dyDescent="0.15">
      <c r="A183" s="1023"/>
      <c r="B183" s="1024"/>
      <c r="C183" s="1025" t="s">
        <v>6158</v>
      </c>
      <c r="D183" s="1026" t="s">
        <v>6159</v>
      </c>
      <c r="E183" s="1026"/>
      <c r="F183" s="1025"/>
      <c r="G183" s="1031"/>
    </row>
    <row r="184" spans="1:7" s="1012" customFormat="1" ht="18" customHeight="1" x14ac:dyDescent="0.15">
      <c r="A184" s="1023"/>
      <c r="B184" s="1024"/>
      <c r="C184" s="1028" t="s">
        <v>6160</v>
      </c>
      <c r="D184" s="1045"/>
      <c r="E184" s="1026"/>
      <c r="F184" s="1026"/>
      <c r="G184" s="1031"/>
    </row>
    <row r="185" spans="1:7" s="1012" customFormat="1" ht="18" customHeight="1" x14ac:dyDescent="0.15">
      <c r="A185" s="1023"/>
      <c r="B185" s="1024"/>
      <c r="C185" s="1028" t="s">
        <v>6120</v>
      </c>
      <c r="D185" s="1045"/>
      <c r="E185" s="1026"/>
      <c r="F185" s="1026"/>
      <c r="G185" s="1031"/>
    </row>
    <row r="186" spans="1:7" s="1012" customFormat="1" ht="18" customHeight="1" thickBot="1" x14ac:dyDescent="0.2">
      <c r="A186" s="1034">
        <v>1996</v>
      </c>
      <c r="B186" s="1066" t="s">
        <v>6161</v>
      </c>
      <c r="C186" s="1036"/>
      <c r="D186" s="1037" t="s">
        <v>6162</v>
      </c>
      <c r="E186" s="1037"/>
      <c r="F186" s="1037" t="s">
        <v>6163</v>
      </c>
      <c r="G186" s="1039" t="s">
        <v>6164</v>
      </c>
    </row>
    <row r="187" spans="1:7" s="1012" customFormat="1" ht="18" customHeight="1" x14ac:dyDescent="0.15">
      <c r="A187" s="1023">
        <v>1997</v>
      </c>
      <c r="B187" s="1054" t="s">
        <v>4789</v>
      </c>
      <c r="C187" s="1028"/>
      <c r="D187" s="1026" t="s">
        <v>6165</v>
      </c>
      <c r="E187" s="1026" t="s">
        <v>6166</v>
      </c>
      <c r="F187" s="1026"/>
      <c r="G187" s="1031"/>
    </row>
    <row r="188" spans="1:7" s="1012" customFormat="1" ht="18" customHeight="1" x14ac:dyDescent="0.15">
      <c r="A188" s="1023"/>
      <c r="B188" s="1054"/>
      <c r="C188" s="1028"/>
      <c r="D188" s="1025" t="s">
        <v>6167</v>
      </c>
      <c r="E188" s="1026"/>
      <c r="F188" s="1026"/>
      <c r="G188" s="1031"/>
    </row>
    <row r="189" spans="1:7" s="1012" customFormat="1" ht="18" customHeight="1" x14ac:dyDescent="0.15">
      <c r="A189" s="1023"/>
      <c r="B189" s="1054"/>
      <c r="C189" s="1028"/>
      <c r="D189" s="1025" t="s">
        <v>6168</v>
      </c>
      <c r="E189" s="1026"/>
      <c r="F189" s="1026"/>
      <c r="G189" s="1031"/>
    </row>
    <row r="190" spans="1:7" s="1012" customFormat="1" ht="18" customHeight="1" x14ac:dyDescent="0.15">
      <c r="A190" s="1023"/>
      <c r="B190" s="1054"/>
      <c r="C190" s="1028"/>
      <c r="D190" s="1025" t="s">
        <v>6169</v>
      </c>
      <c r="E190" s="1026"/>
      <c r="F190" s="1026"/>
      <c r="G190" s="1031"/>
    </row>
    <row r="191" spans="1:7" s="1012" customFormat="1" ht="18" customHeight="1" x14ac:dyDescent="0.15">
      <c r="A191" s="1023"/>
      <c r="B191" s="1054"/>
      <c r="C191" s="1028"/>
      <c r="D191" s="1025" t="s">
        <v>6170</v>
      </c>
      <c r="E191" s="1026"/>
      <c r="F191" s="1026"/>
      <c r="G191" s="1031"/>
    </row>
    <row r="192" spans="1:7" s="1012" customFormat="1" ht="18" customHeight="1" x14ac:dyDescent="0.15">
      <c r="A192" s="1023"/>
      <c r="B192" s="1054"/>
      <c r="C192" s="1028"/>
      <c r="D192" s="1025" t="s">
        <v>6171</v>
      </c>
      <c r="E192" s="1026"/>
      <c r="F192" s="1026"/>
      <c r="G192" s="1031"/>
    </row>
    <row r="193" spans="1:7" s="1012" customFormat="1" ht="18" customHeight="1" x14ac:dyDescent="0.15">
      <c r="A193" s="1013">
        <v>1998</v>
      </c>
      <c r="B193" s="1067" t="s">
        <v>4794</v>
      </c>
      <c r="C193" s="1033"/>
      <c r="D193" s="1015" t="s">
        <v>6172</v>
      </c>
      <c r="E193" s="1016"/>
      <c r="F193" s="1016"/>
      <c r="G193" s="1032"/>
    </row>
    <row r="194" spans="1:7" s="1012" customFormat="1" ht="18" customHeight="1" x14ac:dyDescent="0.15">
      <c r="A194" s="1018">
        <v>1999</v>
      </c>
      <c r="B194" s="1052" t="s">
        <v>6173</v>
      </c>
      <c r="C194" s="1044"/>
      <c r="D194" s="1021" t="s">
        <v>6174</v>
      </c>
      <c r="E194" s="1021"/>
      <c r="F194" s="1021"/>
      <c r="G194" s="1030"/>
    </row>
    <row r="195" spans="1:7" s="1012" customFormat="1" ht="18" customHeight="1" x14ac:dyDescent="0.15">
      <c r="A195" s="1007"/>
      <c r="B195" s="1057"/>
      <c r="C195" s="1029"/>
      <c r="D195" s="1010" t="s">
        <v>6175</v>
      </c>
      <c r="E195" s="1010"/>
      <c r="F195" s="1010"/>
      <c r="G195" s="1040"/>
    </row>
    <row r="196" spans="1:7" s="1012" customFormat="1" ht="18" customHeight="1" x14ac:dyDescent="0.15">
      <c r="A196" s="1018">
        <v>2000</v>
      </c>
      <c r="B196" s="1019" t="s">
        <v>4836</v>
      </c>
      <c r="C196" s="1020" t="s">
        <v>6176</v>
      </c>
      <c r="D196" s="1044" t="s">
        <v>6177</v>
      </c>
      <c r="E196" s="1021"/>
      <c r="F196" s="1021"/>
      <c r="G196" s="1030"/>
    </row>
    <row r="197" spans="1:7" s="1012" customFormat="1" ht="18" customHeight="1" x14ac:dyDescent="0.15">
      <c r="A197" s="1023"/>
      <c r="B197" s="1024"/>
      <c r="C197" s="1025" t="s">
        <v>6158</v>
      </c>
      <c r="D197" s="1025" t="s">
        <v>6178</v>
      </c>
      <c r="E197" s="1026"/>
      <c r="F197" s="1026"/>
      <c r="G197" s="1031"/>
    </row>
    <row r="198" spans="1:7" s="1012" customFormat="1" ht="18" customHeight="1" x14ac:dyDescent="0.15">
      <c r="A198" s="1023"/>
      <c r="B198" s="1024"/>
      <c r="C198" s="1028" t="s">
        <v>6179</v>
      </c>
      <c r="D198" s="1025" t="s">
        <v>6180</v>
      </c>
      <c r="E198" s="1026"/>
      <c r="F198" s="1026"/>
      <c r="G198" s="1031"/>
    </row>
    <row r="199" spans="1:7" s="1012" customFormat="1" ht="18" customHeight="1" x14ac:dyDescent="0.15">
      <c r="A199" s="1023"/>
      <c r="B199" s="1024"/>
      <c r="C199" s="1028" t="s">
        <v>6181</v>
      </c>
      <c r="D199" s="1025" t="s">
        <v>6182</v>
      </c>
      <c r="E199" s="1026"/>
      <c r="F199" s="1026"/>
      <c r="G199" s="1031"/>
    </row>
    <row r="200" spans="1:7" s="1012" customFormat="1" ht="18" customHeight="1" x14ac:dyDescent="0.15">
      <c r="A200" s="1023"/>
      <c r="B200" s="1024"/>
      <c r="C200" s="1028"/>
      <c r="D200" s="1025" t="s">
        <v>6183</v>
      </c>
      <c r="E200" s="1026"/>
      <c r="F200" s="1026"/>
      <c r="G200" s="1031"/>
    </row>
    <row r="201" spans="1:7" s="1012" customFormat="1" ht="18" customHeight="1" x14ac:dyDescent="0.15">
      <c r="A201" s="1023">
        <v>2001</v>
      </c>
      <c r="B201" s="1024" t="s">
        <v>6184</v>
      </c>
      <c r="C201" s="1028"/>
      <c r="D201" s="1062" t="s">
        <v>6185</v>
      </c>
      <c r="E201" s="1021"/>
      <c r="F201" s="1020" t="s">
        <v>6186</v>
      </c>
      <c r="G201" s="1030"/>
    </row>
    <row r="202" spans="1:7" s="1012" customFormat="1" ht="18" customHeight="1" x14ac:dyDescent="0.15">
      <c r="A202" s="1023"/>
      <c r="B202" s="1024"/>
      <c r="C202" s="1028"/>
      <c r="D202" s="1026" t="s">
        <v>6187</v>
      </c>
      <c r="E202" s="1026"/>
      <c r="F202" s="1045" t="s">
        <v>6188</v>
      </c>
      <c r="G202" s="1031"/>
    </row>
    <row r="203" spans="1:7" s="1012" customFormat="1" ht="18" customHeight="1" x14ac:dyDescent="0.15">
      <c r="A203" s="1023"/>
      <c r="B203" s="1024"/>
      <c r="C203" s="1028"/>
      <c r="D203" s="1068" t="s">
        <v>6189</v>
      </c>
      <c r="E203" s="1026"/>
      <c r="F203" s="1025" t="s">
        <v>6190</v>
      </c>
      <c r="G203" s="1031"/>
    </row>
    <row r="204" spans="1:7" s="1012" customFormat="1" ht="18" customHeight="1" x14ac:dyDescent="0.15">
      <c r="A204" s="1023"/>
      <c r="B204" s="1024"/>
      <c r="C204" s="1026"/>
      <c r="D204" s="1026" t="s">
        <v>6191</v>
      </c>
      <c r="E204" s="1026"/>
      <c r="F204" s="1025" t="s">
        <v>6192</v>
      </c>
      <c r="G204" s="1031"/>
    </row>
    <row r="205" spans="1:7" s="1012" customFormat="1" ht="18" customHeight="1" x14ac:dyDescent="0.15">
      <c r="A205" s="1023"/>
      <c r="B205" s="1024"/>
      <c r="C205" s="1026"/>
      <c r="D205" s="1068" t="s">
        <v>6193</v>
      </c>
      <c r="E205" s="1026"/>
      <c r="F205" s="1025" t="s">
        <v>6194</v>
      </c>
      <c r="G205" s="1031"/>
    </row>
    <row r="206" spans="1:7" s="1012" customFormat="1" ht="18" customHeight="1" x14ac:dyDescent="0.15">
      <c r="A206" s="1023"/>
      <c r="B206" s="1024"/>
      <c r="C206" s="1028"/>
      <c r="D206" s="1026" t="s">
        <v>6195</v>
      </c>
      <c r="E206" s="1026"/>
      <c r="F206" s="1025" t="s">
        <v>6196</v>
      </c>
      <c r="G206" s="1031"/>
    </row>
    <row r="207" spans="1:7" s="1012" customFormat="1" ht="18" customHeight="1" x14ac:dyDescent="0.15">
      <c r="A207" s="1023"/>
      <c r="B207" s="1024"/>
      <c r="C207" s="1028"/>
      <c r="D207" s="1025" t="s">
        <v>6197</v>
      </c>
      <c r="E207" s="1026"/>
      <c r="F207" s="1025" t="s">
        <v>6198</v>
      </c>
      <c r="G207" s="1031"/>
    </row>
    <row r="208" spans="1:7" s="1012" customFormat="1" ht="18" customHeight="1" x14ac:dyDescent="0.15">
      <c r="A208" s="1023"/>
      <c r="B208" s="1024"/>
      <c r="C208" s="1028"/>
      <c r="D208" s="1025" t="s">
        <v>6199</v>
      </c>
      <c r="E208" s="1026"/>
      <c r="F208" s="1025" t="s">
        <v>6200</v>
      </c>
      <c r="G208" s="1031"/>
    </row>
    <row r="209" spans="1:7" s="1012" customFormat="1" ht="18" customHeight="1" x14ac:dyDescent="0.15">
      <c r="A209" s="1023"/>
      <c r="B209" s="1024"/>
      <c r="C209" s="1028"/>
      <c r="D209" s="1025" t="s">
        <v>6201</v>
      </c>
      <c r="E209" s="1026"/>
      <c r="F209" s="1025"/>
      <c r="G209" s="1031"/>
    </row>
    <row r="210" spans="1:7" s="1012" customFormat="1" ht="18" customHeight="1" x14ac:dyDescent="0.15">
      <c r="A210" s="1018">
        <v>2002</v>
      </c>
      <c r="B210" s="1052" t="s">
        <v>6202</v>
      </c>
      <c r="C210" s="1069"/>
      <c r="D210" s="1021" t="s">
        <v>6203</v>
      </c>
      <c r="E210" s="1021"/>
      <c r="F210" s="1020" t="s">
        <v>6204</v>
      </c>
      <c r="G210" s="1030"/>
    </row>
    <row r="211" spans="1:7" s="1012" customFormat="1" ht="18" customHeight="1" x14ac:dyDescent="0.15">
      <c r="A211" s="1023"/>
      <c r="B211" s="1054"/>
      <c r="C211" s="1070"/>
      <c r="D211" s="1026" t="s">
        <v>6205</v>
      </c>
      <c r="E211" s="1026"/>
      <c r="F211" s="1071" t="s">
        <v>6206</v>
      </c>
      <c r="G211" s="1031"/>
    </row>
    <row r="212" spans="1:7" s="1012" customFormat="1" ht="18" customHeight="1" x14ac:dyDescent="0.15">
      <c r="A212" s="1023"/>
      <c r="B212" s="1054"/>
      <c r="C212" s="1070"/>
      <c r="D212" s="1026" t="s">
        <v>6207</v>
      </c>
      <c r="E212" s="1026"/>
      <c r="F212" s="1071"/>
      <c r="G212" s="1031"/>
    </row>
    <row r="213" spans="1:7" s="1012" customFormat="1" ht="18" customHeight="1" x14ac:dyDescent="0.15">
      <c r="A213" s="1007"/>
      <c r="B213" s="1057"/>
      <c r="C213" s="1072"/>
      <c r="D213" s="1010" t="s">
        <v>6208</v>
      </c>
      <c r="E213" s="1010"/>
      <c r="F213" s="1073"/>
      <c r="G213" s="1040"/>
    </row>
    <row r="214" spans="1:7" s="1012" customFormat="1" ht="18" customHeight="1" x14ac:dyDescent="0.15">
      <c r="A214" s="1023"/>
      <c r="B214" s="1054"/>
      <c r="C214" s="1070"/>
      <c r="D214" s="1068" t="s">
        <v>6209</v>
      </c>
      <c r="E214" s="1026"/>
      <c r="F214" s="1071"/>
      <c r="G214" s="1031"/>
    </row>
    <row r="215" spans="1:7" s="1012" customFormat="1" ht="18" customHeight="1" x14ac:dyDescent="0.15">
      <c r="A215" s="1023"/>
      <c r="B215" s="1054"/>
      <c r="C215" s="1070"/>
      <c r="D215" s="1068" t="s">
        <v>6210</v>
      </c>
      <c r="E215" s="1026"/>
      <c r="F215" s="1071"/>
      <c r="G215" s="1031"/>
    </row>
    <row r="216" spans="1:7" s="1012" customFormat="1" ht="18" customHeight="1" x14ac:dyDescent="0.15">
      <c r="A216" s="1023"/>
      <c r="B216" s="1054"/>
      <c r="C216" s="1070"/>
      <c r="D216" s="1026" t="s">
        <v>6211</v>
      </c>
      <c r="E216" s="1026"/>
      <c r="F216" s="1071"/>
      <c r="G216" s="1031"/>
    </row>
    <row r="217" spans="1:7" s="1012" customFormat="1" ht="18" customHeight="1" x14ac:dyDescent="0.15">
      <c r="A217" s="1023"/>
      <c r="B217" s="1054"/>
      <c r="C217" s="1070"/>
      <c r="D217" s="1025" t="s">
        <v>6212</v>
      </c>
      <c r="E217" s="1026"/>
      <c r="F217" s="1026"/>
      <c r="G217" s="1031"/>
    </row>
    <row r="218" spans="1:7" s="1012" customFormat="1" ht="18" customHeight="1" x14ac:dyDescent="0.15">
      <c r="A218" s="1018">
        <v>2003</v>
      </c>
      <c r="B218" s="1052" t="s">
        <v>5028</v>
      </c>
      <c r="C218" s="1069"/>
      <c r="D218" s="1020" t="s">
        <v>6213</v>
      </c>
      <c r="E218" s="1021"/>
      <c r="F218" s="1021"/>
      <c r="G218" s="1030"/>
    </row>
    <row r="219" spans="1:7" s="1012" customFormat="1" ht="18" customHeight="1" x14ac:dyDescent="0.15">
      <c r="A219" s="1023"/>
      <c r="B219" s="1054"/>
      <c r="C219" s="1070"/>
      <c r="D219" s="1026" t="s">
        <v>6214</v>
      </c>
      <c r="E219" s="1026"/>
      <c r="F219" s="1026"/>
      <c r="G219" s="1031"/>
    </row>
    <row r="220" spans="1:7" s="1012" customFormat="1" ht="18" customHeight="1" x14ac:dyDescent="0.15">
      <c r="A220" s="1023"/>
      <c r="B220" s="1054"/>
      <c r="C220" s="1070"/>
      <c r="D220" s="1026" t="s">
        <v>6215</v>
      </c>
      <c r="E220" s="1026"/>
      <c r="F220" s="1026"/>
      <c r="G220" s="1031"/>
    </row>
    <row r="221" spans="1:7" s="1012" customFormat="1" ht="18" customHeight="1" x14ac:dyDescent="0.15">
      <c r="A221" s="1023"/>
      <c r="B221" s="1054"/>
      <c r="C221" s="1070"/>
      <c r="D221" s="1028" t="s">
        <v>6216</v>
      </c>
      <c r="E221" s="1010"/>
      <c r="F221" s="1010"/>
      <c r="G221" s="1040"/>
    </row>
    <row r="222" spans="1:7" s="1012" customFormat="1" ht="18" customHeight="1" x14ac:dyDescent="0.15">
      <c r="A222" s="1018">
        <v>2004</v>
      </c>
      <c r="B222" s="1052" t="s">
        <v>6217</v>
      </c>
      <c r="C222" s="1069"/>
      <c r="D222" s="1020" t="s">
        <v>6218</v>
      </c>
      <c r="E222" s="1021"/>
      <c r="F222" s="1021"/>
      <c r="G222" s="1030"/>
    </row>
    <row r="223" spans="1:7" s="1012" customFormat="1" ht="18" customHeight="1" thickBot="1" x14ac:dyDescent="0.2">
      <c r="A223" s="1046"/>
      <c r="B223" s="1058"/>
      <c r="C223" s="1074"/>
      <c r="D223" s="1049" t="s">
        <v>6219</v>
      </c>
      <c r="E223" s="1050"/>
      <c r="F223" s="1050"/>
      <c r="G223" s="1051"/>
    </row>
    <row r="224" spans="1:7" s="1012" customFormat="1" ht="18" customHeight="1" x14ac:dyDescent="0.15">
      <c r="A224" s="1023">
        <v>2005</v>
      </c>
      <c r="B224" s="1024" t="s">
        <v>4651</v>
      </c>
      <c r="C224" s="1025" t="s">
        <v>6220</v>
      </c>
      <c r="D224" s="1028" t="s">
        <v>6221</v>
      </c>
      <c r="E224" s="1026"/>
      <c r="F224" s="1026"/>
      <c r="G224" s="1031"/>
    </row>
    <row r="225" spans="1:7" s="1012" customFormat="1" ht="18" customHeight="1" x14ac:dyDescent="0.15">
      <c r="A225" s="1023"/>
      <c r="B225" s="1024"/>
      <c r="C225" s="1025" t="s">
        <v>6222</v>
      </c>
      <c r="D225" s="1025" t="s">
        <v>6223</v>
      </c>
      <c r="E225" s="1026"/>
      <c r="F225" s="1026"/>
      <c r="G225" s="1031"/>
    </row>
    <row r="226" spans="1:7" s="1012" customFormat="1" ht="18" customHeight="1" x14ac:dyDescent="0.15">
      <c r="A226" s="1023"/>
      <c r="B226" s="1024"/>
      <c r="C226" s="1028" t="s">
        <v>6224</v>
      </c>
      <c r="D226" s="1026" t="s">
        <v>6225</v>
      </c>
      <c r="E226" s="1026"/>
      <c r="F226" s="1026"/>
      <c r="G226" s="1031"/>
    </row>
    <row r="227" spans="1:7" s="1012" customFormat="1" ht="18" customHeight="1" x14ac:dyDescent="0.15">
      <c r="A227" s="1023"/>
      <c r="B227" s="1024"/>
      <c r="C227" s="1028" t="s">
        <v>6226</v>
      </c>
      <c r="D227" s="1025" t="s">
        <v>6227</v>
      </c>
      <c r="E227" s="1026"/>
      <c r="F227" s="1026"/>
      <c r="G227" s="1031"/>
    </row>
    <row r="228" spans="1:7" s="1012" customFormat="1" ht="18" customHeight="1" x14ac:dyDescent="0.15">
      <c r="A228" s="1023"/>
      <c r="B228" s="1024"/>
      <c r="C228" s="1028"/>
      <c r="D228" s="1028" t="s">
        <v>6228</v>
      </c>
      <c r="E228" s="1026"/>
      <c r="F228" s="1026"/>
      <c r="G228" s="1031"/>
    </row>
    <row r="229" spans="1:7" s="1012" customFormat="1" ht="18" customHeight="1" x14ac:dyDescent="0.15">
      <c r="A229" s="1018">
        <v>2006</v>
      </c>
      <c r="B229" s="1019" t="s">
        <v>6229</v>
      </c>
      <c r="C229" s="1044"/>
      <c r="D229" s="1020" t="s">
        <v>6230</v>
      </c>
      <c r="E229" s="1021"/>
      <c r="F229" s="1021" t="s">
        <v>6231</v>
      </c>
      <c r="G229" s="1030"/>
    </row>
    <row r="230" spans="1:7" s="1012" customFormat="1" ht="18" customHeight="1" x14ac:dyDescent="0.15">
      <c r="A230" s="1007"/>
      <c r="B230" s="1057"/>
      <c r="C230" s="1029"/>
      <c r="D230" s="1009" t="s">
        <v>6232</v>
      </c>
      <c r="E230" s="1010"/>
      <c r="F230" s="1010" t="s">
        <v>6233</v>
      </c>
      <c r="G230" s="1040"/>
    </row>
    <row r="231" spans="1:7" s="1012" customFormat="1" ht="18" customHeight="1" x14ac:dyDescent="0.15">
      <c r="A231" s="1018">
        <v>2007</v>
      </c>
      <c r="B231" s="1052" t="s">
        <v>6234</v>
      </c>
      <c r="C231" s="1044"/>
      <c r="D231" s="1021" t="s">
        <v>6235</v>
      </c>
      <c r="E231" s="1021"/>
      <c r="F231" s="1021"/>
      <c r="G231" s="1030"/>
    </row>
    <row r="232" spans="1:7" s="1012" customFormat="1" ht="18" customHeight="1" x14ac:dyDescent="0.15">
      <c r="A232" s="1023"/>
      <c r="B232" s="1054"/>
      <c r="C232" s="1028"/>
      <c r="D232" s="1025" t="s">
        <v>6236</v>
      </c>
      <c r="E232" s="1026"/>
      <c r="F232" s="1026"/>
      <c r="G232" s="1031"/>
    </row>
    <row r="233" spans="1:7" s="1012" customFormat="1" ht="18" customHeight="1" x14ac:dyDescent="0.15">
      <c r="A233" s="1023"/>
      <c r="B233" s="1054"/>
      <c r="C233" s="1028"/>
      <c r="D233" s="1025" t="s">
        <v>6237</v>
      </c>
      <c r="E233" s="1026"/>
      <c r="F233" s="1026"/>
      <c r="G233" s="1031"/>
    </row>
    <row r="234" spans="1:7" s="1012" customFormat="1" ht="18" customHeight="1" x14ac:dyDescent="0.15">
      <c r="A234" s="1023"/>
      <c r="B234" s="1054"/>
      <c r="C234" s="1028"/>
      <c r="D234" s="1025" t="s">
        <v>6238</v>
      </c>
      <c r="E234" s="1026"/>
      <c r="F234" s="1026"/>
      <c r="G234" s="1031"/>
    </row>
    <row r="235" spans="1:7" s="1012" customFormat="1" ht="18" customHeight="1" x14ac:dyDescent="0.15">
      <c r="A235" s="1023"/>
      <c r="B235" s="1054"/>
      <c r="C235" s="1028"/>
      <c r="D235" s="1025" t="s">
        <v>6239</v>
      </c>
      <c r="E235" s="1026"/>
      <c r="F235" s="1026"/>
      <c r="G235" s="1031"/>
    </row>
    <row r="236" spans="1:7" s="1012" customFormat="1" ht="18" customHeight="1" x14ac:dyDescent="0.15">
      <c r="A236" s="1023"/>
      <c r="B236" s="1054"/>
      <c r="C236" s="1028"/>
      <c r="D236" s="1025" t="s">
        <v>6240</v>
      </c>
      <c r="E236" s="1026"/>
      <c r="F236" s="1026"/>
      <c r="G236" s="1031"/>
    </row>
    <row r="237" spans="1:7" s="1012" customFormat="1" ht="18" customHeight="1" x14ac:dyDescent="0.15">
      <c r="A237" s="1023"/>
      <c r="B237" s="1054"/>
      <c r="C237" s="1028"/>
      <c r="D237" s="1026" t="s">
        <v>6241</v>
      </c>
      <c r="E237" s="1026"/>
      <c r="F237" s="1026"/>
      <c r="G237" s="1031"/>
    </row>
    <row r="238" spans="1:7" s="1012" customFormat="1" ht="18" customHeight="1" x14ac:dyDescent="0.15">
      <c r="A238" s="1023"/>
      <c r="B238" s="1054"/>
      <c r="C238" s="1028"/>
      <c r="D238" s="1026" t="s">
        <v>6242</v>
      </c>
      <c r="E238" s="1026"/>
      <c r="F238" s="1026"/>
      <c r="G238" s="1031"/>
    </row>
    <row r="239" spans="1:7" s="1012" customFormat="1" ht="18" customHeight="1" x14ac:dyDescent="0.15">
      <c r="A239" s="1023"/>
      <c r="B239" s="1054"/>
      <c r="C239" s="1028"/>
      <c r="D239" s="1026" t="s">
        <v>6243</v>
      </c>
      <c r="E239" s="1026"/>
      <c r="F239" s="1026"/>
      <c r="G239" s="1031"/>
    </row>
    <row r="240" spans="1:7" s="1012" customFormat="1" ht="18" customHeight="1" x14ac:dyDescent="0.15">
      <c r="A240" s="1007"/>
      <c r="B240" s="1057"/>
      <c r="C240" s="1029"/>
      <c r="D240" s="1010" t="s">
        <v>6244</v>
      </c>
      <c r="E240" s="1010"/>
      <c r="F240" s="1010"/>
      <c r="G240" s="1040"/>
    </row>
    <row r="241" spans="1:7" s="1012" customFormat="1" ht="18" customHeight="1" x14ac:dyDescent="0.15">
      <c r="A241" s="1018">
        <v>2008</v>
      </c>
      <c r="B241" s="1052" t="s">
        <v>6245</v>
      </c>
      <c r="C241" s="1019"/>
      <c r="D241" s="1021" t="s">
        <v>6246</v>
      </c>
      <c r="E241" s="1021"/>
      <c r="F241" s="1021" t="s">
        <v>6247</v>
      </c>
      <c r="G241" s="1030"/>
    </row>
    <row r="242" spans="1:7" s="1012" customFormat="1" ht="18" customHeight="1" x14ac:dyDescent="0.15">
      <c r="A242" s="1023"/>
      <c r="B242" s="1054"/>
      <c r="C242" s="1024"/>
      <c r="D242" s="1026" t="s">
        <v>6248</v>
      </c>
      <c r="E242" s="1026"/>
      <c r="F242" s="1026"/>
      <c r="G242" s="1031"/>
    </row>
    <row r="243" spans="1:7" s="1012" customFormat="1" ht="18" customHeight="1" x14ac:dyDescent="0.15">
      <c r="A243" s="1023"/>
      <c r="B243" s="1054"/>
      <c r="C243" s="1024"/>
      <c r="D243" s="1026" t="s">
        <v>6249</v>
      </c>
      <c r="E243" s="1026"/>
      <c r="F243" s="1026"/>
      <c r="G243" s="1031"/>
    </row>
    <row r="244" spans="1:7" s="1012" customFormat="1" ht="18" customHeight="1" x14ac:dyDescent="0.15">
      <c r="A244" s="1023"/>
      <c r="B244" s="1054"/>
      <c r="C244" s="1024"/>
      <c r="D244" s="1026" t="s">
        <v>6250</v>
      </c>
      <c r="E244" s="1026"/>
      <c r="F244" s="1026"/>
      <c r="G244" s="1031"/>
    </row>
    <row r="245" spans="1:7" s="1012" customFormat="1" ht="18" customHeight="1" x14ac:dyDescent="0.15">
      <c r="A245" s="1023"/>
      <c r="B245" s="1054"/>
      <c r="C245" s="1024"/>
      <c r="D245" s="1026" t="s">
        <v>6251</v>
      </c>
      <c r="E245" s="1026"/>
      <c r="F245" s="1026"/>
      <c r="G245" s="1031"/>
    </row>
    <row r="246" spans="1:7" s="1012" customFormat="1" ht="18" customHeight="1" x14ac:dyDescent="0.15">
      <c r="A246" s="1023"/>
      <c r="B246" s="1054"/>
      <c r="C246" s="1024"/>
      <c r="D246" s="1026" t="s">
        <v>6252</v>
      </c>
      <c r="E246" s="1026"/>
      <c r="F246" s="1026"/>
      <c r="G246" s="1031"/>
    </row>
    <row r="247" spans="1:7" s="1012" customFormat="1" ht="18" customHeight="1" x14ac:dyDescent="0.15">
      <c r="A247" s="1023"/>
      <c r="B247" s="1054"/>
      <c r="C247" s="1024"/>
      <c r="D247" s="1026" t="s">
        <v>6253</v>
      </c>
      <c r="E247" s="1026"/>
      <c r="F247" s="1026"/>
      <c r="G247" s="1031"/>
    </row>
    <row r="248" spans="1:7" s="1012" customFormat="1" ht="18" customHeight="1" x14ac:dyDescent="0.15">
      <c r="A248" s="1023"/>
      <c r="B248" s="1054"/>
      <c r="C248" s="1024"/>
      <c r="D248" s="1026" t="s">
        <v>6254</v>
      </c>
      <c r="E248" s="1026"/>
      <c r="F248" s="1026"/>
      <c r="G248" s="1031"/>
    </row>
    <row r="249" spans="1:7" s="1012" customFormat="1" ht="18" customHeight="1" x14ac:dyDescent="0.15">
      <c r="A249" s="1023"/>
      <c r="B249" s="1054"/>
      <c r="C249" s="1024"/>
      <c r="D249" s="1026" t="s">
        <v>6255</v>
      </c>
      <c r="E249" s="1026"/>
      <c r="F249" s="1026"/>
      <c r="G249" s="1031"/>
    </row>
    <row r="250" spans="1:7" s="1012" customFormat="1" ht="18" customHeight="1" x14ac:dyDescent="0.15">
      <c r="A250" s="1023"/>
      <c r="B250" s="1054"/>
      <c r="C250" s="1024"/>
      <c r="D250" s="1026" t="s">
        <v>6256</v>
      </c>
      <c r="E250" s="1026"/>
      <c r="F250" s="1026"/>
      <c r="G250" s="1031"/>
    </row>
    <row r="251" spans="1:7" s="1012" customFormat="1" ht="18" customHeight="1" x14ac:dyDescent="0.15">
      <c r="A251" s="1023"/>
      <c r="B251" s="1054"/>
      <c r="C251" s="1024"/>
      <c r="D251" s="1026" t="s">
        <v>6257</v>
      </c>
      <c r="E251" s="1026"/>
      <c r="F251" s="1026"/>
      <c r="G251" s="1031"/>
    </row>
    <row r="252" spans="1:7" s="1012" customFormat="1" ht="18" customHeight="1" x14ac:dyDescent="0.15">
      <c r="A252" s="1023"/>
      <c r="B252" s="1054"/>
      <c r="C252" s="1024"/>
      <c r="D252" s="1026" t="s">
        <v>6258</v>
      </c>
      <c r="E252" s="1026"/>
      <c r="F252" s="1026"/>
      <c r="G252" s="1031"/>
    </row>
    <row r="253" spans="1:7" s="1012" customFormat="1" ht="18" customHeight="1" x14ac:dyDescent="0.15">
      <c r="A253" s="1023"/>
      <c r="B253" s="1054"/>
      <c r="C253" s="1024"/>
      <c r="D253" s="1026" t="s">
        <v>6259</v>
      </c>
      <c r="E253" s="1026"/>
      <c r="F253" s="1026"/>
      <c r="G253" s="1031"/>
    </row>
    <row r="254" spans="1:7" s="1012" customFormat="1" ht="18" customHeight="1" x14ac:dyDescent="0.15">
      <c r="A254" s="1023"/>
      <c r="B254" s="1054"/>
      <c r="C254" s="1024"/>
      <c r="D254" s="1026" t="s">
        <v>6260</v>
      </c>
      <c r="E254" s="1026"/>
      <c r="F254" s="1026"/>
      <c r="G254" s="1031"/>
    </row>
    <row r="255" spans="1:7" s="1012" customFormat="1" ht="18" customHeight="1" x14ac:dyDescent="0.15">
      <c r="A255" s="1023"/>
      <c r="B255" s="1054"/>
      <c r="C255" s="1024"/>
      <c r="D255" s="1026" t="s">
        <v>6261</v>
      </c>
      <c r="E255" s="1026"/>
      <c r="F255" s="1026"/>
      <c r="G255" s="1031"/>
    </row>
    <row r="256" spans="1:7" s="1012" customFormat="1" ht="18" customHeight="1" x14ac:dyDescent="0.15">
      <c r="A256" s="1023"/>
      <c r="B256" s="1054"/>
      <c r="C256" s="1024"/>
      <c r="D256" s="1026" t="s">
        <v>6262</v>
      </c>
      <c r="E256" s="1026"/>
      <c r="F256" s="1026"/>
      <c r="G256" s="1031"/>
    </row>
    <row r="257" spans="1:7" s="1012" customFormat="1" ht="18" customHeight="1" x14ac:dyDescent="0.15">
      <c r="A257" s="1023"/>
      <c r="B257" s="1054"/>
      <c r="C257" s="1024"/>
      <c r="D257" s="1026" t="s">
        <v>6263</v>
      </c>
      <c r="E257" s="1026"/>
      <c r="F257" s="1026"/>
      <c r="G257" s="1031"/>
    </row>
    <row r="258" spans="1:7" s="1012" customFormat="1" ht="18" customHeight="1" x14ac:dyDescent="0.15">
      <c r="A258" s="1023"/>
      <c r="B258" s="1054"/>
      <c r="C258" s="1024"/>
      <c r="D258" s="1026" t="s">
        <v>6264</v>
      </c>
      <c r="E258" s="1026"/>
      <c r="F258" s="1026"/>
      <c r="G258" s="1031"/>
    </row>
    <row r="259" spans="1:7" s="1012" customFormat="1" ht="18" customHeight="1" x14ac:dyDescent="0.15">
      <c r="A259" s="1023"/>
      <c r="B259" s="1054"/>
      <c r="C259" s="1024"/>
      <c r="D259" s="1026" t="s">
        <v>6265</v>
      </c>
      <c r="E259" s="1026"/>
      <c r="F259" s="1026"/>
      <c r="G259" s="1031"/>
    </row>
    <row r="260" spans="1:7" s="1012" customFormat="1" ht="18" customHeight="1" thickBot="1" x14ac:dyDescent="0.2">
      <c r="A260" s="1046"/>
      <c r="B260" s="1058"/>
      <c r="C260" s="1047"/>
      <c r="D260" s="1050" t="s">
        <v>6266</v>
      </c>
      <c r="E260" s="1050"/>
      <c r="F260" s="1050"/>
      <c r="G260" s="1051"/>
    </row>
    <row r="261" spans="1:7" s="1012" customFormat="1" ht="18" customHeight="1" x14ac:dyDescent="0.15">
      <c r="A261" s="1007">
        <v>2008</v>
      </c>
      <c r="B261" s="1057" t="s">
        <v>6267</v>
      </c>
      <c r="C261" s="1008"/>
      <c r="D261" s="1010" t="s">
        <v>6268</v>
      </c>
      <c r="E261" s="1010"/>
      <c r="F261" s="1010"/>
      <c r="G261" s="1040"/>
    </row>
    <row r="262" spans="1:7" s="1012" customFormat="1" ht="18" customHeight="1" x14ac:dyDescent="0.15">
      <c r="A262" s="1018">
        <v>2009</v>
      </c>
      <c r="B262" s="1052" t="s">
        <v>6269</v>
      </c>
      <c r="C262" s="1044" t="s">
        <v>6270</v>
      </c>
      <c r="D262" s="1021" t="s">
        <v>6271</v>
      </c>
      <c r="E262" s="1021"/>
      <c r="F262" s="1021"/>
      <c r="G262" s="1030" t="s">
        <v>6164</v>
      </c>
    </row>
    <row r="263" spans="1:7" s="1012" customFormat="1" ht="18" customHeight="1" x14ac:dyDescent="0.15">
      <c r="A263" s="1023"/>
      <c r="B263" s="1028"/>
      <c r="C263" s="1028" t="s">
        <v>6272</v>
      </c>
      <c r="D263" s="1026" t="s">
        <v>6273</v>
      </c>
      <c r="E263" s="1026"/>
      <c r="F263" s="1026"/>
      <c r="G263" s="1031"/>
    </row>
    <row r="264" spans="1:7" s="1012" customFormat="1" ht="18" customHeight="1" x14ac:dyDescent="0.15">
      <c r="A264" s="1023"/>
      <c r="B264" s="1028"/>
      <c r="C264" s="1028" t="s">
        <v>6274</v>
      </c>
      <c r="D264" s="1045" t="s">
        <v>6275</v>
      </c>
      <c r="E264" s="1026"/>
      <c r="F264" s="1026"/>
      <c r="G264" s="1031"/>
    </row>
    <row r="265" spans="1:7" s="1012" customFormat="1" ht="18" customHeight="1" x14ac:dyDescent="0.15">
      <c r="A265" s="1023"/>
      <c r="B265" s="1028"/>
      <c r="C265" s="1026" t="s">
        <v>6276</v>
      </c>
      <c r="D265" s="1026" t="s">
        <v>6277</v>
      </c>
      <c r="E265" s="1026"/>
      <c r="F265" s="1026"/>
      <c r="G265" s="1031"/>
    </row>
    <row r="266" spans="1:7" s="1012" customFormat="1" ht="18" customHeight="1" x14ac:dyDescent="0.15">
      <c r="A266" s="1023"/>
      <c r="B266" s="1028"/>
      <c r="C266" s="1028"/>
      <c r="D266" s="1026" t="s">
        <v>6278</v>
      </c>
      <c r="E266" s="1026"/>
      <c r="F266" s="1026"/>
      <c r="G266" s="1031"/>
    </row>
    <row r="267" spans="1:7" s="1012" customFormat="1" ht="18" customHeight="1" x14ac:dyDescent="0.15">
      <c r="A267" s="1023"/>
      <c r="B267" s="1028"/>
      <c r="C267" s="1028"/>
      <c r="D267" s="1026" t="s">
        <v>6279</v>
      </c>
      <c r="E267" s="1026"/>
      <c r="F267" s="1026"/>
      <c r="G267" s="1031"/>
    </row>
    <row r="268" spans="1:7" s="1012" customFormat="1" ht="18" customHeight="1" x14ac:dyDescent="0.15">
      <c r="A268" s="1023"/>
      <c r="B268" s="1028"/>
      <c r="C268" s="1028"/>
      <c r="D268" s="1026" t="s">
        <v>6280</v>
      </c>
      <c r="E268" s="1026"/>
      <c r="F268" s="1026"/>
      <c r="G268" s="1031"/>
    </row>
    <row r="269" spans="1:7" s="1012" customFormat="1" ht="18" customHeight="1" x14ac:dyDescent="0.15">
      <c r="A269" s="1023"/>
      <c r="B269" s="1028"/>
      <c r="C269" s="1028"/>
      <c r="D269" s="1026" t="s">
        <v>6281</v>
      </c>
      <c r="E269" s="1026"/>
      <c r="F269" s="1026"/>
      <c r="G269" s="1031"/>
    </row>
    <row r="270" spans="1:7" s="1012" customFormat="1" ht="18" customHeight="1" x14ac:dyDescent="0.15">
      <c r="A270" s="1023"/>
      <c r="B270" s="1028"/>
      <c r="C270" s="1028"/>
      <c r="D270" s="1026" t="s">
        <v>6282</v>
      </c>
      <c r="E270" s="1026"/>
      <c r="F270" s="1026"/>
      <c r="G270" s="1031"/>
    </row>
    <row r="271" spans="1:7" s="1012" customFormat="1" ht="18" customHeight="1" x14ac:dyDescent="0.15">
      <c r="A271" s="1023"/>
      <c r="B271" s="1028"/>
      <c r="C271" s="1028"/>
      <c r="D271" s="1026" t="s">
        <v>6283</v>
      </c>
      <c r="E271" s="1026"/>
      <c r="F271" s="1026"/>
      <c r="G271" s="1031"/>
    </row>
    <row r="272" spans="1:7" s="1012" customFormat="1" ht="18" customHeight="1" x14ac:dyDescent="0.15">
      <c r="A272" s="1023"/>
      <c r="B272" s="1028"/>
      <c r="C272" s="1028"/>
      <c r="D272" s="1026" t="s">
        <v>6284</v>
      </c>
      <c r="E272" s="1026"/>
      <c r="F272" s="1026"/>
      <c r="G272" s="1031"/>
    </row>
    <row r="273" spans="1:7" s="1012" customFormat="1" ht="18" customHeight="1" x14ac:dyDescent="0.15">
      <c r="A273" s="1023"/>
      <c r="B273" s="1028"/>
      <c r="C273" s="1028"/>
      <c r="D273" s="1026" t="s">
        <v>6285</v>
      </c>
      <c r="E273" s="1026"/>
      <c r="F273" s="1026"/>
      <c r="G273" s="1031"/>
    </row>
    <row r="274" spans="1:7" s="1012" customFormat="1" ht="18" customHeight="1" x14ac:dyDescent="0.15">
      <c r="A274" s="1023"/>
      <c r="B274" s="1028"/>
      <c r="C274" s="1028"/>
      <c r="D274" s="1026" t="s">
        <v>6286</v>
      </c>
      <c r="E274" s="1026"/>
      <c r="F274" s="1026"/>
      <c r="G274" s="1031"/>
    </row>
    <row r="275" spans="1:7" s="1012" customFormat="1" ht="18" customHeight="1" x14ac:dyDescent="0.15">
      <c r="A275" s="1023"/>
      <c r="B275" s="1028"/>
      <c r="C275" s="1028"/>
      <c r="D275" s="1026" t="s">
        <v>6287</v>
      </c>
      <c r="E275" s="1026"/>
      <c r="F275" s="1026"/>
      <c r="G275" s="1031"/>
    </row>
    <row r="276" spans="1:7" s="1012" customFormat="1" ht="18" customHeight="1" x14ac:dyDescent="0.15">
      <c r="A276" s="1023"/>
      <c r="B276" s="1028"/>
      <c r="C276" s="1028"/>
      <c r="D276" s="1026" t="s">
        <v>6288</v>
      </c>
      <c r="E276" s="1026"/>
      <c r="F276" s="1026"/>
      <c r="G276" s="1031"/>
    </row>
    <row r="277" spans="1:7" s="1012" customFormat="1" ht="18" customHeight="1" x14ac:dyDescent="0.15">
      <c r="A277" s="1023"/>
      <c r="B277" s="1028"/>
      <c r="C277" s="1028"/>
      <c r="D277" s="1026" t="s">
        <v>6289</v>
      </c>
      <c r="E277" s="1026"/>
      <c r="F277" s="1026"/>
      <c r="G277" s="1031"/>
    </row>
    <row r="278" spans="1:7" s="1012" customFormat="1" ht="18" customHeight="1" x14ac:dyDescent="0.15">
      <c r="A278" s="1023"/>
      <c r="B278" s="1028"/>
      <c r="C278" s="1028"/>
      <c r="D278" s="1026" t="s">
        <v>6290</v>
      </c>
      <c r="E278" s="1026"/>
      <c r="F278" s="1026"/>
      <c r="G278" s="1031"/>
    </row>
    <row r="279" spans="1:7" s="1012" customFormat="1" ht="18" customHeight="1" x14ac:dyDescent="0.15">
      <c r="A279" s="1023"/>
      <c r="B279" s="1028"/>
      <c r="C279" s="1028"/>
      <c r="D279" s="1026" t="s">
        <v>6291</v>
      </c>
      <c r="E279" s="1026"/>
      <c r="F279" s="1026"/>
      <c r="G279" s="1031"/>
    </row>
    <row r="280" spans="1:7" s="1012" customFormat="1" ht="18" customHeight="1" x14ac:dyDescent="0.15">
      <c r="A280" s="1023"/>
      <c r="B280" s="1028"/>
      <c r="C280" s="1028"/>
      <c r="D280" s="1026" t="s">
        <v>6292</v>
      </c>
      <c r="E280" s="1026"/>
      <c r="F280" s="1026"/>
      <c r="G280" s="1031"/>
    </row>
    <row r="281" spans="1:7" s="1012" customFormat="1" ht="18" customHeight="1" x14ac:dyDescent="0.15">
      <c r="A281" s="1007"/>
      <c r="B281" s="1057"/>
      <c r="C281" s="1029"/>
      <c r="D281" s="1010" t="s">
        <v>6293</v>
      </c>
      <c r="E281" s="1010"/>
      <c r="F281" s="1010"/>
      <c r="G281" s="1040"/>
    </row>
    <row r="282" spans="1:7" s="1012" customFormat="1" ht="18" customHeight="1" x14ac:dyDescent="0.15">
      <c r="A282" s="1023">
        <v>2010</v>
      </c>
      <c r="B282" s="1054" t="s">
        <v>6294</v>
      </c>
      <c r="C282" s="1044"/>
      <c r="D282" s="1021" t="s">
        <v>6295</v>
      </c>
      <c r="E282" s="1021" t="s">
        <v>6296</v>
      </c>
      <c r="F282" s="1021"/>
      <c r="G282" s="1030"/>
    </row>
    <row r="283" spans="1:7" s="1012" customFormat="1" ht="18" customHeight="1" x14ac:dyDescent="0.15">
      <c r="A283" s="1007"/>
      <c r="B283" s="1057"/>
      <c r="C283" s="1029"/>
      <c r="D283" s="1010" t="s">
        <v>6297</v>
      </c>
      <c r="E283" s="1010"/>
      <c r="F283" s="1010"/>
      <c r="G283" s="1040"/>
    </row>
    <row r="284" spans="1:7" s="1012" customFormat="1" ht="18" customHeight="1" x14ac:dyDescent="0.15">
      <c r="A284" s="1023">
        <v>2011</v>
      </c>
      <c r="B284" s="1054" t="s">
        <v>6298</v>
      </c>
      <c r="C284" s="1044"/>
      <c r="D284" s="1021" t="s">
        <v>6299</v>
      </c>
      <c r="E284" s="1021" t="s">
        <v>6300</v>
      </c>
      <c r="F284" s="1021" t="s">
        <v>6301</v>
      </c>
      <c r="G284" s="1030"/>
    </row>
    <row r="285" spans="1:7" s="1012" customFormat="1" ht="18" customHeight="1" x14ac:dyDescent="0.15">
      <c r="A285" s="1023"/>
      <c r="B285" s="1054"/>
      <c r="C285" s="1028"/>
      <c r="D285" s="1026" t="s">
        <v>6302</v>
      </c>
      <c r="E285" s="1026" t="s">
        <v>6303</v>
      </c>
      <c r="F285" s="1026" t="s">
        <v>6304</v>
      </c>
      <c r="G285" s="1031"/>
    </row>
    <row r="286" spans="1:7" s="1012" customFormat="1" ht="18" customHeight="1" x14ac:dyDescent="0.15">
      <c r="A286" s="1023"/>
      <c r="B286" s="1054"/>
      <c r="C286" s="1028"/>
      <c r="D286" s="1026" t="s">
        <v>6305</v>
      </c>
      <c r="E286" s="1026" t="s">
        <v>6306</v>
      </c>
      <c r="F286" s="1026" t="s">
        <v>6307</v>
      </c>
      <c r="G286" s="1031"/>
    </row>
    <row r="287" spans="1:7" s="1012" customFormat="1" ht="18" customHeight="1" x14ac:dyDescent="0.15">
      <c r="A287" s="1023"/>
      <c r="B287" s="1054"/>
      <c r="C287" s="1028"/>
      <c r="D287" s="1026" t="s">
        <v>6308</v>
      </c>
      <c r="E287" s="1026"/>
      <c r="F287" s="1026"/>
      <c r="G287" s="1031"/>
    </row>
    <row r="288" spans="1:7" s="1012" customFormat="1" ht="18" customHeight="1" x14ac:dyDescent="0.15">
      <c r="A288" s="1023"/>
      <c r="B288" s="1054"/>
      <c r="C288" s="1028"/>
      <c r="D288" s="1026" t="s">
        <v>6309</v>
      </c>
      <c r="E288" s="1026"/>
      <c r="F288" s="1026"/>
      <c r="G288" s="1031"/>
    </row>
    <row r="289" spans="1:7" s="1012" customFormat="1" ht="18" customHeight="1" x14ac:dyDescent="0.15">
      <c r="A289" s="1023"/>
      <c r="B289" s="1054"/>
      <c r="C289" s="1028"/>
      <c r="D289" s="1026" t="s">
        <v>6310</v>
      </c>
      <c r="E289" s="1026"/>
      <c r="F289" s="1026"/>
      <c r="G289" s="1031"/>
    </row>
    <row r="290" spans="1:7" s="1012" customFormat="1" ht="18" customHeight="1" x14ac:dyDescent="0.15">
      <c r="A290" s="1007"/>
      <c r="B290" s="1057"/>
      <c r="C290" s="1029"/>
      <c r="D290" s="1010" t="s">
        <v>6311</v>
      </c>
      <c r="E290" s="1010"/>
      <c r="F290" s="1010"/>
      <c r="G290" s="1040"/>
    </row>
    <row r="291" spans="1:7" s="1012" customFormat="1" ht="18" customHeight="1" x14ac:dyDescent="0.15">
      <c r="A291" s="1018">
        <v>2012</v>
      </c>
      <c r="B291" s="1052" t="s">
        <v>4612</v>
      </c>
      <c r="C291" s="1044"/>
      <c r="D291" s="1021" t="s">
        <v>6312</v>
      </c>
      <c r="E291" s="1021" t="s">
        <v>6313</v>
      </c>
      <c r="F291" s="1021"/>
      <c r="G291" s="1030"/>
    </row>
    <row r="292" spans="1:7" s="1012" customFormat="1" ht="18" customHeight="1" x14ac:dyDescent="0.15">
      <c r="A292" s="1023"/>
      <c r="B292" s="1054"/>
      <c r="C292" s="1028"/>
      <c r="D292" s="1026" t="s">
        <v>6314</v>
      </c>
      <c r="E292" s="1026" t="s">
        <v>6315</v>
      </c>
      <c r="F292" s="1026"/>
      <c r="G292" s="1031"/>
    </row>
    <row r="293" spans="1:7" s="1012" customFormat="1" ht="18" customHeight="1" x14ac:dyDescent="0.15">
      <c r="A293" s="1023"/>
      <c r="B293" s="1054"/>
      <c r="C293" s="1028"/>
      <c r="D293" s="1026" t="s">
        <v>6316</v>
      </c>
      <c r="E293" s="1026"/>
      <c r="F293" s="1026"/>
      <c r="G293" s="1031"/>
    </row>
    <row r="294" spans="1:7" s="1012" customFormat="1" ht="18" customHeight="1" x14ac:dyDescent="0.15">
      <c r="A294" s="1023"/>
      <c r="B294" s="1054"/>
      <c r="C294" s="1028"/>
      <c r="D294" s="1026" t="s">
        <v>6317</v>
      </c>
      <c r="E294" s="1026"/>
      <c r="F294" s="1026"/>
      <c r="G294" s="1031"/>
    </row>
    <row r="295" spans="1:7" s="1012" customFormat="1" ht="18" customHeight="1" thickBot="1" x14ac:dyDescent="0.2">
      <c r="A295" s="1046"/>
      <c r="B295" s="1058"/>
      <c r="C295" s="1048"/>
      <c r="D295" s="1050" t="s">
        <v>6318</v>
      </c>
      <c r="E295" s="1050"/>
      <c r="F295" s="1050"/>
      <c r="G295" s="1051"/>
    </row>
    <row r="296" spans="1:7" s="1012" customFormat="1" ht="18" customHeight="1" x14ac:dyDescent="0.15">
      <c r="A296" s="1023">
        <v>2013</v>
      </c>
      <c r="B296" s="1054" t="s">
        <v>6319</v>
      </c>
      <c r="C296" s="1028"/>
      <c r="D296" s="1026" t="s">
        <v>6320</v>
      </c>
      <c r="E296" s="1026" t="s">
        <v>6321</v>
      </c>
      <c r="F296" s="1026" t="s">
        <v>6322</v>
      </c>
      <c r="G296" s="1031"/>
    </row>
    <row r="297" spans="1:7" s="1012" customFormat="1" ht="18" customHeight="1" x14ac:dyDescent="0.15">
      <c r="A297" s="1023"/>
      <c r="B297" s="1054"/>
      <c r="C297" s="1028"/>
      <c r="D297" s="1026" t="s">
        <v>6323</v>
      </c>
      <c r="E297" s="1026" t="s">
        <v>6324</v>
      </c>
      <c r="F297" s="1026"/>
      <c r="G297" s="1031"/>
    </row>
    <row r="298" spans="1:7" s="1012" customFormat="1" ht="18" customHeight="1" x14ac:dyDescent="0.15">
      <c r="A298" s="1023"/>
      <c r="B298" s="1054"/>
      <c r="C298" s="1028"/>
      <c r="D298" s="1026" t="s">
        <v>6325</v>
      </c>
      <c r="E298" s="1026"/>
      <c r="F298" s="1026"/>
      <c r="G298" s="1031"/>
    </row>
    <row r="299" spans="1:7" s="1012" customFormat="1" ht="18" customHeight="1" x14ac:dyDescent="0.15">
      <c r="A299" s="1023"/>
      <c r="B299" s="1054"/>
      <c r="C299" s="1028"/>
      <c r="D299" s="1026" t="s">
        <v>6326</v>
      </c>
      <c r="E299" s="1026"/>
      <c r="F299" s="1026"/>
      <c r="G299" s="1031"/>
    </row>
    <row r="300" spans="1:7" s="1012" customFormat="1" ht="18" customHeight="1" x14ac:dyDescent="0.15">
      <c r="A300" s="1023"/>
      <c r="B300" s="1054"/>
      <c r="C300" s="1028"/>
      <c r="D300" s="1026" t="s">
        <v>6327</v>
      </c>
      <c r="E300" s="1026"/>
      <c r="F300" s="1026"/>
      <c r="G300" s="1031"/>
    </row>
    <row r="301" spans="1:7" s="1012" customFormat="1" ht="18" customHeight="1" x14ac:dyDescent="0.15">
      <c r="A301" s="1023"/>
      <c r="B301" s="1054"/>
      <c r="C301" s="1028"/>
      <c r="D301" s="1026" t="s">
        <v>6328</v>
      </c>
      <c r="E301" s="1026"/>
      <c r="F301" s="1026"/>
      <c r="G301" s="1031"/>
    </row>
    <row r="302" spans="1:7" s="1012" customFormat="1" ht="18" customHeight="1" x14ac:dyDescent="0.15">
      <c r="A302" s="1023"/>
      <c r="B302" s="1054"/>
      <c r="C302" s="1028"/>
      <c r="D302" s="1026" t="s">
        <v>6329</v>
      </c>
      <c r="E302" s="1026"/>
      <c r="F302" s="1026"/>
      <c r="G302" s="1031"/>
    </row>
    <row r="303" spans="1:7" s="1012" customFormat="1" ht="18" customHeight="1" x14ac:dyDescent="0.15">
      <c r="A303" s="1023"/>
      <c r="B303" s="1054"/>
      <c r="C303" s="1028"/>
      <c r="D303" s="1026" t="s">
        <v>6330</v>
      </c>
      <c r="E303" s="1026"/>
      <c r="F303" s="1026"/>
      <c r="G303" s="1031"/>
    </row>
    <row r="304" spans="1:7" s="1012" customFormat="1" ht="18" customHeight="1" x14ac:dyDescent="0.15">
      <c r="A304" s="1023"/>
      <c r="B304" s="1054"/>
      <c r="C304" s="1028"/>
      <c r="D304" s="1026" t="s">
        <v>6329</v>
      </c>
      <c r="E304" s="1026"/>
      <c r="F304" s="1026"/>
      <c r="G304" s="1031"/>
    </row>
    <row r="305" spans="1:7" s="1012" customFormat="1" ht="18" customHeight="1" x14ac:dyDescent="0.15">
      <c r="A305" s="1023"/>
      <c r="B305" s="1054"/>
      <c r="C305" s="1028"/>
      <c r="D305" s="1026" t="s">
        <v>6331</v>
      </c>
      <c r="E305" s="1026"/>
      <c r="F305" s="1026"/>
      <c r="G305" s="1031"/>
    </row>
    <row r="306" spans="1:7" s="1012" customFormat="1" ht="18" customHeight="1" x14ac:dyDescent="0.15">
      <c r="A306" s="1023"/>
      <c r="B306" s="1054"/>
      <c r="C306" s="1028"/>
      <c r="D306" s="1026" t="s">
        <v>6329</v>
      </c>
      <c r="E306" s="1026"/>
      <c r="F306" s="1026"/>
      <c r="G306" s="1031"/>
    </row>
    <row r="307" spans="1:7" s="1012" customFormat="1" ht="18" customHeight="1" x14ac:dyDescent="0.15">
      <c r="A307" s="1023"/>
      <c r="B307" s="1054"/>
      <c r="C307" s="1028"/>
      <c r="D307" s="1026" t="s">
        <v>6332</v>
      </c>
      <c r="E307" s="1026"/>
      <c r="F307" s="1026"/>
      <c r="G307" s="1031"/>
    </row>
    <row r="308" spans="1:7" s="1012" customFormat="1" ht="18" customHeight="1" x14ac:dyDescent="0.15">
      <c r="A308" s="1023"/>
      <c r="B308" s="1054"/>
      <c r="C308" s="1028"/>
      <c r="D308" s="1026" t="s">
        <v>6333</v>
      </c>
      <c r="E308" s="1026"/>
      <c r="F308" s="1026"/>
      <c r="G308" s="1031"/>
    </row>
    <row r="309" spans="1:7" s="1012" customFormat="1" ht="18" customHeight="1" x14ac:dyDescent="0.15">
      <c r="A309" s="1023"/>
      <c r="B309" s="1054"/>
      <c r="C309" s="1028"/>
      <c r="D309" s="1026" t="s">
        <v>6334</v>
      </c>
      <c r="E309" s="1026"/>
      <c r="F309" s="1026"/>
      <c r="G309" s="1031"/>
    </row>
    <row r="310" spans="1:7" s="1012" customFormat="1" ht="18" customHeight="1" x14ac:dyDescent="0.15">
      <c r="A310" s="1023"/>
      <c r="B310" s="1054"/>
      <c r="C310" s="1028"/>
      <c r="D310" s="1026" t="s">
        <v>6335</v>
      </c>
      <c r="E310" s="1026"/>
      <c r="F310" s="1026"/>
      <c r="G310" s="1031"/>
    </row>
    <row r="311" spans="1:7" s="1012" customFormat="1" ht="18" customHeight="1" x14ac:dyDescent="0.15">
      <c r="A311" s="1023"/>
      <c r="B311" s="1054"/>
      <c r="C311" s="1028"/>
      <c r="D311" s="1026" t="s">
        <v>6336</v>
      </c>
      <c r="E311" s="1026"/>
      <c r="F311" s="1026"/>
      <c r="G311" s="1031"/>
    </row>
    <row r="312" spans="1:7" s="1012" customFormat="1" ht="18" customHeight="1" x14ac:dyDescent="0.15">
      <c r="A312" s="1018">
        <v>2014</v>
      </c>
      <c r="B312" s="1052" t="s">
        <v>6337</v>
      </c>
      <c r="C312" s="1044"/>
      <c r="D312" s="1021" t="s">
        <v>6338</v>
      </c>
      <c r="E312" s="1021" t="s">
        <v>6339</v>
      </c>
      <c r="F312" s="1746" t="s">
        <v>6340</v>
      </c>
      <c r="G312" s="1030"/>
    </row>
    <row r="313" spans="1:7" s="1012" customFormat="1" ht="18" customHeight="1" x14ac:dyDescent="0.15">
      <c r="A313" s="1023"/>
      <c r="B313" s="1054"/>
      <c r="C313" s="1028"/>
      <c r="D313" s="1026" t="s">
        <v>6341</v>
      </c>
      <c r="E313" s="1026" t="s">
        <v>6342</v>
      </c>
      <c r="F313" s="1747"/>
      <c r="G313" s="1031"/>
    </row>
    <row r="314" spans="1:7" s="1012" customFormat="1" ht="18" customHeight="1" x14ac:dyDescent="0.15">
      <c r="A314" s="1023"/>
      <c r="B314" s="1054"/>
      <c r="C314" s="1028"/>
      <c r="D314" s="1010" t="s">
        <v>6343</v>
      </c>
      <c r="E314" s="1026" t="s">
        <v>6344</v>
      </c>
      <c r="F314" s="1747"/>
      <c r="G314" s="1031"/>
    </row>
    <row r="315" spans="1:7" s="1012" customFormat="1" ht="18" customHeight="1" x14ac:dyDescent="0.15">
      <c r="A315" s="1023"/>
      <c r="B315" s="1054"/>
      <c r="C315" s="1028"/>
      <c r="D315" s="1026"/>
      <c r="E315" s="1026" t="s">
        <v>6345</v>
      </c>
      <c r="F315" s="1026"/>
      <c r="G315" s="1031"/>
    </row>
    <row r="316" spans="1:7" s="1012" customFormat="1" ht="18" customHeight="1" x14ac:dyDescent="0.15">
      <c r="A316" s="1007"/>
      <c r="B316" s="1057"/>
      <c r="C316" s="1029"/>
      <c r="D316" s="1010"/>
      <c r="E316" s="1010" t="s">
        <v>6346</v>
      </c>
      <c r="F316" s="1010"/>
      <c r="G316" s="1040"/>
    </row>
    <row r="317" spans="1:7" s="1012" customFormat="1" ht="18" customHeight="1" x14ac:dyDescent="0.15">
      <c r="A317" s="1018">
        <v>2015</v>
      </c>
      <c r="B317" s="1052" t="s">
        <v>6347</v>
      </c>
      <c r="C317" s="1021" t="s">
        <v>6348</v>
      </c>
      <c r="D317" s="1021" t="s">
        <v>6349</v>
      </c>
      <c r="E317" s="1021" t="s">
        <v>6350</v>
      </c>
      <c r="F317" s="1021"/>
      <c r="G317" s="1030"/>
    </row>
    <row r="318" spans="1:7" s="1012" customFormat="1" ht="18" customHeight="1" x14ac:dyDescent="0.15">
      <c r="A318" s="1023"/>
      <c r="B318" s="1028"/>
      <c r="C318" s="1026" t="s">
        <v>6351</v>
      </c>
      <c r="D318" s="1075" t="s">
        <v>6352</v>
      </c>
      <c r="E318" s="1026" t="s">
        <v>6353</v>
      </c>
      <c r="F318" s="1026"/>
      <c r="G318" s="1031"/>
    </row>
    <row r="319" spans="1:7" s="1012" customFormat="1" ht="18" customHeight="1" x14ac:dyDescent="0.15">
      <c r="A319" s="1023"/>
      <c r="B319" s="1028"/>
      <c r="C319" s="1026" t="s">
        <v>6354</v>
      </c>
      <c r="D319" s="1076" t="s">
        <v>6355</v>
      </c>
      <c r="E319" s="1026"/>
      <c r="F319" s="1026"/>
      <c r="G319" s="1031"/>
    </row>
    <row r="320" spans="1:7" s="1012" customFormat="1" ht="18" customHeight="1" x14ac:dyDescent="0.15">
      <c r="A320" s="1023"/>
      <c r="B320" s="1028"/>
      <c r="C320" s="1026" t="s">
        <v>6356</v>
      </c>
      <c r="D320" s="1026"/>
      <c r="E320" s="1026"/>
      <c r="F320" s="1026"/>
      <c r="G320" s="1031"/>
    </row>
    <row r="321" spans="1:7" s="1012" customFormat="1" ht="18" customHeight="1" x14ac:dyDescent="0.15">
      <c r="A321" s="1023"/>
      <c r="B321" s="1028"/>
      <c r="C321" s="1026" t="s">
        <v>6357</v>
      </c>
      <c r="D321" s="1026"/>
      <c r="E321" s="1026"/>
      <c r="F321" s="1026"/>
      <c r="G321" s="1031"/>
    </row>
    <row r="322" spans="1:7" s="1012" customFormat="1" ht="18" customHeight="1" x14ac:dyDescent="0.15">
      <c r="A322" s="1023"/>
      <c r="B322" s="1028"/>
      <c r="C322" s="1026" t="s">
        <v>6358</v>
      </c>
      <c r="D322" s="1026"/>
      <c r="E322" s="1026"/>
      <c r="F322" s="1026"/>
      <c r="G322" s="1031"/>
    </row>
    <row r="323" spans="1:7" s="1012" customFormat="1" ht="18" customHeight="1" x14ac:dyDescent="0.15">
      <c r="A323" s="1023"/>
      <c r="B323" s="1028"/>
      <c r="C323" s="1026" t="s">
        <v>6359</v>
      </c>
      <c r="D323" s="1026"/>
      <c r="E323" s="1026"/>
      <c r="F323" s="1026"/>
      <c r="G323" s="1031"/>
    </row>
    <row r="324" spans="1:7" s="1012" customFormat="1" ht="18" customHeight="1" x14ac:dyDescent="0.15">
      <c r="A324" s="1023"/>
      <c r="B324" s="1028"/>
      <c r="C324" s="1026" t="s">
        <v>6360</v>
      </c>
      <c r="D324" s="1026"/>
      <c r="E324" s="1026"/>
      <c r="F324" s="1026"/>
      <c r="G324" s="1031"/>
    </row>
    <row r="325" spans="1:7" s="1012" customFormat="1" ht="18" customHeight="1" x14ac:dyDescent="0.15">
      <c r="A325" s="1023"/>
      <c r="B325" s="1028"/>
      <c r="C325" s="1026" t="s">
        <v>6361</v>
      </c>
      <c r="D325" s="1026"/>
      <c r="E325" s="1026"/>
      <c r="F325" s="1026"/>
      <c r="G325" s="1031"/>
    </row>
    <row r="326" spans="1:7" s="1012" customFormat="1" ht="18" customHeight="1" x14ac:dyDescent="0.15">
      <c r="A326" s="1018">
        <v>2016</v>
      </c>
      <c r="B326" s="1019" t="s">
        <v>6362</v>
      </c>
      <c r="C326" s="1021"/>
      <c r="D326" s="1077" t="s">
        <v>6363</v>
      </c>
      <c r="E326" s="1021"/>
      <c r="F326" s="1021" t="s">
        <v>6364</v>
      </c>
      <c r="G326" s="1030"/>
    </row>
    <row r="327" spans="1:7" s="1012" customFormat="1" ht="18" customHeight="1" x14ac:dyDescent="0.15">
      <c r="A327" s="1023"/>
      <c r="B327" s="1024"/>
      <c r="C327" s="1026"/>
      <c r="D327" s="1078" t="s">
        <v>6365</v>
      </c>
      <c r="E327" s="1026"/>
      <c r="F327" s="1026"/>
      <c r="G327" s="1031"/>
    </row>
    <row r="328" spans="1:7" s="1012" customFormat="1" ht="18" customHeight="1" x14ac:dyDescent="0.15">
      <c r="A328" s="1023"/>
      <c r="B328" s="1028"/>
      <c r="C328" s="1026"/>
      <c r="D328" s="1026" t="s">
        <v>6366</v>
      </c>
      <c r="E328" s="1026"/>
      <c r="F328" s="1026"/>
      <c r="G328" s="1031"/>
    </row>
    <row r="329" spans="1:7" s="1012" customFormat="1" ht="18" customHeight="1" x14ac:dyDescent="0.15">
      <c r="A329" s="1023"/>
      <c r="B329" s="1028"/>
      <c r="C329" s="1026"/>
      <c r="D329" s="1079" t="s">
        <v>6367</v>
      </c>
      <c r="E329" s="1026"/>
      <c r="F329" s="1026"/>
      <c r="G329" s="1031"/>
    </row>
    <row r="330" spans="1:7" s="1012" customFormat="1" ht="18" customHeight="1" x14ac:dyDescent="0.15">
      <c r="A330" s="1023"/>
      <c r="B330" s="1028"/>
      <c r="C330" s="1026"/>
      <c r="D330" s="1079" t="s">
        <v>6368</v>
      </c>
      <c r="E330" s="1026"/>
      <c r="F330" s="1026"/>
      <c r="G330" s="1031"/>
    </row>
    <row r="331" spans="1:7" s="1012" customFormat="1" ht="18" customHeight="1" x14ac:dyDescent="0.15">
      <c r="A331" s="1023"/>
      <c r="B331" s="1028"/>
      <c r="C331" s="1026"/>
      <c r="D331" s="1080" t="s">
        <v>6369</v>
      </c>
      <c r="E331" s="1026"/>
      <c r="F331" s="1026"/>
      <c r="G331" s="1031"/>
    </row>
    <row r="332" spans="1:7" s="1012" customFormat="1" ht="18" customHeight="1" thickBot="1" x14ac:dyDescent="0.2">
      <c r="A332" s="1046"/>
      <c r="B332" s="1048"/>
      <c r="C332" s="1050"/>
      <c r="D332" s="1081" t="s">
        <v>6370</v>
      </c>
      <c r="E332" s="1050"/>
      <c r="F332" s="1050"/>
      <c r="G332" s="1051"/>
    </row>
    <row r="333" spans="1:7" s="1012" customFormat="1" ht="18" customHeight="1" x14ac:dyDescent="0.15">
      <c r="A333" s="1023">
        <v>2017</v>
      </c>
      <c r="B333" s="1024" t="s">
        <v>6371</v>
      </c>
      <c r="C333" s="1026"/>
      <c r="D333" s="1080" t="s">
        <v>6372</v>
      </c>
      <c r="E333" s="1026" t="s">
        <v>6373</v>
      </c>
      <c r="F333" s="1026" t="s">
        <v>6374</v>
      </c>
      <c r="G333" s="1031"/>
    </row>
    <row r="334" spans="1:7" s="1012" customFormat="1" ht="18" customHeight="1" x14ac:dyDescent="0.15">
      <c r="A334" s="1023"/>
      <c r="B334" s="1028"/>
      <c r="C334" s="1026"/>
      <c r="D334" s="1078" t="s">
        <v>6375</v>
      </c>
      <c r="E334" s="1082" t="s">
        <v>6376</v>
      </c>
      <c r="F334" s="1026" t="s">
        <v>6377</v>
      </c>
      <c r="G334" s="1031"/>
    </row>
    <row r="335" spans="1:7" s="1012" customFormat="1" ht="18" customHeight="1" x14ac:dyDescent="0.15">
      <c r="A335" s="1023"/>
      <c r="B335" s="1028"/>
      <c r="C335" s="1026"/>
      <c r="D335" s="1080" t="s">
        <v>6378</v>
      </c>
      <c r="E335" s="1026"/>
      <c r="F335" s="1026"/>
      <c r="G335" s="1031"/>
    </row>
    <row r="336" spans="1:7" s="1012" customFormat="1" ht="18" customHeight="1" x14ac:dyDescent="0.15">
      <c r="A336" s="1007"/>
      <c r="B336" s="1029"/>
      <c r="C336" s="1010"/>
      <c r="D336" s="1083" t="s">
        <v>6379</v>
      </c>
      <c r="E336" s="1010"/>
      <c r="F336" s="1010"/>
      <c r="G336" s="1040"/>
    </row>
    <row r="337" spans="1:7" s="1012" customFormat="1" ht="18" customHeight="1" x14ac:dyDescent="0.15">
      <c r="A337" s="1018">
        <v>2018</v>
      </c>
      <c r="B337" s="1019" t="s">
        <v>6380</v>
      </c>
      <c r="C337" s="1021"/>
      <c r="D337" s="1077" t="s">
        <v>6381</v>
      </c>
      <c r="E337" s="1021"/>
      <c r="F337" s="1021"/>
      <c r="G337" s="1030"/>
    </row>
    <row r="338" spans="1:7" s="1012" customFormat="1" ht="18" customHeight="1" x14ac:dyDescent="0.15">
      <c r="A338" s="1023"/>
      <c r="B338" s="1024"/>
      <c r="C338" s="1026"/>
      <c r="D338" s="1075" t="s">
        <v>6352</v>
      </c>
      <c r="E338" s="1026"/>
      <c r="F338" s="1026"/>
      <c r="G338" s="1031"/>
    </row>
    <row r="339" spans="1:7" s="1012" customFormat="1" ht="18" customHeight="1" x14ac:dyDescent="0.15">
      <c r="A339" s="1023"/>
      <c r="B339" s="1024"/>
      <c r="C339" s="1026"/>
      <c r="D339" s="1075" t="s">
        <v>6382</v>
      </c>
      <c r="E339" s="1026"/>
      <c r="F339" s="1026"/>
      <c r="G339" s="1031"/>
    </row>
    <row r="340" spans="1:7" s="1012" customFormat="1" ht="18" customHeight="1" x14ac:dyDescent="0.15">
      <c r="A340" s="1023"/>
      <c r="B340" s="1028"/>
      <c r="C340" s="1026"/>
      <c r="D340" s="1080" t="s">
        <v>6383</v>
      </c>
      <c r="E340" s="1026"/>
      <c r="F340" s="1026"/>
      <c r="G340" s="1031"/>
    </row>
    <row r="341" spans="1:7" s="1012" customFormat="1" ht="18" customHeight="1" x14ac:dyDescent="0.15">
      <c r="A341" s="1023"/>
      <c r="B341" s="1028"/>
      <c r="C341" s="1026"/>
      <c r="D341" s="1075" t="s">
        <v>6384</v>
      </c>
      <c r="E341" s="1026"/>
      <c r="F341" s="1026"/>
      <c r="G341" s="1031"/>
    </row>
    <row r="342" spans="1:7" s="1012" customFormat="1" ht="18" customHeight="1" x14ac:dyDescent="0.15">
      <c r="A342" s="1007"/>
      <c r="B342" s="1029"/>
      <c r="C342" s="1010"/>
      <c r="D342" s="1084" t="s">
        <v>6385</v>
      </c>
      <c r="E342" s="1010"/>
      <c r="F342" s="1010"/>
      <c r="G342" s="1040"/>
    </row>
    <row r="343" spans="1:7" s="1012" customFormat="1" ht="18" customHeight="1" x14ac:dyDescent="0.15">
      <c r="A343" s="1023">
        <v>2019</v>
      </c>
      <c r="B343" s="1024" t="s">
        <v>6386</v>
      </c>
      <c r="C343" s="1026"/>
      <c r="D343" s="1056" t="s">
        <v>6387</v>
      </c>
      <c r="E343" s="1026" t="s">
        <v>6388</v>
      </c>
      <c r="F343" s="1026"/>
      <c r="G343" s="1031"/>
    </row>
    <row r="344" spans="1:7" s="1012" customFormat="1" ht="18" customHeight="1" x14ac:dyDescent="0.15">
      <c r="A344" s="1023"/>
      <c r="B344" s="1024"/>
      <c r="C344" s="1026"/>
      <c r="D344" s="1079" t="s">
        <v>6389</v>
      </c>
      <c r="E344" s="1079" t="s">
        <v>6390</v>
      </c>
      <c r="F344" s="1026"/>
      <c r="G344" s="1031"/>
    </row>
    <row r="345" spans="1:7" s="1012" customFormat="1" ht="18" customHeight="1" x14ac:dyDescent="0.15">
      <c r="A345" s="1023"/>
      <c r="B345" s="1028"/>
      <c r="C345" s="1026"/>
      <c r="D345" s="1078" t="s">
        <v>6391</v>
      </c>
      <c r="E345" s="1079" t="s">
        <v>6392</v>
      </c>
      <c r="F345" s="1026"/>
      <c r="G345" s="1031"/>
    </row>
    <row r="346" spans="1:7" s="1012" customFormat="1" ht="18" customHeight="1" x14ac:dyDescent="0.15">
      <c r="A346" s="1023"/>
      <c r="B346" s="1028"/>
      <c r="C346" s="1026"/>
      <c r="D346" s="1080" t="s">
        <v>6393</v>
      </c>
      <c r="E346" s="1026"/>
      <c r="F346" s="1026"/>
      <c r="G346" s="1031"/>
    </row>
    <row r="347" spans="1:7" s="1012" customFormat="1" ht="18" customHeight="1" x14ac:dyDescent="0.15">
      <c r="A347" s="1023"/>
      <c r="B347" s="1028"/>
      <c r="C347" s="1026"/>
      <c r="D347" s="1085" t="s">
        <v>6394</v>
      </c>
      <c r="E347" s="1026"/>
      <c r="F347" s="1026"/>
      <c r="G347" s="1031"/>
    </row>
    <row r="348" spans="1:7" s="1012" customFormat="1" ht="18" customHeight="1" x14ac:dyDescent="0.15">
      <c r="A348" s="1023"/>
      <c r="B348" s="1028"/>
      <c r="C348" s="1026"/>
      <c r="D348" s="1078" t="s">
        <v>6395</v>
      </c>
      <c r="E348" s="1026"/>
      <c r="F348" s="1026"/>
      <c r="G348" s="1031"/>
    </row>
    <row r="349" spans="1:7" s="1012" customFormat="1" ht="18" customHeight="1" x14ac:dyDescent="0.15">
      <c r="A349" s="1023"/>
      <c r="B349" s="1028"/>
      <c r="C349" s="1026"/>
      <c r="D349" s="1080" t="s">
        <v>6396</v>
      </c>
      <c r="E349" s="1026"/>
      <c r="F349" s="1026"/>
      <c r="G349" s="1031"/>
    </row>
    <row r="350" spans="1:7" s="1012" customFormat="1" ht="18" customHeight="1" x14ac:dyDescent="0.15">
      <c r="A350" s="1023"/>
      <c r="B350" s="1028"/>
      <c r="C350" s="1026"/>
      <c r="D350" s="1075" t="s">
        <v>6352</v>
      </c>
      <c r="E350" s="1026"/>
      <c r="F350" s="1026"/>
      <c r="G350" s="1031"/>
    </row>
    <row r="351" spans="1:7" s="1012" customFormat="1" ht="18" customHeight="1" x14ac:dyDescent="0.15">
      <c r="A351" s="1023"/>
      <c r="B351" s="1028"/>
      <c r="C351" s="1026"/>
      <c r="D351" s="1075" t="s">
        <v>666</v>
      </c>
      <c r="E351" s="1026"/>
      <c r="F351" s="1026"/>
      <c r="G351" s="1031"/>
    </row>
    <row r="352" spans="1:7" s="1012" customFormat="1" ht="18" customHeight="1" x14ac:dyDescent="0.15">
      <c r="A352" s="1023"/>
      <c r="B352" s="1028"/>
      <c r="C352" s="1026"/>
      <c r="D352" s="1075" t="s">
        <v>6397</v>
      </c>
      <c r="E352" s="1026"/>
      <c r="F352" s="1026"/>
      <c r="G352" s="1031"/>
    </row>
    <row r="353" spans="1:7" s="1012" customFormat="1" ht="18" customHeight="1" x14ac:dyDescent="0.15">
      <c r="A353" s="1023"/>
      <c r="B353" s="1028"/>
      <c r="C353" s="1026"/>
      <c r="D353" s="1075" t="s">
        <v>668</v>
      </c>
      <c r="E353" s="1026"/>
      <c r="F353" s="1026"/>
      <c r="G353" s="1031"/>
    </row>
    <row r="354" spans="1:7" s="1012" customFormat="1" ht="18" customHeight="1" x14ac:dyDescent="0.15">
      <c r="A354" s="1023"/>
      <c r="B354" s="1028"/>
      <c r="C354" s="1026"/>
      <c r="D354" s="1075" t="s">
        <v>6382</v>
      </c>
      <c r="E354" s="1026"/>
      <c r="F354" s="1026"/>
      <c r="G354" s="1031"/>
    </row>
    <row r="355" spans="1:7" s="1012" customFormat="1" ht="18" customHeight="1" x14ac:dyDescent="0.15">
      <c r="A355" s="1023"/>
      <c r="B355" s="1028"/>
      <c r="C355" s="1026"/>
      <c r="D355" s="1075" t="s">
        <v>667</v>
      </c>
      <c r="E355" s="1026"/>
      <c r="F355" s="1026"/>
      <c r="G355" s="1031"/>
    </row>
    <row r="356" spans="1:7" s="1012" customFormat="1" ht="18" customHeight="1" x14ac:dyDescent="0.15">
      <c r="A356" s="1018">
        <v>2020</v>
      </c>
      <c r="B356" s="1019" t="s">
        <v>6398</v>
      </c>
      <c r="C356" s="1021" t="s">
        <v>6399</v>
      </c>
      <c r="D356" s="1077" t="s">
        <v>6400</v>
      </c>
      <c r="E356" s="1021"/>
      <c r="F356" s="1021"/>
      <c r="G356" s="1030"/>
    </row>
    <row r="357" spans="1:7" s="1012" customFormat="1" ht="18" customHeight="1" x14ac:dyDescent="0.15">
      <c r="A357" s="1023"/>
      <c r="B357" s="1028"/>
      <c r="C357" s="1026" t="s">
        <v>6351</v>
      </c>
      <c r="D357" s="1086" t="s">
        <v>6401</v>
      </c>
      <c r="E357" s="1026"/>
      <c r="F357" s="1026"/>
      <c r="G357" s="1031"/>
    </row>
    <row r="358" spans="1:7" s="1012" customFormat="1" ht="18" customHeight="1" x14ac:dyDescent="0.15">
      <c r="A358" s="1023"/>
      <c r="B358" s="1028"/>
      <c r="C358" s="1026" t="s">
        <v>6402</v>
      </c>
      <c r="D358" s="1086" t="s">
        <v>6403</v>
      </c>
      <c r="E358" s="1026"/>
      <c r="F358" s="1026"/>
      <c r="G358" s="1031"/>
    </row>
    <row r="359" spans="1:7" s="1012" customFormat="1" ht="18" customHeight="1" x14ac:dyDescent="0.15">
      <c r="A359" s="1023"/>
      <c r="B359" s="1028"/>
      <c r="C359" s="1026" t="s">
        <v>6356</v>
      </c>
      <c r="D359" s="1075" t="s">
        <v>6352</v>
      </c>
      <c r="E359" s="1026"/>
      <c r="F359" s="1026"/>
      <c r="G359" s="1031"/>
    </row>
    <row r="360" spans="1:7" s="1012" customFormat="1" ht="18" customHeight="1" x14ac:dyDescent="0.15">
      <c r="A360" s="1023"/>
      <c r="B360" s="1028"/>
      <c r="C360" s="1026" t="s">
        <v>6404</v>
      </c>
      <c r="D360" s="1075" t="s">
        <v>6405</v>
      </c>
      <c r="E360" s="1026"/>
      <c r="F360" s="1026"/>
      <c r="G360" s="1031"/>
    </row>
    <row r="361" spans="1:7" s="1012" customFormat="1" ht="18" customHeight="1" x14ac:dyDescent="0.15">
      <c r="A361" s="1023"/>
      <c r="B361" s="1028"/>
      <c r="C361" s="1026" t="s">
        <v>6358</v>
      </c>
      <c r="D361" s="1075" t="s">
        <v>6406</v>
      </c>
      <c r="E361" s="1026"/>
      <c r="F361" s="1026"/>
      <c r="G361" s="1031"/>
    </row>
    <row r="362" spans="1:7" s="1012" customFormat="1" ht="18" customHeight="1" x14ac:dyDescent="0.15">
      <c r="A362" s="1023"/>
      <c r="B362" s="1028"/>
      <c r="C362" s="1026" t="s">
        <v>6407</v>
      </c>
      <c r="D362" s="1086"/>
      <c r="E362" s="1026"/>
      <c r="F362" s="1026"/>
      <c r="G362" s="1031"/>
    </row>
    <row r="363" spans="1:7" s="1012" customFormat="1" ht="18" customHeight="1" x14ac:dyDescent="0.15">
      <c r="A363" s="1023"/>
      <c r="B363" s="1028"/>
      <c r="C363" s="1026" t="s">
        <v>6360</v>
      </c>
      <c r="D363" s="1086"/>
      <c r="E363" s="1026"/>
      <c r="F363" s="1026"/>
      <c r="G363" s="1031"/>
    </row>
    <row r="364" spans="1:7" s="1012" customFormat="1" ht="18" customHeight="1" x14ac:dyDescent="0.15">
      <c r="A364" s="1023"/>
      <c r="B364" s="1028"/>
      <c r="C364" s="1026" t="s">
        <v>6408</v>
      </c>
      <c r="D364" s="1078"/>
      <c r="E364" s="1026"/>
      <c r="F364" s="1026"/>
      <c r="G364" s="1031"/>
    </row>
    <row r="365" spans="1:7" s="1012" customFormat="1" ht="18" customHeight="1" thickBot="1" x14ac:dyDescent="0.2">
      <c r="A365" s="1046"/>
      <c r="B365" s="1048"/>
      <c r="C365" s="1050"/>
      <c r="D365" s="1050"/>
      <c r="E365" s="1050"/>
      <c r="F365" s="1050"/>
      <c r="G365" s="1051"/>
    </row>
  </sheetData>
  <mergeCells count="12">
    <mergeCell ref="C13:C14"/>
    <mergeCell ref="C18:C19"/>
    <mergeCell ref="F312:F314"/>
    <mergeCell ref="A1:D1"/>
    <mergeCell ref="A3:C3"/>
    <mergeCell ref="E3:G3"/>
    <mergeCell ref="A4:B4"/>
    <mergeCell ref="C4:C5"/>
    <mergeCell ref="D4:D5"/>
    <mergeCell ref="E4:E5"/>
    <mergeCell ref="F4:F5"/>
    <mergeCell ref="G4:G5"/>
  </mergeCells>
  <phoneticPr fontId="5"/>
  <pageMargins left="1.1417322834645669" right="0.78740157480314965" top="1.1023622047244095" bottom="0.6692913385826772" header="0.51181102362204722" footer="0.39370078740157483"/>
  <pageSetup paperSize="9" scale="68" firstPageNumber="143" fitToHeight="0" orientation="landscape" useFirstPageNumber="1" r:id="rId1"/>
  <headerFooter scaleWithDoc="0" alignWithMargins="0">
    <oddFooter>&amp;C&amp;"ＭＳ ゴシック,標準"&amp;10&amp;P</oddFooter>
  </headerFooter>
  <rowBreaks count="8" manualBreakCount="8">
    <brk id="42" max="6" man="1"/>
    <brk id="79" max="6" man="1"/>
    <brk id="114" max="6" man="1"/>
    <brk id="151" max="6" man="1"/>
    <brk id="186" max="6" man="1"/>
    <brk id="223" max="6" man="1"/>
    <brk id="260" max="6" man="1"/>
    <brk id="295" max="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04D6-C8B7-459F-A71B-6C26023A83AB}">
  <dimension ref="A1:O85"/>
  <sheetViews>
    <sheetView view="pageBreakPreview" zoomScaleNormal="100" zoomScaleSheetLayoutView="100" workbookViewId="0">
      <pane xSplit="2" ySplit="4" topLeftCell="C14" activePane="bottomRight" state="frozen"/>
      <selection activeCell="C29" sqref="C29:L29"/>
      <selection pane="topRight" activeCell="C29" sqref="C29:L29"/>
      <selection pane="bottomLeft" activeCell="C29" sqref="C29:L29"/>
      <selection pane="bottomRight" activeCell="C29" sqref="C18:L32"/>
    </sheetView>
  </sheetViews>
  <sheetFormatPr defaultColWidth="9" defaultRowHeight="13.5" x14ac:dyDescent="0.15"/>
  <cols>
    <col min="1" max="1" width="6.125" style="13" customWidth="1"/>
    <col min="2" max="2" width="22.625" style="13" customWidth="1"/>
    <col min="3" max="3" width="6.125" style="13" customWidth="1"/>
    <col min="4" max="4" width="32.625" style="13" customWidth="1"/>
    <col min="5" max="5" width="5.625" style="13" bestFit="1" customWidth="1"/>
    <col min="6" max="6" width="40.625" style="13" customWidth="1"/>
    <col min="7" max="7" width="6" style="17" customWidth="1"/>
    <col min="8" max="8" width="1.25" style="13" customWidth="1"/>
    <col min="9" max="9" width="6.125" style="13" customWidth="1"/>
    <col min="10" max="10" width="22.625" style="13" customWidth="1"/>
    <col min="11" max="11" width="6.125" style="13" customWidth="1"/>
    <col min="12" max="12" width="32.625" style="13" customWidth="1"/>
    <col min="13" max="13" width="6" style="13" bestFit="1" customWidth="1"/>
    <col min="14" max="14" width="40.625" style="13" customWidth="1"/>
    <col min="15" max="15" width="6" style="13" customWidth="1"/>
    <col min="16" max="253" width="9" style="13"/>
    <col min="254" max="254" width="6.125" style="13" customWidth="1"/>
    <col min="255" max="255" width="24.25" style="13" bestFit="1" customWidth="1"/>
    <col min="256" max="256" width="6.125" style="13" bestFit="1" customWidth="1"/>
    <col min="257" max="257" width="29.625" style="13" customWidth="1"/>
    <col min="258" max="259" width="4.375" style="13" bestFit="1" customWidth="1"/>
    <col min="260" max="260" width="71.25" style="13" customWidth="1"/>
    <col min="261" max="509" width="9" style="13"/>
    <col min="510" max="510" width="6.125" style="13" customWidth="1"/>
    <col min="511" max="511" width="24.25" style="13" bestFit="1" customWidth="1"/>
    <col min="512" max="512" width="6.125" style="13" bestFit="1" customWidth="1"/>
    <col min="513" max="513" width="29.625" style="13" customWidth="1"/>
    <col min="514" max="515" width="4.375" style="13" bestFit="1" customWidth="1"/>
    <col min="516" max="516" width="71.25" style="13" customWidth="1"/>
    <col min="517" max="765" width="9" style="13"/>
    <col min="766" max="766" width="6.125" style="13" customWidth="1"/>
    <col min="767" max="767" width="24.25" style="13" bestFit="1" customWidth="1"/>
    <col min="768" max="768" width="6.125" style="13" bestFit="1" customWidth="1"/>
    <col min="769" max="769" width="29.625" style="13" customWidth="1"/>
    <col min="770" max="771" width="4.375" style="13" bestFit="1" customWidth="1"/>
    <col min="772" max="772" width="71.25" style="13" customWidth="1"/>
    <col min="773" max="1021" width="9" style="13"/>
    <col min="1022" max="1022" width="6.125" style="13" customWidth="1"/>
    <col min="1023" max="1023" width="24.25" style="13" bestFit="1" customWidth="1"/>
    <col min="1024" max="1024" width="6.125" style="13" bestFit="1" customWidth="1"/>
    <col min="1025" max="1025" width="29.625" style="13" customWidth="1"/>
    <col min="1026" max="1027" width="4.375" style="13" bestFit="1" customWidth="1"/>
    <col min="1028" max="1028" width="71.25" style="13" customWidth="1"/>
    <col min="1029" max="1277" width="9" style="13"/>
    <col min="1278" max="1278" width="6.125" style="13" customWidth="1"/>
    <col min="1279" max="1279" width="24.25" style="13" bestFit="1" customWidth="1"/>
    <col min="1280" max="1280" width="6.125" style="13" bestFit="1" customWidth="1"/>
    <col min="1281" max="1281" width="29.625" style="13" customWidth="1"/>
    <col min="1282" max="1283" width="4.375" style="13" bestFit="1" customWidth="1"/>
    <col min="1284" max="1284" width="71.25" style="13" customWidth="1"/>
    <col min="1285" max="1533" width="9" style="13"/>
    <col min="1534" max="1534" width="6.125" style="13" customWidth="1"/>
    <col min="1535" max="1535" width="24.25" style="13" bestFit="1" customWidth="1"/>
    <col min="1536" max="1536" width="6.125" style="13" bestFit="1" customWidth="1"/>
    <col min="1537" max="1537" width="29.625" style="13" customWidth="1"/>
    <col min="1538" max="1539" width="4.375" style="13" bestFit="1" customWidth="1"/>
    <col min="1540" max="1540" width="71.25" style="13" customWidth="1"/>
    <col min="1541" max="1789" width="9" style="13"/>
    <col min="1790" max="1790" width="6.125" style="13" customWidth="1"/>
    <col min="1791" max="1791" width="24.25" style="13" bestFit="1" customWidth="1"/>
    <col min="1792" max="1792" width="6.125" style="13" bestFit="1" customWidth="1"/>
    <col min="1793" max="1793" width="29.625" style="13" customWidth="1"/>
    <col min="1794" max="1795" width="4.375" style="13" bestFit="1" customWidth="1"/>
    <col min="1796" max="1796" width="71.25" style="13" customWidth="1"/>
    <col min="1797" max="2045" width="9" style="13"/>
    <col min="2046" max="2046" width="6.125" style="13" customWidth="1"/>
    <col min="2047" max="2047" width="24.25" style="13" bestFit="1" customWidth="1"/>
    <col min="2048" max="2048" width="6.125" style="13" bestFit="1" customWidth="1"/>
    <col min="2049" max="2049" width="29.625" style="13" customWidth="1"/>
    <col min="2050" max="2051" width="4.375" style="13" bestFit="1" customWidth="1"/>
    <col min="2052" max="2052" width="71.25" style="13" customWidth="1"/>
    <col min="2053" max="2301" width="9" style="13"/>
    <col min="2302" max="2302" width="6.125" style="13" customWidth="1"/>
    <col min="2303" max="2303" width="24.25" style="13" bestFit="1" customWidth="1"/>
    <col min="2304" max="2304" width="6.125" style="13" bestFit="1" customWidth="1"/>
    <col min="2305" max="2305" width="29.625" style="13" customWidth="1"/>
    <col min="2306" max="2307" width="4.375" style="13" bestFit="1" customWidth="1"/>
    <col min="2308" max="2308" width="71.25" style="13" customWidth="1"/>
    <col min="2309" max="2557" width="9" style="13"/>
    <col min="2558" max="2558" width="6.125" style="13" customWidth="1"/>
    <col min="2559" max="2559" width="24.25" style="13" bestFit="1" customWidth="1"/>
    <col min="2560" max="2560" width="6.125" style="13" bestFit="1" customWidth="1"/>
    <col min="2561" max="2561" width="29.625" style="13" customWidth="1"/>
    <col min="2562" max="2563" width="4.375" style="13" bestFit="1" customWidth="1"/>
    <col min="2564" max="2564" width="71.25" style="13" customWidth="1"/>
    <col min="2565" max="2813" width="9" style="13"/>
    <col min="2814" max="2814" width="6.125" style="13" customWidth="1"/>
    <col min="2815" max="2815" width="24.25" style="13" bestFit="1" customWidth="1"/>
    <col min="2816" max="2816" width="6.125" style="13" bestFit="1" customWidth="1"/>
    <col min="2817" max="2817" width="29.625" style="13" customWidth="1"/>
    <col min="2818" max="2819" width="4.375" style="13" bestFit="1" customWidth="1"/>
    <col min="2820" max="2820" width="71.25" style="13" customWidth="1"/>
    <col min="2821" max="3069" width="9" style="13"/>
    <col min="3070" max="3070" width="6.125" style="13" customWidth="1"/>
    <col min="3071" max="3071" width="24.25" style="13" bestFit="1" customWidth="1"/>
    <col min="3072" max="3072" width="6.125" style="13" bestFit="1" customWidth="1"/>
    <col min="3073" max="3073" width="29.625" style="13" customWidth="1"/>
    <col min="3074" max="3075" width="4.375" style="13" bestFit="1" customWidth="1"/>
    <col min="3076" max="3076" width="71.25" style="13" customWidth="1"/>
    <col min="3077" max="3325" width="9" style="13"/>
    <col min="3326" max="3326" width="6.125" style="13" customWidth="1"/>
    <col min="3327" max="3327" width="24.25" style="13" bestFit="1" customWidth="1"/>
    <col min="3328" max="3328" width="6.125" style="13" bestFit="1" customWidth="1"/>
    <col min="3329" max="3329" width="29.625" style="13" customWidth="1"/>
    <col min="3330" max="3331" width="4.375" style="13" bestFit="1" customWidth="1"/>
    <col min="3332" max="3332" width="71.25" style="13" customWidth="1"/>
    <col min="3333" max="3581" width="9" style="13"/>
    <col min="3582" max="3582" width="6.125" style="13" customWidth="1"/>
    <col min="3583" max="3583" width="24.25" style="13" bestFit="1" customWidth="1"/>
    <col min="3584" max="3584" width="6.125" style="13" bestFit="1" customWidth="1"/>
    <col min="3585" max="3585" width="29.625" style="13" customWidth="1"/>
    <col min="3586" max="3587" width="4.375" style="13" bestFit="1" customWidth="1"/>
    <col min="3588" max="3588" width="71.25" style="13" customWidth="1"/>
    <col min="3589" max="3837" width="9" style="13"/>
    <col min="3838" max="3838" width="6.125" style="13" customWidth="1"/>
    <col min="3839" max="3839" width="24.25" style="13" bestFit="1" customWidth="1"/>
    <col min="3840" max="3840" width="6.125" style="13" bestFit="1" customWidth="1"/>
    <col min="3841" max="3841" width="29.625" style="13" customWidth="1"/>
    <col min="3842" max="3843" width="4.375" style="13" bestFit="1" customWidth="1"/>
    <col min="3844" max="3844" width="71.25" style="13" customWidth="1"/>
    <col min="3845" max="4093" width="9" style="13"/>
    <col min="4094" max="4094" width="6.125" style="13" customWidth="1"/>
    <col min="4095" max="4095" width="24.25" style="13" bestFit="1" customWidth="1"/>
    <col min="4096" max="4096" width="6.125" style="13" bestFit="1" customWidth="1"/>
    <col min="4097" max="4097" width="29.625" style="13" customWidth="1"/>
    <col min="4098" max="4099" width="4.375" style="13" bestFit="1" customWidth="1"/>
    <col min="4100" max="4100" width="71.25" style="13" customWidth="1"/>
    <col min="4101" max="4349" width="9" style="13"/>
    <col min="4350" max="4350" width="6.125" style="13" customWidth="1"/>
    <col min="4351" max="4351" width="24.25" style="13" bestFit="1" customWidth="1"/>
    <col min="4352" max="4352" width="6.125" style="13" bestFit="1" customWidth="1"/>
    <col min="4353" max="4353" width="29.625" style="13" customWidth="1"/>
    <col min="4354" max="4355" width="4.375" style="13" bestFit="1" customWidth="1"/>
    <col min="4356" max="4356" width="71.25" style="13" customWidth="1"/>
    <col min="4357" max="4605" width="9" style="13"/>
    <col min="4606" max="4606" width="6.125" style="13" customWidth="1"/>
    <col min="4607" max="4607" width="24.25" style="13" bestFit="1" customWidth="1"/>
    <col min="4608" max="4608" width="6.125" style="13" bestFit="1" customWidth="1"/>
    <col min="4609" max="4609" width="29.625" style="13" customWidth="1"/>
    <col min="4610" max="4611" width="4.375" style="13" bestFit="1" customWidth="1"/>
    <col min="4612" max="4612" width="71.25" style="13" customWidth="1"/>
    <col min="4613" max="4861" width="9" style="13"/>
    <col min="4862" max="4862" width="6.125" style="13" customWidth="1"/>
    <col min="4863" max="4863" width="24.25" style="13" bestFit="1" customWidth="1"/>
    <col min="4864" max="4864" width="6.125" style="13" bestFit="1" customWidth="1"/>
    <col min="4865" max="4865" width="29.625" style="13" customWidth="1"/>
    <col min="4866" max="4867" width="4.375" style="13" bestFit="1" customWidth="1"/>
    <col min="4868" max="4868" width="71.25" style="13" customWidth="1"/>
    <col min="4869" max="5117" width="9" style="13"/>
    <col min="5118" max="5118" width="6.125" style="13" customWidth="1"/>
    <col min="5119" max="5119" width="24.25" style="13" bestFit="1" customWidth="1"/>
    <col min="5120" max="5120" width="6.125" style="13" bestFit="1" customWidth="1"/>
    <col min="5121" max="5121" width="29.625" style="13" customWidth="1"/>
    <col min="5122" max="5123" width="4.375" style="13" bestFit="1" customWidth="1"/>
    <col min="5124" max="5124" width="71.25" style="13" customWidth="1"/>
    <col min="5125" max="5373" width="9" style="13"/>
    <col min="5374" max="5374" width="6.125" style="13" customWidth="1"/>
    <col min="5375" max="5375" width="24.25" style="13" bestFit="1" customWidth="1"/>
    <col min="5376" max="5376" width="6.125" style="13" bestFit="1" customWidth="1"/>
    <col min="5377" max="5377" width="29.625" style="13" customWidth="1"/>
    <col min="5378" max="5379" width="4.375" style="13" bestFit="1" customWidth="1"/>
    <col min="5380" max="5380" width="71.25" style="13" customWidth="1"/>
    <col min="5381" max="5629" width="9" style="13"/>
    <col min="5630" max="5630" width="6.125" style="13" customWidth="1"/>
    <col min="5631" max="5631" width="24.25" style="13" bestFit="1" customWidth="1"/>
    <col min="5632" max="5632" width="6.125" style="13" bestFit="1" customWidth="1"/>
    <col min="5633" max="5633" width="29.625" style="13" customWidth="1"/>
    <col min="5634" max="5635" width="4.375" style="13" bestFit="1" customWidth="1"/>
    <col min="5636" max="5636" width="71.25" style="13" customWidth="1"/>
    <col min="5637" max="5885" width="9" style="13"/>
    <col min="5886" max="5886" width="6.125" style="13" customWidth="1"/>
    <col min="5887" max="5887" width="24.25" style="13" bestFit="1" customWidth="1"/>
    <col min="5888" max="5888" width="6.125" style="13" bestFit="1" customWidth="1"/>
    <col min="5889" max="5889" width="29.625" style="13" customWidth="1"/>
    <col min="5890" max="5891" width="4.375" style="13" bestFit="1" customWidth="1"/>
    <col min="5892" max="5892" width="71.25" style="13" customWidth="1"/>
    <col min="5893" max="6141" width="9" style="13"/>
    <col min="6142" max="6142" width="6.125" style="13" customWidth="1"/>
    <col min="6143" max="6143" width="24.25" style="13" bestFit="1" customWidth="1"/>
    <col min="6144" max="6144" width="6.125" style="13" bestFit="1" customWidth="1"/>
    <col min="6145" max="6145" width="29.625" style="13" customWidth="1"/>
    <col min="6146" max="6147" width="4.375" style="13" bestFit="1" customWidth="1"/>
    <col min="6148" max="6148" width="71.25" style="13" customWidth="1"/>
    <col min="6149" max="6397" width="9" style="13"/>
    <col min="6398" max="6398" width="6.125" style="13" customWidth="1"/>
    <col min="6399" max="6399" width="24.25" style="13" bestFit="1" customWidth="1"/>
    <col min="6400" max="6400" width="6.125" style="13" bestFit="1" customWidth="1"/>
    <col min="6401" max="6401" width="29.625" style="13" customWidth="1"/>
    <col min="6402" max="6403" width="4.375" style="13" bestFit="1" customWidth="1"/>
    <col min="6404" max="6404" width="71.25" style="13" customWidth="1"/>
    <col min="6405" max="6653" width="9" style="13"/>
    <col min="6654" max="6654" width="6.125" style="13" customWidth="1"/>
    <col min="6655" max="6655" width="24.25" style="13" bestFit="1" customWidth="1"/>
    <col min="6656" max="6656" width="6.125" style="13" bestFit="1" customWidth="1"/>
    <col min="6657" max="6657" width="29.625" style="13" customWidth="1"/>
    <col min="6658" max="6659" width="4.375" style="13" bestFit="1" customWidth="1"/>
    <col min="6660" max="6660" width="71.25" style="13" customWidth="1"/>
    <col min="6661" max="6909" width="9" style="13"/>
    <col min="6910" max="6910" width="6.125" style="13" customWidth="1"/>
    <col min="6911" max="6911" width="24.25" style="13" bestFit="1" customWidth="1"/>
    <col min="6912" max="6912" width="6.125" style="13" bestFit="1" customWidth="1"/>
    <col min="6913" max="6913" width="29.625" style="13" customWidth="1"/>
    <col min="6914" max="6915" width="4.375" style="13" bestFit="1" customWidth="1"/>
    <col min="6916" max="6916" width="71.25" style="13" customWidth="1"/>
    <col min="6917" max="7165" width="9" style="13"/>
    <col min="7166" max="7166" width="6.125" style="13" customWidth="1"/>
    <col min="7167" max="7167" width="24.25" style="13" bestFit="1" customWidth="1"/>
    <col min="7168" max="7168" width="6.125" style="13" bestFit="1" customWidth="1"/>
    <col min="7169" max="7169" width="29.625" style="13" customWidth="1"/>
    <col min="7170" max="7171" width="4.375" style="13" bestFit="1" customWidth="1"/>
    <col min="7172" max="7172" width="71.25" style="13" customWidth="1"/>
    <col min="7173" max="7421" width="9" style="13"/>
    <col min="7422" max="7422" width="6.125" style="13" customWidth="1"/>
    <col min="7423" max="7423" width="24.25" style="13" bestFit="1" customWidth="1"/>
    <col min="7424" max="7424" width="6.125" style="13" bestFit="1" customWidth="1"/>
    <col min="7425" max="7425" width="29.625" style="13" customWidth="1"/>
    <col min="7426" max="7427" width="4.375" style="13" bestFit="1" customWidth="1"/>
    <col min="7428" max="7428" width="71.25" style="13" customWidth="1"/>
    <col min="7429" max="7677" width="9" style="13"/>
    <col min="7678" max="7678" width="6.125" style="13" customWidth="1"/>
    <col min="7679" max="7679" width="24.25" style="13" bestFit="1" customWidth="1"/>
    <col min="7680" max="7680" width="6.125" style="13" bestFit="1" customWidth="1"/>
    <col min="7681" max="7681" width="29.625" style="13" customWidth="1"/>
    <col min="7682" max="7683" width="4.375" style="13" bestFit="1" customWidth="1"/>
    <col min="7684" max="7684" width="71.25" style="13" customWidth="1"/>
    <col min="7685" max="7933" width="9" style="13"/>
    <col min="7934" max="7934" width="6.125" style="13" customWidth="1"/>
    <col min="7935" max="7935" width="24.25" style="13" bestFit="1" customWidth="1"/>
    <col min="7936" max="7936" width="6.125" style="13" bestFit="1" customWidth="1"/>
    <col min="7937" max="7937" width="29.625" style="13" customWidth="1"/>
    <col min="7938" max="7939" width="4.375" style="13" bestFit="1" customWidth="1"/>
    <col min="7940" max="7940" width="71.25" style="13" customWidth="1"/>
    <col min="7941" max="8189" width="9" style="13"/>
    <col min="8190" max="8190" width="6.125" style="13" customWidth="1"/>
    <col min="8191" max="8191" width="24.25" style="13" bestFit="1" customWidth="1"/>
    <col min="8192" max="8192" width="6.125" style="13" bestFit="1" customWidth="1"/>
    <col min="8193" max="8193" width="29.625" style="13" customWidth="1"/>
    <col min="8194" max="8195" width="4.375" style="13" bestFit="1" customWidth="1"/>
    <col min="8196" max="8196" width="71.25" style="13" customWidth="1"/>
    <col min="8197" max="8445" width="9" style="13"/>
    <col min="8446" max="8446" width="6.125" style="13" customWidth="1"/>
    <col min="8447" max="8447" width="24.25" style="13" bestFit="1" customWidth="1"/>
    <col min="8448" max="8448" width="6.125" style="13" bestFit="1" customWidth="1"/>
    <col min="8449" max="8449" width="29.625" style="13" customWidth="1"/>
    <col min="8450" max="8451" width="4.375" style="13" bestFit="1" customWidth="1"/>
    <col min="8452" max="8452" width="71.25" style="13" customWidth="1"/>
    <col min="8453" max="8701" width="9" style="13"/>
    <col min="8702" max="8702" width="6.125" style="13" customWidth="1"/>
    <col min="8703" max="8703" width="24.25" style="13" bestFit="1" customWidth="1"/>
    <col min="8704" max="8704" width="6.125" style="13" bestFit="1" customWidth="1"/>
    <col min="8705" max="8705" width="29.625" style="13" customWidth="1"/>
    <col min="8706" max="8707" width="4.375" style="13" bestFit="1" customWidth="1"/>
    <col min="8708" max="8708" width="71.25" style="13" customWidth="1"/>
    <col min="8709" max="8957" width="9" style="13"/>
    <col min="8958" max="8958" width="6.125" style="13" customWidth="1"/>
    <col min="8959" max="8959" width="24.25" style="13" bestFit="1" customWidth="1"/>
    <col min="8960" max="8960" width="6.125" style="13" bestFit="1" customWidth="1"/>
    <col min="8961" max="8961" width="29.625" style="13" customWidth="1"/>
    <col min="8962" max="8963" width="4.375" style="13" bestFit="1" customWidth="1"/>
    <col min="8964" max="8964" width="71.25" style="13" customWidth="1"/>
    <col min="8965" max="9213" width="9" style="13"/>
    <col min="9214" max="9214" width="6.125" style="13" customWidth="1"/>
    <col min="9215" max="9215" width="24.25" style="13" bestFit="1" customWidth="1"/>
    <col min="9216" max="9216" width="6.125" style="13" bestFit="1" customWidth="1"/>
    <col min="9217" max="9217" width="29.625" style="13" customWidth="1"/>
    <col min="9218" max="9219" width="4.375" style="13" bestFit="1" customWidth="1"/>
    <col min="9220" max="9220" width="71.25" style="13" customWidth="1"/>
    <col min="9221" max="9469" width="9" style="13"/>
    <col min="9470" max="9470" width="6.125" style="13" customWidth="1"/>
    <col min="9471" max="9471" width="24.25" style="13" bestFit="1" customWidth="1"/>
    <col min="9472" max="9472" width="6.125" style="13" bestFit="1" customWidth="1"/>
    <col min="9473" max="9473" width="29.625" style="13" customWidth="1"/>
    <col min="9474" max="9475" width="4.375" style="13" bestFit="1" customWidth="1"/>
    <col min="9476" max="9476" width="71.25" style="13" customWidth="1"/>
    <col min="9477" max="9725" width="9" style="13"/>
    <col min="9726" max="9726" width="6.125" style="13" customWidth="1"/>
    <col min="9727" max="9727" width="24.25" style="13" bestFit="1" customWidth="1"/>
    <col min="9728" max="9728" width="6.125" style="13" bestFit="1" customWidth="1"/>
    <col min="9729" max="9729" width="29.625" style="13" customWidth="1"/>
    <col min="9730" max="9731" width="4.375" style="13" bestFit="1" customWidth="1"/>
    <col min="9732" max="9732" width="71.25" style="13" customWidth="1"/>
    <col min="9733" max="9981" width="9" style="13"/>
    <col min="9982" max="9982" width="6.125" style="13" customWidth="1"/>
    <col min="9983" max="9983" width="24.25" style="13" bestFit="1" customWidth="1"/>
    <col min="9984" max="9984" width="6.125" style="13" bestFit="1" customWidth="1"/>
    <col min="9985" max="9985" width="29.625" style="13" customWidth="1"/>
    <col min="9986" max="9987" width="4.375" style="13" bestFit="1" customWidth="1"/>
    <col min="9988" max="9988" width="71.25" style="13" customWidth="1"/>
    <col min="9989" max="10237" width="9" style="13"/>
    <col min="10238" max="10238" width="6.125" style="13" customWidth="1"/>
    <col min="10239" max="10239" width="24.25" style="13" bestFit="1" customWidth="1"/>
    <col min="10240" max="10240" width="6.125" style="13" bestFit="1" customWidth="1"/>
    <col min="10241" max="10241" width="29.625" style="13" customWidth="1"/>
    <col min="10242" max="10243" width="4.375" style="13" bestFit="1" customWidth="1"/>
    <col min="10244" max="10244" width="71.25" style="13" customWidth="1"/>
    <col min="10245" max="10493" width="9" style="13"/>
    <col min="10494" max="10494" width="6.125" style="13" customWidth="1"/>
    <col min="10495" max="10495" width="24.25" style="13" bestFit="1" customWidth="1"/>
    <col min="10496" max="10496" width="6.125" style="13" bestFit="1" customWidth="1"/>
    <col min="10497" max="10497" width="29.625" style="13" customWidth="1"/>
    <col min="10498" max="10499" width="4.375" style="13" bestFit="1" customWidth="1"/>
    <col min="10500" max="10500" width="71.25" style="13" customWidth="1"/>
    <col min="10501" max="10749" width="9" style="13"/>
    <col min="10750" max="10750" width="6.125" style="13" customWidth="1"/>
    <col min="10751" max="10751" width="24.25" style="13" bestFit="1" customWidth="1"/>
    <col min="10752" max="10752" width="6.125" style="13" bestFit="1" customWidth="1"/>
    <col min="10753" max="10753" width="29.625" style="13" customWidth="1"/>
    <col min="10754" max="10755" width="4.375" style="13" bestFit="1" customWidth="1"/>
    <col min="10756" max="10756" width="71.25" style="13" customWidth="1"/>
    <col min="10757" max="11005" width="9" style="13"/>
    <col min="11006" max="11006" width="6.125" style="13" customWidth="1"/>
    <col min="11007" max="11007" width="24.25" style="13" bestFit="1" customWidth="1"/>
    <col min="11008" max="11008" width="6.125" style="13" bestFit="1" customWidth="1"/>
    <col min="11009" max="11009" width="29.625" style="13" customWidth="1"/>
    <col min="11010" max="11011" width="4.375" style="13" bestFit="1" customWidth="1"/>
    <col min="11012" max="11012" width="71.25" style="13" customWidth="1"/>
    <col min="11013" max="11261" width="9" style="13"/>
    <col min="11262" max="11262" width="6.125" style="13" customWidth="1"/>
    <col min="11263" max="11263" width="24.25" style="13" bestFit="1" customWidth="1"/>
    <col min="11264" max="11264" width="6.125" style="13" bestFit="1" customWidth="1"/>
    <col min="11265" max="11265" width="29.625" style="13" customWidth="1"/>
    <col min="11266" max="11267" width="4.375" style="13" bestFit="1" customWidth="1"/>
    <col min="11268" max="11268" width="71.25" style="13" customWidth="1"/>
    <col min="11269" max="11517" width="9" style="13"/>
    <col min="11518" max="11518" width="6.125" style="13" customWidth="1"/>
    <col min="11519" max="11519" width="24.25" style="13" bestFit="1" customWidth="1"/>
    <col min="11520" max="11520" width="6.125" style="13" bestFit="1" customWidth="1"/>
    <col min="11521" max="11521" width="29.625" style="13" customWidth="1"/>
    <col min="11522" max="11523" width="4.375" style="13" bestFit="1" customWidth="1"/>
    <col min="11524" max="11524" width="71.25" style="13" customWidth="1"/>
    <col min="11525" max="11773" width="9" style="13"/>
    <col min="11774" max="11774" width="6.125" style="13" customWidth="1"/>
    <col min="11775" max="11775" width="24.25" style="13" bestFit="1" customWidth="1"/>
    <col min="11776" max="11776" width="6.125" style="13" bestFit="1" customWidth="1"/>
    <col min="11777" max="11777" width="29.625" style="13" customWidth="1"/>
    <col min="11778" max="11779" width="4.375" style="13" bestFit="1" customWidth="1"/>
    <col min="11780" max="11780" width="71.25" style="13" customWidth="1"/>
    <col min="11781" max="12029" width="9" style="13"/>
    <col min="12030" max="12030" width="6.125" style="13" customWidth="1"/>
    <col min="12031" max="12031" width="24.25" style="13" bestFit="1" customWidth="1"/>
    <col min="12032" max="12032" width="6.125" style="13" bestFit="1" customWidth="1"/>
    <col min="12033" max="12033" width="29.625" style="13" customWidth="1"/>
    <col min="12034" max="12035" width="4.375" style="13" bestFit="1" customWidth="1"/>
    <col min="12036" max="12036" width="71.25" style="13" customWidth="1"/>
    <col min="12037" max="12285" width="9" style="13"/>
    <col min="12286" max="12286" width="6.125" style="13" customWidth="1"/>
    <col min="12287" max="12287" width="24.25" style="13" bestFit="1" customWidth="1"/>
    <col min="12288" max="12288" width="6.125" style="13" bestFit="1" customWidth="1"/>
    <col min="12289" max="12289" width="29.625" style="13" customWidth="1"/>
    <col min="12290" max="12291" width="4.375" style="13" bestFit="1" customWidth="1"/>
    <col min="12292" max="12292" width="71.25" style="13" customWidth="1"/>
    <col min="12293" max="12541" width="9" style="13"/>
    <col min="12542" max="12542" width="6.125" style="13" customWidth="1"/>
    <col min="12543" max="12543" width="24.25" style="13" bestFit="1" customWidth="1"/>
    <col min="12544" max="12544" width="6.125" style="13" bestFit="1" customWidth="1"/>
    <col min="12545" max="12545" width="29.625" style="13" customWidth="1"/>
    <col min="12546" max="12547" width="4.375" style="13" bestFit="1" customWidth="1"/>
    <col min="12548" max="12548" width="71.25" style="13" customWidth="1"/>
    <col min="12549" max="12797" width="9" style="13"/>
    <col min="12798" max="12798" width="6.125" style="13" customWidth="1"/>
    <col min="12799" max="12799" width="24.25" style="13" bestFit="1" customWidth="1"/>
    <col min="12800" max="12800" width="6.125" style="13" bestFit="1" customWidth="1"/>
    <col min="12801" max="12801" width="29.625" style="13" customWidth="1"/>
    <col min="12802" max="12803" width="4.375" style="13" bestFit="1" customWidth="1"/>
    <col min="12804" max="12804" width="71.25" style="13" customWidth="1"/>
    <col min="12805" max="13053" width="9" style="13"/>
    <col min="13054" max="13054" width="6.125" style="13" customWidth="1"/>
    <col min="13055" max="13055" width="24.25" style="13" bestFit="1" customWidth="1"/>
    <col min="13056" max="13056" width="6.125" style="13" bestFit="1" customWidth="1"/>
    <col min="13057" max="13057" width="29.625" style="13" customWidth="1"/>
    <col min="13058" max="13059" width="4.375" style="13" bestFit="1" customWidth="1"/>
    <col min="13060" max="13060" width="71.25" style="13" customWidth="1"/>
    <col min="13061" max="13309" width="9" style="13"/>
    <col min="13310" max="13310" width="6.125" style="13" customWidth="1"/>
    <col min="13311" max="13311" width="24.25" style="13" bestFit="1" customWidth="1"/>
    <col min="13312" max="13312" width="6.125" style="13" bestFit="1" customWidth="1"/>
    <col min="13313" max="13313" width="29.625" style="13" customWidth="1"/>
    <col min="13314" max="13315" width="4.375" style="13" bestFit="1" customWidth="1"/>
    <col min="13316" max="13316" width="71.25" style="13" customWidth="1"/>
    <col min="13317" max="13565" width="9" style="13"/>
    <col min="13566" max="13566" width="6.125" style="13" customWidth="1"/>
    <col min="13567" max="13567" width="24.25" style="13" bestFit="1" customWidth="1"/>
    <col min="13568" max="13568" width="6.125" style="13" bestFit="1" customWidth="1"/>
    <col min="13569" max="13569" width="29.625" style="13" customWidth="1"/>
    <col min="13570" max="13571" width="4.375" style="13" bestFit="1" customWidth="1"/>
    <col min="13572" max="13572" width="71.25" style="13" customWidth="1"/>
    <col min="13573" max="13821" width="9" style="13"/>
    <col min="13822" max="13822" width="6.125" style="13" customWidth="1"/>
    <col min="13823" max="13823" width="24.25" style="13" bestFit="1" customWidth="1"/>
    <col min="13824" max="13824" width="6.125" style="13" bestFit="1" customWidth="1"/>
    <col min="13825" max="13825" width="29.625" style="13" customWidth="1"/>
    <col min="13826" max="13827" width="4.375" style="13" bestFit="1" customWidth="1"/>
    <col min="13828" max="13828" width="71.25" style="13" customWidth="1"/>
    <col min="13829" max="14077" width="9" style="13"/>
    <col min="14078" max="14078" width="6.125" style="13" customWidth="1"/>
    <col min="14079" max="14079" width="24.25" style="13" bestFit="1" customWidth="1"/>
    <col min="14080" max="14080" width="6.125" style="13" bestFit="1" customWidth="1"/>
    <col min="14081" max="14081" width="29.625" style="13" customWidth="1"/>
    <col min="14082" max="14083" width="4.375" style="13" bestFit="1" customWidth="1"/>
    <col min="14084" max="14084" width="71.25" style="13" customWidth="1"/>
    <col min="14085" max="14333" width="9" style="13"/>
    <col min="14334" max="14334" width="6.125" style="13" customWidth="1"/>
    <col min="14335" max="14335" width="24.25" style="13" bestFit="1" customWidth="1"/>
    <col min="14336" max="14336" width="6.125" style="13" bestFit="1" customWidth="1"/>
    <col min="14337" max="14337" width="29.625" style="13" customWidth="1"/>
    <col min="14338" max="14339" width="4.375" style="13" bestFit="1" customWidth="1"/>
    <col min="14340" max="14340" width="71.25" style="13" customWidth="1"/>
    <col min="14341" max="14589" width="9" style="13"/>
    <col min="14590" max="14590" width="6.125" style="13" customWidth="1"/>
    <col min="14591" max="14591" width="24.25" style="13" bestFit="1" customWidth="1"/>
    <col min="14592" max="14592" width="6.125" style="13" bestFit="1" customWidth="1"/>
    <col min="14593" max="14593" width="29.625" style="13" customWidth="1"/>
    <col min="14594" max="14595" width="4.375" style="13" bestFit="1" customWidth="1"/>
    <col min="14596" max="14596" width="71.25" style="13" customWidth="1"/>
    <col min="14597" max="14845" width="9" style="13"/>
    <col min="14846" max="14846" width="6.125" style="13" customWidth="1"/>
    <col min="14847" max="14847" width="24.25" style="13" bestFit="1" customWidth="1"/>
    <col min="14848" max="14848" width="6.125" style="13" bestFit="1" customWidth="1"/>
    <col min="14849" max="14849" width="29.625" style="13" customWidth="1"/>
    <col min="14850" max="14851" width="4.375" style="13" bestFit="1" customWidth="1"/>
    <col min="14852" max="14852" width="71.25" style="13" customWidth="1"/>
    <col min="14853" max="15101" width="9" style="13"/>
    <col min="15102" max="15102" width="6.125" style="13" customWidth="1"/>
    <col min="15103" max="15103" width="24.25" style="13" bestFit="1" customWidth="1"/>
    <col min="15104" max="15104" width="6.125" style="13" bestFit="1" customWidth="1"/>
    <col min="15105" max="15105" width="29.625" style="13" customWidth="1"/>
    <col min="15106" max="15107" width="4.375" style="13" bestFit="1" customWidth="1"/>
    <col min="15108" max="15108" width="71.25" style="13" customWidth="1"/>
    <col min="15109" max="15357" width="9" style="13"/>
    <col min="15358" max="15358" width="6.125" style="13" customWidth="1"/>
    <col min="15359" max="15359" width="24.25" style="13" bestFit="1" customWidth="1"/>
    <col min="15360" max="15360" width="6.125" style="13" bestFit="1" customWidth="1"/>
    <col min="15361" max="15361" width="29.625" style="13" customWidth="1"/>
    <col min="15362" max="15363" width="4.375" style="13" bestFit="1" customWidth="1"/>
    <col min="15364" max="15364" width="71.25" style="13" customWidth="1"/>
    <col min="15365" max="15613" width="9" style="13"/>
    <col min="15614" max="15614" width="6.125" style="13" customWidth="1"/>
    <col min="15615" max="15615" width="24.25" style="13" bestFit="1" customWidth="1"/>
    <col min="15616" max="15616" width="6.125" style="13" bestFit="1" customWidth="1"/>
    <col min="15617" max="15617" width="29.625" style="13" customWidth="1"/>
    <col min="15618" max="15619" width="4.375" style="13" bestFit="1" customWidth="1"/>
    <col min="15620" max="15620" width="71.25" style="13" customWidth="1"/>
    <col min="15621" max="15869" width="9" style="13"/>
    <col min="15870" max="15870" width="6.125" style="13" customWidth="1"/>
    <col min="15871" max="15871" width="24.25" style="13" bestFit="1" customWidth="1"/>
    <col min="15872" max="15872" width="6.125" style="13" bestFit="1" customWidth="1"/>
    <col min="15873" max="15873" width="29.625" style="13" customWidth="1"/>
    <col min="15874" max="15875" width="4.375" style="13" bestFit="1" customWidth="1"/>
    <col min="15876" max="15876" width="71.25" style="13" customWidth="1"/>
    <col min="15877" max="16125" width="9" style="13"/>
    <col min="16126" max="16126" width="6.125" style="13" customWidth="1"/>
    <col min="16127" max="16127" width="24.25" style="13" bestFit="1" customWidth="1"/>
    <col min="16128" max="16128" width="6.125" style="13" bestFit="1" customWidth="1"/>
    <col min="16129" max="16129" width="29.625" style="13" customWidth="1"/>
    <col min="16130" max="16131" width="4.375" style="13" bestFit="1" customWidth="1"/>
    <col min="16132" max="16132" width="71.25" style="13" customWidth="1"/>
    <col min="16133" max="16384" width="9" style="13"/>
  </cols>
  <sheetData>
    <row r="1" spans="1:15" ht="21" customHeight="1" x14ac:dyDescent="0.15">
      <c r="A1" s="18" t="s">
        <v>179</v>
      </c>
      <c r="B1" s="18"/>
      <c r="C1" s="18"/>
      <c r="D1" s="18"/>
      <c r="E1" s="18"/>
      <c r="F1" s="18"/>
      <c r="G1" s="18"/>
      <c r="H1" s="19"/>
      <c r="I1" s="19"/>
      <c r="J1" s="19"/>
      <c r="K1" s="19"/>
      <c r="L1" s="19"/>
      <c r="M1" s="19"/>
      <c r="N1" s="19"/>
      <c r="O1" s="19"/>
    </row>
    <row r="2" spans="1:15" ht="18.75" customHeight="1" x14ac:dyDescent="0.15">
      <c r="A2" s="18"/>
      <c r="B2" s="18"/>
      <c r="C2" s="18"/>
      <c r="D2" s="18"/>
      <c r="E2" s="18"/>
      <c r="F2" s="18"/>
      <c r="G2" s="18"/>
      <c r="N2" s="14" t="s">
        <v>0</v>
      </c>
      <c r="O2" s="15"/>
    </row>
    <row r="3" spans="1:15" ht="18.75" customHeight="1" thickBot="1" x14ac:dyDescent="0.2">
      <c r="G3" s="13"/>
      <c r="N3" s="16" t="s">
        <v>1</v>
      </c>
      <c r="O3" s="20" t="s">
        <v>2</v>
      </c>
    </row>
    <row r="4" spans="1:15" ht="18" customHeight="1" x14ac:dyDescent="0.15">
      <c r="A4" s="1329" t="s">
        <v>3</v>
      </c>
      <c r="B4" s="1330"/>
      <c r="C4" s="21" t="s">
        <v>4</v>
      </c>
      <c r="D4" s="1331" t="s">
        <v>5</v>
      </c>
      <c r="E4" s="1332"/>
      <c r="F4" s="1330"/>
      <c r="G4" s="39" t="s">
        <v>45</v>
      </c>
      <c r="I4" s="1329" t="s">
        <v>3</v>
      </c>
      <c r="J4" s="1330"/>
      <c r="K4" s="21" t="s">
        <v>4</v>
      </c>
      <c r="L4" s="1331" t="s">
        <v>5</v>
      </c>
      <c r="M4" s="1332"/>
      <c r="N4" s="1330"/>
      <c r="O4" s="39" t="s">
        <v>45</v>
      </c>
    </row>
    <row r="5" spans="1:15" ht="18" customHeight="1" x14ac:dyDescent="0.15">
      <c r="A5" s="1311" t="s">
        <v>166</v>
      </c>
      <c r="B5" s="1333" t="s">
        <v>8</v>
      </c>
      <c r="C5" s="177" t="s">
        <v>9</v>
      </c>
      <c r="D5" s="29" t="s">
        <v>10</v>
      </c>
      <c r="E5" s="30"/>
      <c r="F5" s="22"/>
      <c r="G5" s="1089"/>
      <c r="I5" s="1264" t="s">
        <v>165</v>
      </c>
      <c r="J5" s="1335" t="s">
        <v>108</v>
      </c>
      <c r="K5" s="1321" t="s">
        <v>9</v>
      </c>
      <c r="L5" s="1322" t="s">
        <v>23</v>
      </c>
      <c r="M5" s="50" t="s">
        <v>50</v>
      </c>
      <c r="N5" s="22" t="s">
        <v>109</v>
      </c>
      <c r="O5" s="1103"/>
    </row>
    <row r="6" spans="1:15" ht="18" customHeight="1" x14ac:dyDescent="0.15">
      <c r="A6" s="1311"/>
      <c r="B6" s="1333"/>
      <c r="C6" s="48" t="s">
        <v>12</v>
      </c>
      <c r="D6" s="92" t="s">
        <v>13</v>
      </c>
      <c r="E6" s="36"/>
      <c r="F6" s="23"/>
      <c r="G6" s="1090"/>
      <c r="I6" s="1248"/>
      <c r="J6" s="1336"/>
      <c r="K6" s="1313"/>
      <c r="L6" s="1315"/>
      <c r="M6" s="51" t="s">
        <v>51</v>
      </c>
      <c r="N6" s="23" t="s">
        <v>110</v>
      </c>
      <c r="O6" s="1103"/>
    </row>
    <row r="7" spans="1:15" ht="18" customHeight="1" x14ac:dyDescent="0.15">
      <c r="A7" s="1311"/>
      <c r="B7" s="1333"/>
      <c r="C7" s="48" t="s">
        <v>121</v>
      </c>
      <c r="D7" s="92" t="s">
        <v>158</v>
      </c>
      <c r="E7" s="36"/>
      <c r="F7" s="23"/>
      <c r="G7" s="1090"/>
      <c r="I7" s="1248"/>
      <c r="J7" s="1336"/>
      <c r="K7" s="1307" t="s">
        <v>12</v>
      </c>
      <c r="L7" s="1314" t="s">
        <v>26</v>
      </c>
      <c r="M7" s="42" t="s">
        <v>50</v>
      </c>
      <c r="N7" s="23" t="s">
        <v>111</v>
      </c>
      <c r="O7" s="1098"/>
    </row>
    <row r="8" spans="1:15" ht="18" customHeight="1" x14ac:dyDescent="0.15">
      <c r="A8" s="1311"/>
      <c r="B8" s="1333"/>
      <c r="C8" s="48" t="s">
        <v>47</v>
      </c>
      <c r="D8" s="26" t="s">
        <v>159</v>
      </c>
      <c r="E8" s="27"/>
      <c r="F8" s="24"/>
      <c r="G8" s="1090"/>
      <c r="I8" s="1248"/>
      <c r="J8" s="1337"/>
      <c r="K8" s="1313"/>
      <c r="L8" s="1315"/>
      <c r="M8" s="42" t="s">
        <v>51</v>
      </c>
      <c r="N8" s="24" t="s">
        <v>112</v>
      </c>
      <c r="O8" s="1098"/>
    </row>
    <row r="9" spans="1:15" ht="18" customHeight="1" x14ac:dyDescent="0.15">
      <c r="A9" s="1311"/>
      <c r="B9" s="1334"/>
      <c r="C9" s="48" t="s">
        <v>18</v>
      </c>
      <c r="D9" s="26" t="s">
        <v>160</v>
      </c>
      <c r="E9" s="27"/>
      <c r="F9" s="24"/>
      <c r="G9" s="1090"/>
      <c r="I9" s="1248"/>
      <c r="J9" s="1237" t="s">
        <v>113</v>
      </c>
      <c r="K9" s="1240" t="s">
        <v>21</v>
      </c>
      <c r="L9" s="1235" t="s">
        <v>113</v>
      </c>
      <c r="M9" s="74" t="s">
        <v>50</v>
      </c>
      <c r="N9" s="73" t="s">
        <v>114</v>
      </c>
      <c r="O9" s="1100" t="s">
        <v>6507</v>
      </c>
    </row>
    <row r="10" spans="1:15" ht="18" customHeight="1" x14ac:dyDescent="0.15">
      <c r="A10" s="1311"/>
      <c r="B10" s="1314" t="s">
        <v>20</v>
      </c>
      <c r="C10" s="1307" t="s">
        <v>21</v>
      </c>
      <c r="D10" s="1314" t="s">
        <v>48</v>
      </c>
      <c r="E10" s="94" t="s">
        <v>50</v>
      </c>
      <c r="F10" s="24" t="s">
        <v>22</v>
      </c>
      <c r="G10" s="1090"/>
      <c r="I10" s="1299"/>
      <c r="J10" s="1290"/>
      <c r="K10" s="1291"/>
      <c r="L10" s="1292"/>
      <c r="M10" s="75" t="s">
        <v>51</v>
      </c>
      <c r="N10" s="76" t="s">
        <v>115</v>
      </c>
      <c r="O10" s="1104"/>
    </row>
    <row r="11" spans="1:15" ht="18" customHeight="1" x14ac:dyDescent="0.15">
      <c r="A11" s="1311"/>
      <c r="B11" s="1333"/>
      <c r="C11" s="1313"/>
      <c r="D11" s="1315"/>
      <c r="E11" s="94" t="s">
        <v>51</v>
      </c>
      <c r="F11" s="24" t="s">
        <v>52</v>
      </c>
      <c r="G11" s="1090"/>
      <c r="I11" s="1310" t="s">
        <v>164</v>
      </c>
      <c r="J11" s="1319" t="s">
        <v>116</v>
      </c>
      <c r="K11" s="1321" t="s">
        <v>9</v>
      </c>
      <c r="L11" s="1322" t="s">
        <v>117</v>
      </c>
      <c r="M11" s="50" t="s">
        <v>50</v>
      </c>
      <c r="N11" s="22" t="s">
        <v>118</v>
      </c>
      <c r="O11" s="1105"/>
    </row>
    <row r="12" spans="1:15" ht="18" customHeight="1" x14ac:dyDescent="0.15">
      <c r="A12" s="1311"/>
      <c r="B12" s="1333"/>
      <c r="C12" s="1307" t="s">
        <v>24</v>
      </c>
      <c r="D12" s="1314" t="s">
        <v>53</v>
      </c>
      <c r="E12" s="94" t="s">
        <v>50</v>
      </c>
      <c r="F12" s="24" t="s">
        <v>53</v>
      </c>
      <c r="G12" s="1090"/>
      <c r="I12" s="1311"/>
      <c r="J12" s="1338"/>
      <c r="K12" s="1313"/>
      <c r="L12" s="1315"/>
      <c r="M12" s="51" t="s">
        <v>51</v>
      </c>
      <c r="N12" s="24" t="s">
        <v>119</v>
      </c>
      <c r="O12" s="1103"/>
    </row>
    <row r="13" spans="1:15" ht="18" customHeight="1" x14ac:dyDescent="0.15">
      <c r="A13" s="1311"/>
      <c r="B13" s="1333"/>
      <c r="C13" s="1308"/>
      <c r="D13" s="1325"/>
      <c r="E13" s="94" t="s">
        <v>51</v>
      </c>
      <c r="F13" s="24" t="s">
        <v>54</v>
      </c>
      <c r="G13" s="1090"/>
      <c r="I13" s="1311"/>
      <c r="J13" s="1305"/>
      <c r="K13" s="42" t="s">
        <v>46</v>
      </c>
      <c r="L13" s="26" t="s">
        <v>120</v>
      </c>
      <c r="M13" s="43"/>
      <c r="N13" s="24"/>
      <c r="O13" s="1094"/>
    </row>
    <row r="14" spans="1:15" ht="18" customHeight="1" x14ac:dyDescent="0.15">
      <c r="A14" s="1311"/>
      <c r="B14" s="1333"/>
      <c r="C14" s="1308"/>
      <c r="D14" s="1325"/>
      <c r="E14" s="94" t="s">
        <v>55</v>
      </c>
      <c r="F14" s="24" t="s">
        <v>56</v>
      </c>
      <c r="G14" s="1091"/>
      <c r="I14" s="1311"/>
      <c r="J14" s="1305"/>
      <c r="K14" s="1307" t="s">
        <v>121</v>
      </c>
      <c r="L14" s="1314" t="s">
        <v>122</v>
      </c>
      <c r="M14" s="52" t="s">
        <v>50</v>
      </c>
      <c r="N14" s="28" t="s">
        <v>123</v>
      </c>
      <c r="O14" s="1098"/>
    </row>
    <row r="15" spans="1:15" ht="18" customHeight="1" x14ac:dyDescent="0.15">
      <c r="A15" s="1311"/>
      <c r="B15" s="1333"/>
      <c r="C15" s="1308"/>
      <c r="D15" s="1325"/>
      <c r="E15" s="94" t="s">
        <v>57</v>
      </c>
      <c r="F15" s="24" t="s">
        <v>58</v>
      </c>
      <c r="G15" s="1091"/>
      <c r="I15" s="1312"/>
      <c r="J15" s="1306"/>
      <c r="K15" s="1309"/>
      <c r="L15" s="1326"/>
      <c r="M15" s="53" t="s">
        <v>51</v>
      </c>
      <c r="N15" s="25" t="s">
        <v>124</v>
      </c>
      <c r="O15" s="1106"/>
    </row>
    <row r="16" spans="1:15" ht="18" customHeight="1" x14ac:dyDescent="0.15">
      <c r="A16" s="1311"/>
      <c r="B16" s="1333"/>
      <c r="C16" s="1308"/>
      <c r="D16" s="1325"/>
      <c r="E16" s="94" t="s">
        <v>59</v>
      </c>
      <c r="F16" s="24" t="s">
        <v>60</v>
      </c>
      <c r="G16" s="1091"/>
      <c r="I16" s="1287" t="s">
        <v>125</v>
      </c>
      <c r="J16" s="1327" t="s">
        <v>126</v>
      </c>
      <c r="K16" s="90" t="s">
        <v>9</v>
      </c>
      <c r="L16" s="65" t="s">
        <v>41</v>
      </c>
      <c r="M16" s="66"/>
      <c r="N16" s="67"/>
      <c r="O16" s="1107"/>
    </row>
    <row r="17" spans="1:15" ht="18" customHeight="1" x14ac:dyDescent="0.15">
      <c r="A17" s="1311"/>
      <c r="B17" s="1315"/>
      <c r="C17" s="1313"/>
      <c r="D17" s="1315"/>
      <c r="E17" s="94" t="s">
        <v>61</v>
      </c>
      <c r="F17" s="24" t="s">
        <v>62</v>
      </c>
      <c r="G17" s="1091"/>
      <c r="I17" s="1288"/>
      <c r="J17" s="1328"/>
      <c r="K17" s="79" t="s">
        <v>46</v>
      </c>
      <c r="L17" s="80" t="s">
        <v>176</v>
      </c>
      <c r="M17" s="81"/>
      <c r="N17" s="76"/>
      <c r="O17" s="1108">
        <v>118</v>
      </c>
    </row>
    <row r="18" spans="1:15" ht="18" customHeight="1" x14ac:dyDescent="0.15">
      <c r="A18" s="1311"/>
      <c r="B18" s="93" t="s">
        <v>49</v>
      </c>
      <c r="C18" s="94" t="s">
        <v>25</v>
      </c>
      <c r="D18" s="26" t="s">
        <v>49</v>
      </c>
      <c r="E18" s="52"/>
      <c r="F18" s="24"/>
      <c r="G18" s="1092"/>
      <c r="I18" s="1310" t="s">
        <v>161</v>
      </c>
      <c r="J18" s="1319" t="s">
        <v>127</v>
      </c>
      <c r="K18" s="1321" t="s">
        <v>9</v>
      </c>
      <c r="L18" s="1322" t="s">
        <v>128</v>
      </c>
      <c r="M18" s="50" t="s">
        <v>50</v>
      </c>
      <c r="N18" s="22" t="s">
        <v>128</v>
      </c>
      <c r="O18" s="1105"/>
    </row>
    <row r="19" spans="1:15" ht="18" customHeight="1" x14ac:dyDescent="0.15">
      <c r="A19" s="1310" t="s">
        <v>27</v>
      </c>
      <c r="B19" s="32" t="s">
        <v>63</v>
      </c>
      <c r="C19" s="40" t="s">
        <v>9</v>
      </c>
      <c r="D19" s="33" t="s">
        <v>64</v>
      </c>
      <c r="E19" s="41"/>
      <c r="F19" s="22"/>
      <c r="G19" s="1093"/>
      <c r="I19" s="1311"/>
      <c r="J19" s="1320"/>
      <c r="K19" s="1313"/>
      <c r="L19" s="1315"/>
      <c r="M19" s="51" t="s">
        <v>51</v>
      </c>
      <c r="N19" s="23" t="s">
        <v>129</v>
      </c>
      <c r="O19" s="1103"/>
    </row>
    <row r="20" spans="1:15" ht="18" customHeight="1" x14ac:dyDescent="0.15">
      <c r="A20" s="1311"/>
      <c r="B20" s="1304" t="s">
        <v>65</v>
      </c>
      <c r="C20" s="42" t="s">
        <v>21</v>
      </c>
      <c r="D20" s="26" t="s">
        <v>65</v>
      </c>
      <c r="E20" s="43"/>
      <c r="F20" s="24"/>
      <c r="G20" s="1094"/>
      <c r="I20" s="1311"/>
      <c r="J20" s="34" t="s">
        <v>130</v>
      </c>
      <c r="K20" s="49" t="s">
        <v>21</v>
      </c>
      <c r="L20" s="35" t="s">
        <v>30</v>
      </c>
      <c r="M20" s="54"/>
      <c r="N20" s="23"/>
      <c r="O20" s="1109"/>
    </row>
    <row r="21" spans="1:15" ht="18" customHeight="1" x14ac:dyDescent="0.15">
      <c r="A21" s="1311"/>
      <c r="B21" s="1305"/>
      <c r="C21" s="44" t="s">
        <v>66</v>
      </c>
      <c r="D21" s="37" t="s">
        <v>67</v>
      </c>
      <c r="E21" s="45"/>
      <c r="F21" s="28"/>
      <c r="G21" s="1095"/>
      <c r="I21" s="1311"/>
      <c r="J21" s="1304" t="s">
        <v>131</v>
      </c>
      <c r="K21" s="1307" t="s">
        <v>25</v>
      </c>
      <c r="L21" s="1323" t="s">
        <v>37</v>
      </c>
      <c r="M21" s="42" t="s">
        <v>50</v>
      </c>
      <c r="N21" s="24" t="s">
        <v>132</v>
      </c>
      <c r="O21" s="1098"/>
    </row>
    <row r="22" spans="1:15" ht="18" customHeight="1" x14ac:dyDescent="0.15">
      <c r="A22" s="1311"/>
      <c r="B22" s="1305"/>
      <c r="C22" s="44" t="s">
        <v>68</v>
      </c>
      <c r="D22" s="37" t="s">
        <v>69</v>
      </c>
      <c r="E22" s="45"/>
      <c r="F22" s="28"/>
      <c r="G22" s="1095"/>
      <c r="I22" s="1311"/>
      <c r="J22" s="1320"/>
      <c r="K22" s="1313"/>
      <c r="L22" s="1324"/>
      <c r="M22" s="42" t="s">
        <v>51</v>
      </c>
      <c r="N22" s="24" t="s">
        <v>133</v>
      </c>
      <c r="O22" s="1098"/>
    </row>
    <row r="23" spans="1:15" ht="18" customHeight="1" x14ac:dyDescent="0.15">
      <c r="A23" s="1312"/>
      <c r="B23" s="1306"/>
      <c r="C23" s="46" t="s">
        <v>70</v>
      </c>
      <c r="D23" s="31" t="s">
        <v>71</v>
      </c>
      <c r="E23" s="47"/>
      <c r="F23" s="25"/>
      <c r="G23" s="1096"/>
      <c r="I23" s="1311"/>
      <c r="J23" s="1304" t="s">
        <v>134</v>
      </c>
      <c r="K23" s="1307" t="s">
        <v>11</v>
      </c>
      <c r="L23" s="35" t="s">
        <v>135</v>
      </c>
      <c r="M23" s="42" t="s">
        <v>50</v>
      </c>
      <c r="N23" s="24" t="s">
        <v>136</v>
      </c>
      <c r="O23" s="1098"/>
    </row>
    <row r="24" spans="1:15" ht="18" customHeight="1" x14ac:dyDescent="0.15">
      <c r="A24" s="1316" t="s">
        <v>167</v>
      </c>
      <c r="B24" s="91" t="s">
        <v>72</v>
      </c>
      <c r="C24" s="177" t="s">
        <v>9</v>
      </c>
      <c r="D24" s="29" t="s">
        <v>73</v>
      </c>
      <c r="E24" s="41"/>
      <c r="F24" s="22"/>
      <c r="G24" s="1097"/>
      <c r="I24" s="1311"/>
      <c r="J24" s="1320"/>
      <c r="K24" s="1313"/>
      <c r="L24" s="26" t="s">
        <v>34</v>
      </c>
      <c r="M24" s="42" t="s">
        <v>51</v>
      </c>
      <c r="N24" s="24" t="s">
        <v>137</v>
      </c>
      <c r="O24" s="1098"/>
    </row>
    <row r="25" spans="1:15" ht="18" customHeight="1" x14ac:dyDescent="0.15">
      <c r="A25" s="1317"/>
      <c r="B25" s="1235" t="s">
        <v>29</v>
      </c>
      <c r="C25" s="48" t="s">
        <v>21</v>
      </c>
      <c r="D25" s="26" t="s">
        <v>74</v>
      </c>
      <c r="E25" s="43"/>
      <c r="F25" s="24"/>
      <c r="G25" s="1094"/>
      <c r="I25" s="1311"/>
      <c r="J25" s="1304" t="s">
        <v>138</v>
      </c>
      <c r="K25" s="1307" t="s">
        <v>15</v>
      </c>
      <c r="L25" s="1314" t="s">
        <v>32</v>
      </c>
      <c r="M25" s="42" t="s">
        <v>50</v>
      </c>
      <c r="N25" s="23" t="s">
        <v>139</v>
      </c>
      <c r="O25" s="1098"/>
    </row>
    <row r="26" spans="1:15" ht="18" customHeight="1" x14ac:dyDescent="0.15">
      <c r="A26" s="1317"/>
      <c r="B26" s="1243"/>
      <c r="C26" s="42" t="s">
        <v>66</v>
      </c>
      <c r="D26" s="26" t="s">
        <v>31</v>
      </c>
      <c r="E26" s="43"/>
      <c r="F26" s="24"/>
      <c r="G26" s="1094"/>
      <c r="I26" s="1311"/>
      <c r="J26" s="1305"/>
      <c r="K26" s="1308"/>
      <c r="L26" s="1315"/>
      <c r="M26" s="42" t="s">
        <v>51</v>
      </c>
      <c r="N26" s="38" t="s">
        <v>140</v>
      </c>
      <c r="O26" s="1098"/>
    </row>
    <row r="27" spans="1:15" ht="18" customHeight="1" x14ac:dyDescent="0.15">
      <c r="A27" s="1317"/>
      <c r="B27" s="1243"/>
      <c r="C27" s="1307" t="s">
        <v>68</v>
      </c>
      <c r="D27" s="1314" t="s">
        <v>36</v>
      </c>
      <c r="E27" s="42" t="s">
        <v>50</v>
      </c>
      <c r="F27" s="24" t="s">
        <v>75</v>
      </c>
      <c r="G27" s="1098"/>
      <c r="I27" s="1312"/>
      <c r="J27" s="1306"/>
      <c r="K27" s="1309"/>
      <c r="L27" s="31" t="s">
        <v>141</v>
      </c>
      <c r="M27" s="53" t="s">
        <v>55</v>
      </c>
      <c r="N27" s="25"/>
      <c r="O27" s="1106"/>
    </row>
    <row r="28" spans="1:15" ht="18" customHeight="1" x14ac:dyDescent="0.15">
      <c r="A28" s="1317"/>
      <c r="B28" s="1243"/>
      <c r="C28" s="1313"/>
      <c r="D28" s="1315"/>
      <c r="E28" s="42" t="s">
        <v>51</v>
      </c>
      <c r="F28" s="24" t="s">
        <v>76</v>
      </c>
      <c r="G28" s="1098"/>
      <c r="I28" s="1272" t="s">
        <v>162</v>
      </c>
      <c r="J28" s="1275" t="s">
        <v>142</v>
      </c>
      <c r="K28" s="1259" t="s">
        <v>9</v>
      </c>
      <c r="L28" s="1283" t="s">
        <v>142</v>
      </c>
      <c r="M28" s="68" t="s">
        <v>50</v>
      </c>
      <c r="N28" s="67" t="s">
        <v>143</v>
      </c>
      <c r="O28" s="1110"/>
    </row>
    <row r="29" spans="1:15" ht="18" customHeight="1" x14ac:dyDescent="0.15">
      <c r="A29" s="1317"/>
      <c r="B29" s="1243"/>
      <c r="C29" s="1307" t="s">
        <v>33</v>
      </c>
      <c r="D29" s="1314" t="s">
        <v>77</v>
      </c>
      <c r="E29" s="42" t="s">
        <v>50</v>
      </c>
      <c r="F29" s="24" t="s">
        <v>78</v>
      </c>
      <c r="G29" s="1098"/>
      <c r="I29" s="1273"/>
      <c r="J29" s="1276"/>
      <c r="K29" s="1260"/>
      <c r="L29" s="1246"/>
      <c r="M29" s="74" t="s">
        <v>51</v>
      </c>
      <c r="N29" s="73" t="s">
        <v>180</v>
      </c>
      <c r="O29" s="1100" t="s">
        <v>6508</v>
      </c>
    </row>
    <row r="30" spans="1:15" ht="18" customHeight="1" x14ac:dyDescent="0.15">
      <c r="A30" s="1317"/>
      <c r="B30" s="1243"/>
      <c r="C30" s="1313"/>
      <c r="D30" s="1315"/>
      <c r="E30" s="42" t="s">
        <v>51</v>
      </c>
      <c r="F30" s="24" t="s">
        <v>79</v>
      </c>
      <c r="G30" s="1098"/>
      <c r="I30" s="1273"/>
      <c r="J30" s="1276"/>
      <c r="K30" s="1260"/>
      <c r="L30" s="1246"/>
      <c r="M30" s="74" t="s">
        <v>55</v>
      </c>
      <c r="N30" s="73" t="s">
        <v>144</v>
      </c>
      <c r="O30" s="1100" t="s">
        <v>6509</v>
      </c>
    </row>
    <row r="31" spans="1:15" ht="18" customHeight="1" x14ac:dyDescent="0.15">
      <c r="A31" s="1317"/>
      <c r="B31" s="1243"/>
      <c r="C31" s="1240" t="s">
        <v>35</v>
      </c>
      <c r="D31" s="1235" t="s">
        <v>80</v>
      </c>
      <c r="E31" s="89" t="s">
        <v>50</v>
      </c>
      <c r="F31" s="73" t="s">
        <v>81</v>
      </c>
      <c r="G31" s="1099"/>
      <c r="I31" s="1273"/>
      <c r="J31" s="1265" t="s">
        <v>145</v>
      </c>
      <c r="K31" s="1270" t="s">
        <v>21</v>
      </c>
      <c r="L31" s="1245" t="s">
        <v>145</v>
      </c>
      <c r="M31" s="89" t="s">
        <v>50</v>
      </c>
      <c r="N31" s="69" t="s">
        <v>146</v>
      </c>
      <c r="O31" s="1099"/>
    </row>
    <row r="32" spans="1:15" ht="18" customHeight="1" x14ac:dyDescent="0.15">
      <c r="A32" s="1317"/>
      <c r="B32" s="1236"/>
      <c r="C32" s="1241"/>
      <c r="D32" s="1236"/>
      <c r="E32" s="89" t="s">
        <v>51</v>
      </c>
      <c r="F32" s="73" t="s">
        <v>82</v>
      </c>
      <c r="G32" s="1100" t="s">
        <v>6410</v>
      </c>
      <c r="I32" s="1274"/>
      <c r="J32" s="1269"/>
      <c r="K32" s="1271"/>
      <c r="L32" s="1284"/>
      <c r="M32" s="79" t="s">
        <v>51</v>
      </c>
      <c r="N32" s="76" t="s">
        <v>147</v>
      </c>
      <c r="O32" s="1111" t="s">
        <v>6510</v>
      </c>
    </row>
    <row r="33" spans="1:15" ht="18" customHeight="1" x14ac:dyDescent="0.15">
      <c r="A33" s="1317"/>
      <c r="B33" s="1265" t="s">
        <v>83</v>
      </c>
      <c r="C33" s="1240" t="s">
        <v>25</v>
      </c>
      <c r="D33" s="1235" t="s">
        <v>38</v>
      </c>
      <c r="E33" s="89" t="s">
        <v>50</v>
      </c>
      <c r="F33" s="73" t="s">
        <v>84</v>
      </c>
      <c r="G33" s="1099"/>
      <c r="I33" s="1248" t="s">
        <v>163</v>
      </c>
      <c r="J33" s="1244" t="s">
        <v>148</v>
      </c>
      <c r="K33" s="1247" t="s">
        <v>9</v>
      </c>
      <c r="L33" s="1244" t="s">
        <v>149</v>
      </c>
      <c r="M33" s="68" t="s">
        <v>50</v>
      </c>
      <c r="N33" s="69" t="s">
        <v>150</v>
      </c>
      <c r="O33" s="1110"/>
    </row>
    <row r="34" spans="1:15" ht="18" customHeight="1" x14ac:dyDescent="0.15">
      <c r="A34" s="1317"/>
      <c r="B34" s="1265"/>
      <c r="C34" s="1242"/>
      <c r="D34" s="1243"/>
      <c r="E34" s="89" t="s">
        <v>51</v>
      </c>
      <c r="F34" s="73" t="s">
        <v>85</v>
      </c>
      <c r="G34" s="1100" t="s">
        <v>6411</v>
      </c>
      <c r="I34" s="1248"/>
      <c r="J34" s="1243"/>
      <c r="K34" s="1242"/>
      <c r="L34" s="1243"/>
      <c r="M34" s="74" t="s">
        <v>51</v>
      </c>
      <c r="N34" s="73" t="s">
        <v>151</v>
      </c>
      <c r="O34" s="1100" t="s">
        <v>6511</v>
      </c>
    </row>
    <row r="35" spans="1:15" ht="18" customHeight="1" x14ac:dyDescent="0.15">
      <c r="A35" s="1317"/>
      <c r="B35" s="1265"/>
      <c r="C35" s="1241"/>
      <c r="D35" s="1236"/>
      <c r="E35" s="89" t="s">
        <v>55</v>
      </c>
      <c r="F35" s="73" t="s">
        <v>86</v>
      </c>
      <c r="G35" s="1100" t="s">
        <v>6502</v>
      </c>
      <c r="I35" s="1248"/>
      <c r="J35" s="1236"/>
      <c r="K35" s="1242"/>
      <c r="L35" s="1243"/>
      <c r="M35" s="82" t="s">
        <v>55</v>
      </c>
      <c r="N35" s="77" t="s">
        <v>152</v>
      </c>
      <c r="O35" s="1112" t="s">
        <v>6512</v>
      </c>
    </row>
    <row r="36" spans="1:15" ht="18" customHeight="1" x14ac:dyDescent="0.15">
      <c r="A36" s="1317"/>
      <c r="B36" s="1265"/>
      <c r="C36" s="89" t="s">
        <v>39</v>
      </c>
      <c r="D36" s="71" t="s">
        <v>40</v>
      </c>
      <c r="E36" s="72"/>
      <c r="F36" s="73"/>
      <c r="G36" s="1101">
        <v>9</v>
      </c>
      <c r="I36" s="1248"/>
      <c r="J36" s="1235" t="s">
        <v>153</v>
      </c>
      <c r="K36" s="1240" t="s">
        <v>21</v>
      </c>
      <c r="L36" s="1245" t="s">
        <v>154</v>
      </c>
      <c r="M36" s="89" t="s">
        <v>50</v>
      </c>
      <c r="N36" s="73" t="s">
        <v>155</v>
      </c>
      <c r="O36" s="1100" t="s">
        <v>6513</v>
      </c>
    </row>
    <row r="37" spans="1:15" ht="18" customHeight="1" x14ac:dyDescent="0.15">
      <c r="A37" s="1317"/>
      <c r="B37" s="1265"/>
      <c r="C37" s="1240" t="s">
        <v>42</v>
      </c>
      <c r="D37" s="1235" t="s">
        <v>87</v>
      </c>
      <c r="E37" s="89" t="s">
        <v>50</v>
      </c>
      <c r="F37" s="73" t="s">
        <v>181</v>
      </c>
      <c r="G37" s="1100" t="s">
        <v>6503</v>
      </c>
      <c r="I37" s="1248"/>
      <c r="J37" s="1236"/>
      <c r="K37" s="1241"/>
      <c r="L37" s="1246"/>
      <c r="M37" s="89" t="s">
        <v>51</v>
      </c>
      <c r="N37" s="73" t="s">
        <v>156</v>
      </c>
      <c r="O37" s="1099"/>
    </row>
    <row r="38" spans="1:15" ht="18" customHeight="1" thickBot="1" x14ac:dyDescent="0.2">
      <c r="A38" s="1317"/>
      <c r="B38" s="1265"/>
      <c r="C38" s="1241"/>
      <c r="D38" s="1236"/>
      <c r="E38" s="89" t="s">
        <v>51</v>
      </c>
      <c r="F38" s="73" t="s">
        <v>88</v>
      </c>
      <c r="G38" s="1099"/>
      <c r="I38" s="1249"/>
      <c r="J38" s="83" t="s">
        <v>28</v>
      </c>
      <c r="K38" s="84" t="s">
        <v>25</v>
      </c>
      <c r="L38" s="85" t="s">
        <v>157</v>
      </c>
      <c r="M38" s="86"/>
      <c r="N38" s="87"/>
      <c r="O38" s="1113">
        <v>143</v>
      </c>
    </row>
    <row r="39" spans="1:15" ht="18" customHeight="1" x14ac:dyDescent="0.15">
      <c r="A39" s="1317"/>
      <c r="B39" s="1265"/>
      <c r="C39" s="1240" t="s">
        <v>43</v>
      </c>
      <c r="D39" s="1235" t="s">
        <v>89</v>
      </c>
      <c r="E39" s="89" t="s">
        <v>50</v>
      </c>
      <c r="F39" s="73" t="s">
        <v>90</v>
      </c>
      <c r="G39" s="1100" t="s">
        <v>6412</v>
      </c>
    </row>
    <row r="40" spans="1:15" ht="18" customHeight="1" x14ac:dyDescent="0.15">
      <c r="A40" s="1317"/>
      <c r="B40" s="1265"/>
      <c r="C40" s="1241"/>
      <c r="D40" s="1236"/>
      <c r="E40" s="89" t="s">
        <v>51</v>
      </c>
      <c r="F40" s="73" t="s">
        <v>91</v>
      </c>
      <c r="G40" s="1099"/>
    </row>
    <row r="41" spans="1:15" ht="18" customHeight="1" x14ac:dyDescent="0.15">
      <c r="A41" s="1317"/>
      <c r="B41" s="1265"/>
      <c r="C41" s="1240" t="s">
        <v>44</v>
      </c>
      <c r="D41" s="1235" t="s">
        <v>92</v>
      </c>
      <c r="E41" s="89" t="s">
        <v>50</v>
      </c>
      <c r="F41" s="73" t="s">
        <v>93</v>
      </c>
      <c r="G41" s="1100" t="s">
        <v>6413</v>
      </c>
    </row>
    <row r="42" spans="1:15" ht="18" customHeight="1" x14ac:dyDescent="0.15">
      <c r="A42" s="1317"/>
      <c r="B42" s="1265"/>
      <c r="C42" s="1241"/>
      <c r="D42" s="1236"/>
      <c r="E42" s="89" t="s">
        <v>51</v>
      </c>
      <c r="F42" s="73" t="s">
        <v>94</v>
      </c>
      <c r="G42" s="1099"/>
    </row>
    <row r="43" spans="1:15" ht="18" customHeight="1" x14ac:dyDescent="0.15">
      <c r="A43" s="1317"/>
      <c r="B43" s="1237" t="s">
        <v>95</v>
      </c>
      <c r="C43" s="1240" t="s">
        <v>11</v>
      </c>
      <c r="D43" s="1235" t="s">
        <v>96</v>
      </c>
      <c r="E43" s="89" t="s">
        <v>50</v>
      </c>
      <c r="F43" s="73" t="s">
        <v>97</v>
      </c>
      <c r="G43" s="1100" t="s">
        <v>6414</v>
      </c>
    </row>
    <row r="44" spans="1:15" ht="18" customHeight="1" x14ac:dyDescent="0.15">
      <c r="A44" s="1317"/>
      <c r="B44" s="1239"/>
      <c r="C44" s="1241"/>
      <c r="D44" s="1236"/>
      <c r="E44" s="89" t="s">
        <v>51</v>
      </c>
      <c r="F44" s="73" t="s">
        <v>98</v>
      </c>
      <c r="G44" s="1099"/>
    </row>
    <row r="45" spans="1:15" ht="18" customHeight="1" x14ac:dyDescent="0.15">
      <c r="A45" s="1317"/>
      <c r="B45" s="1237" t="s">
        <v>99</v>
      </c>
      <c r="C45" s="1240" t="s">
        <v>15</v>
      </c>
      <c r="D45" s="1235" t="s">
        <v>17</v>
      </c>
      <c r="E45" s="89" t="s">
        <v>50</v>
      </c>
      <c r="F45" s="73" t="s">
        <v>100</v>
      </c>
      <c r="G45" s="1099"/>
    </row>
    <row r="46" spans="1:15" ht="18" customHeight="1" x14ac:dyDescent="0.15">
      <c r="A46" s="1317"/>
      <c r="B46" s="1238"/>
      <c r="C46" s="1241"/>
      <c r="D46" s="1236"/>
      <c r="E46" s="89" t="s">
        <v>51</v>
      </c>
      <c r="F46" s="73" t="s">
        <v>101</v>
      </c>
      <c r="G46" s="1100" t="s">
        <v>6415</v>
      </c>
    </row>
    <row r="47" spans="1:15" ht="18" customHeight="1" x14ac:dyDescent="0.15">
      <c r="A47" s="1317"/>
      <c r="B47" s="1238"/>
      <c r="C47" s="1240" t="s">
        <v>102</v>
      </c>
      <c r="D47" s="1235" t="s">
        <v>19</v>
      </c>
      <c r="E47" s="89" t="s">
        <v>50</v>
      </c>
      <c r="F47" s="73" t="s">
        <v>103</v>
      </c>
      <c r="G47" s="1100" t="s">
        <v>6504</v>
      </c>
    </row>
    <row r="48" spans="1:15" ht="18" customHeight="1" x14ac:dyDescent="0.15">
      <c r="A48" s="1317"/>
      <c r="B48" s="1238"/>
      <c r="C48" s="1242"/>
      <c r="D48" s="1243"/>
      <c r="E48" s="89" t="s">
        <v>51</v>
      </c>
      <c r="F48" s="73" t="s">
        <v>104</v>
      </c>
      <c r="G48" s="1100" t="s">
        <v>6505</v>
      </c>
    </row>
    <row r="49" spans="1:7" ht="18" customHeight="1" x14ac:dyDescent="0.15">
      <c r="A49" s="1317"/>
      <c r="B49" s="1239"/>
      <c r="C49" s="1241"/>
      <c r="D49" s="1236"/>
      <c r="E49" s="89" t="s">
        <v>55</v>
      </c>
      <c r="F49" s="73" t="s">
        <v>105</v>
      </c>
      <c r="G49" s="1099"/>
    </row>
    <row r="50" spans="1:7" ht="18" customHeight="1" x14ac:dyDescent="0.15">
      <c r="A50" s="1317"/>
      <c r="B50" s="1265" t="s">
        <v>14</v>
      </c>
      <c r="C50" s="1240" t="s">
        <v>16</v>
      </c>
      <c r="D50" s="1235" t="s">
        <v>14</v>
      </c>
      <c r="E50" s="89" t="s">
        <v>50</v>
      </c>
      <c r="F50" s="73" t="s">
        <v>106</v>
      </c>
      <c r="G50" s="1099"/>
    </row>
    <row r="51" spans="1:7" ht="18" customHeight="1" thickBot="1" x14ac:dyDescent="0.2">
      <c r="A51" s="1318"/>
      <c r="B51" s="1266"/>
      <c r="C51" s="1267"/>
      <c r="D51" s="1268"/>
      <c r="E51" s="84" t="s">
        <v>51</v>
      </c>
      <c r="F51" s="87" t="s">
        <v>107</v>
      </c>
      <c r="G51" s="1102" t="s">
        <v>6506</v>
      </c>
    </row>
    <row r="52" spans="1:7" ht="18" customHeight="1" x14ac:dyDescent="0.15">
      <c r="G52" s="13"/>
    </row>
    <row r="53" spans="1:7" ht="18" customHeight="1" x14ac:dyDescent="0.15">
      <c r="G53" s="13"/>
    </row>
    <row r="54" spans="1:7" ht="18" customHeight="1" x14ac:dyDescent="0.15">
      <c r="G54" s="13"/>
    </row>
    <row r="55" spans="1:7" ht="18" customHeight="1" x14ac:dyDescent="0.15">
      <c r="G55" s="13"/>
    </row>
    <row r="56" spans="1:7" ht="18" customHeight="1" x14ac:dyDescent="0.15">
      <c r="G56" s="13"/>
    </row>
    <row r="57" spans="1:7" ht="18" customHeight="1" x14ac:dyDescent="0.15">
      <c r="G57" s="13"/>
    </row>
    <row r="58" spans="1:7" ht="18" customHeight="1" x14ac:dyDescent="0.15">
      <c r="G58" s="13"/>
    </row>
    <row r="59" spans="1:7" ht="18" customHeight="1" x14ac:dyDescent="0.15">
      <c r="G59" s="13"/>
    </row>
    <row r="60" spans="1:7" ht="18" customHeight="1" x14ac:dyDescent="0.15">
      <c r="G60" s="13"/>
    </row>
    <row r="61" spans="1:7" ht="18" customHeight="1" x14ac:dyDescent="0.15">
      <c r="G61" s="13"/>
    </row>
    <row r="62" spans="1:7" ht="18" customHeight="1" x14ac:dyDescent="0.15">
      <c r="G62" s="13"/>
    </row>
    <row r="63" spans="1:7" ht="18" customHeight="1" x14ac:dyDescent="0.15">
      <c r="G63" s="13"/>
    </row>
    <row r="64" spans="1:7" ht="18" customHeight="1" x14ac:dyDescent="0.15">
      <c r="G64" s="13"/>
    </row>
    <row r="65" spans="7:7" ht="18" customHeight="1" x14ac:dyDescent="0.15">
      <c r="G65" s="13"/>
    </row>
    <row r="66" spans="7:7" ht="18" customHeight="1" x14ac:dyDescent="0.15">
      <c r="G66" s="13"/>
    </row>
    <row r="67" spans="7:7" ht="18" customHeight="1" x14ac:dyDescent="0.15">
      <c r="G67" s="13"/>
    </row>
    <row r="68" spans="7:7" ht="18" customHeight="1" x14ac:dyDescent="0.15">
      <c r="G68" s="13"/>
    </row>
    <row r="69" spans="7:7" ht="18" customHeight="1" x14ac:dyDescent="0.15">
      <c r="G69" s="13"/>
    </row>
    <row r="70" spans="7:7" ht="18" customHeight="1" x14ac:dyDescent="0.15">
      <c r="G70" s="13"/>
    </row>
    <row r="71" spans="7:7" ht="18" customHeight="1" x14ac:dyDescent="0.15">
      <c r="G71" s="13"/>
    </row>
    <row r="72" spans="7:7" ht="18" customHeight="1" x14ac:dyDescent="0.15">
      <c r="G72" s="13"/>
    </row>
    <row r="73" spans="7:7" ht="18" customHeight="1" x14ac:dyDescent="0.15">
      <c r="G73" s="13"/>
    </row>
    <row r="74" spans="7:7" ht="18" customHeight="1" x14ac:dyDescent="0.15">
      <c r="G74" s="13"/>
    </row>
    <row r="75" spans="7:7" ht="18" customHeight="1" x14ac:dyDescent="0.15">
      <c r="G75" s="13"/>
    </row>
    <row r="76" spans="7:7" ht="18" customHeight="1" x14ac:dyDescent="0.15">
      <c r="G76" s="13"/>
    </row>
    <row r="77" spans="7:7" ht="18" customHeight="1" x14ac:dyDescent="0.15">
      <c r="G77" s="13"/>
    </row>
    <row r="78" spans="7:7" ht="18" customHeight="1" x14ac:dyDescent="0.15">
      <c r="G78" s="13"/>
    </row>
    <row r="79" spans="7:7" ht="18" customHeight="1" x14ac:dyDescent="0.15">
      <c r="G79" s="13"/>
    </row>
    <row r="80" spans="7:7" ht="18" customHeight="1" x14ac:dyDescent="0.15">
      <c r="G80" s="13"/>
    </row>
    <row r="81" spans="7:7" ht="18" customHeight="1" x14ac:dyDescent="0.15">
      <c r="G81" s="13"/>
    </row>
    <row r="82" spans="7:7" ht="18" customHeight="1" x14ac:dyDescent="0.15">
      <c r="G82" s="13"/>
    </row>
    <row r="83" spans="7:7" ht="18" customHeight="1" x14ac:dyDescent="0.15">
      <c r="G83" s="13"/>
    </row>
    <row r="84" spans="7:7" ht="18" customHeight="1" x14ac:dyDescent="0.15">
      <c r="G84" s="13"/>
    </row>
    <row r="85" spans="7:7" ht="18" customHeight="1" x14ac:dyDescent="0.15">
      <c r="G85" s="13"/>
    </row>
  </sheetData>
  <mergeCells count="84">
    <mergeCell ref="A4:B4"/>
    <mergeCell ref="D4:F4"/>
    <mergeCell ref="I4:J4"/>
    <mergeCell ref="L4:N4"/>
    <mergeCell ref="A5:A18"/>
    <mergeCell ref="B5:B9"/>
    <mergeCell ref="I5:I10"/>
    <mergeCell ref="J5:J8"/>
    <mergeCell ref="K5:K6"/>
    <mergeCell ref="L5:L6"/>
    <mergeCell ref="B10:B17"/>
    <mergeCell ref="C10:C11"/>
    <mergeCell ref="D10:D11"/>
    <mergeCell ref="I11:I15"/>
    <mergeCell ref="J11:J15"/>
    <mergeCell ref="K7:K8"/>
    <mergeCell ref="L7:L8"/>
    <mergeCell ref="J9:J10"/>
    <mergeCell ref="K9:K10"/>
    <mergeCell ref="L9:L10"/>
    <mergeCell ref="K11:K12"/>
    <mergeCell ref="L11:L12"/>
    <mergeCell ref="C12:C17"/>
    <mergeCell ref="D12:D17"/>
    <mergeCell ref="K14:K15"/>
    <mergeCell ref="L14:L15"/>
    <mergeCell ref="I16:I17"/>
    <mergeCell ref="J16:J17"/>
    <mergeCell ref="L25:L26"/>
    <mergeCell ref="C27:C28"/>
    <mergeCell ref="D27:D28"/>
    <mergeCell ref="I28:I32"/>
    <mergeCell ref="J28:J30"/>
    <mergeCell ref="I18:I27"/>
    <mergeCell ref="J18:J19"/>
    <mergeCell ref="K18:K19"/>
    <mergeCell ref="L18:L19"/>
    <mergeCell ref="J21:J22"/>
    <mergeCell ref="K21:K22"/>
    <mergeCell ref="L21:L22"/>
    <mergeCell ref="J23:J24"/>
    <mergeCell ref="K23:K24"/>
    <mergeCell ref="L28:L30"/>
    <mergeCell ref="L31:L32"/>
    <mergeCell ref="J31:J32"/>
    <mergeCell ref="K31:K32"/>
    <mergeCell ref="B33:B42"/>
    <mergeCell ref="C33:C35"/>
    <mergeCell ref="D33:D35"/>
    <mergeCell ref="C39:C40"/>
    <mergeCell ref="D39:D40"/>
    <mergeCell ref="C41:C42"/>
    <mergeCell ref="D41:D42"/>
    <mergeCell ref="J25:J27"/>
    <mergeCell ref="K25:K27"/>
    <mergeCell ref="A19:A23"/>
    <mergeCell ref="B20:B23"/>
    <mergeCell ref="K28:K30"/>
    <mergeCell ref="C29:C30"/>
    <mergeCell ref="D29:D30"/>
    <mergeCell ref="A24:A51"/>
    <mergeCell ref="B25:B32"/>
    <mergeCell ref="C31:C32"/>
    <mergeCell ref="D31:D32"/>
    <mergeCell ref="B50:B51"/>
    <mergeCell ref="C50:C51"/>
    <mergeCell ref="D50:D51"/>
    <mergeCell ref="B43:B44"/>
    <mergeCell ref="C43:C44"/>
    <mergeCell ref="L33:L35"/>
    <mergeCell ref="J36:J37"/>
    <mergeCell ref="K36:K37"/>
    <mergeCell ref="L36:L37"/>
    <mergeCell ref="C37:C38"/>
    <mergeCell ref="D37:D38"/>
    <mergeCell ref="K33:K35"/>
    <mergeCell ref="I33:I38"/>
    <mergeCell ref="J33:J35"/>
    <mergeCell ref="D43:D44"/>
    <mergeCell ref="B45:B49"/>
    <mergeCell ref="C45:C46"/>
    <mergeCell ref="D45:D46"/>
    <mergeCell ref="C47:C49"/>
    <mergeCell ref="D47:D49"/>
  </mergeCells>
  <phoneticPr fontId="5"/>
  <pageMargins left="0.39370078740157483" right="0.35433070866141736" top="1.1023622047244095" bottom="0.15748031496062992" header="0.98425196850393704" footer="0.15748031496062992"/>
  <pageSetup paperSize="9" scale="56" orientation="landscape" r:id="rId1"/>
  <headerFooter alignWithMargins="0">
    <oddHeader>&amp;R（1／1）</oddHeader>
  </headerFooter>
  <rowBreaks count="1" manualBreakCount="1">
    <brk id="51" max="21" man="1"/>
  </rowBreaks>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7" r:id="rId8">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6627" r:id="rId8"/>
      </mc:Fallback>
    </mc:AlternateContent>
    <mc:AlternateContent xmlns:mc="http://schemas.openxmlformats.org/markup-compatibility/2006">
      <mc:Choice Requires="x14">
        <oleObject progId="Equation.3" shapeId="26628" r:id="rId10">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6628" r:id="rId10"/>
      </mc:Fallback>
    </mc:AlternateContent>
    <mc:AlternateContent xmlns:mc="http://schemas.openxmlformats.org/markup-compatibility/2006">
      <mc:Choice Requires="x14">
        <oleObject progId="Equation.3" shapeId="26629" r:id="rId11">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6629" r:id="rId11"/>
      </mc:Fallback>
    </mc:AlternateContent>
    <mc:AlternateContent xmlns:mc="http://schemas.openxmlformats.org/markup-compatibility/2006">
      <mc:Choice Requires="x14">
        <oleObject progId="Equation.3" shapeId="26630" r:id="rId12">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6630" r:id="rId12"/>
      </mc:Fallback>
    </mc:AlternateContent>
    <mc:AlternateContent xmlns:mc="http://schemas.openxmlformats.org/markup-compatibility/2006">
      <mc:Choice Requires="x14">
        <oleObject progId="Equation.3" shapeId="26631" r:id="rId13">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6631" r:id="rId13"/>
      </mc:Fallback>
    </mc:AlternateContent>
    <mc:AlternateContent xmlns:mc="http://schemas.openxmlformats.org/markup-compatibility/2006">
      <mc:Choice Requires="x14">
        <oleObject progId="Equation.3" shapeId="26632" r:id="rId14">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6632" r:id="rId14"/>
      </mc:Fallback>
    </mc:AlternateContent>
    <mc:AlternateContent xmlns:mc="http://schemas.openxmlformats.org/markup-compatibility/2006">
      <mc:Choice Requires="x14">
        <oleObject progId="Equation.3" shapeId="26633" r:id="rId15">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6633" r:id="rId15"/>
      </mc:Fallback>
    </mc:AlternateContent>
    <mc:AlternateContent xmlns:mc="http://schemas.openxmlformats.org/markup-compatibility/2006">
      <mc:Choice Requires="x14">
        <oleObject progId="Equation.3" shapeId="26634" r:id="rId16">
          <objectPr defaultSize="0" autoPict="0" r:id="rId5">
            <anchor moveWithCells="1" sizeWithCells="1">
              <from>
                <xdr:col>3</xdr:col>
                <xdr:colOff>942975</xdr:colOff>
                <xdr:row>3</xdr:row>
                <xdr:rowOff>0</xdr:rowOff>
              </from>
              <to>
                <xdr:col>3</xdr:col>
                <xdr:colOff>942975</xdr:colOff>
                <xdr:row>3</xdr:row>
                <xdr:rowOff>0</xdr:rowOff>
              </to>
            </anchor>
          </objectPr>
        </oleObject>
      </mc:Choice>
      <mc:Fallback>
        <oleObject progId="Equation.3" shapeId="26634" r:id="rId16"/>
      </mc:Fallback>
    </mc:AlternateContent>
    <mc:AlternateContent xmlns:mc="http://schemas.openxmlformats.org/markup-compatibility/2006">
      <mc:Choice Requires="x14">
        <oleObject progId="Equation.3" shapeId="26635" r:id="rId17">
          <objectPr defaultSize="0" autoPict="0" r:id="rId7">
            <anchor moveWithCells="1" sizeWithCells="1">
              <from>
                <xdr:col>5</xdr:col>
                <xdr:colOff>3086100</xdr:colOff>
                <xdr:row>3</xdr:row>
                <xdr:rowOff>0</xdr:rowOff>
              </from>
              <to>
                <xdr:col>6</xdr:col>
                <xdr:colOff>0</xdr:colOff>
                <xdr:row>3</xdr:row>
                <xdr:rowOff>0</xdr:rowOff>
              </to>
            </anchor>
          </objectPr>
        </oleObject>
      </mc:Choice>
      <mc:Fallback>
        <oleObject progId="Equation.3" shapeId="26635" r:id="rId17"/>
      </mc:Fallback>
    </mc:AlternateContent>
    <mc:AlternateContent xmlns:mc="http://schemas.openxmlformats.org/markup-compatibility/2006">
      <mc:Choice Requires="x14">
        <oleObject progId="Equation.3" shapeId="26636" r:id="rId18">
          <objectPr defaultSize="0" autoPict="0" r:id="rId9">
            <anchor moveWithCells="1" sizeWithCells="1">
              <from>
                <xdr:col>1</xdr:col>
                <xdr:colOff>0</xdr:colOff>
                <xdr:row>3</xdr:row>
                <xdr:rowOff>0</xdr:rowOff>
              </from>
              <to>
                <xdr:col>1</xdr:col>
                <xdr:colOff>9525</xdr:colOff>
                <xdr:row>3</xdr:row>
                <xdr:rowOff>0</xdr:rowOff>
              </to>
            </anchor>
          </objectPr>
        </oleObject>
      </mc:Choice>
      <mc:Fallback>
        <oleObject progId="Equation.3" shapeId="26636" r:id="rId1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A9694-A4F5-4432-B770-74D40F3E4610}">
  <dimension ref="A1:F9"/>
  <sheetViews>
    <sheetView view="pageBreakPreview" zoomScaleNormal="85" zoomScaleSheetLayoutView="100" workbookViewId="0">
      <selection activeCell="C29" sqref="C29:L29"/>
    </sheetView>
  </sheetViews>
  <sheetFormatPr defaultRowHeight="13.5" x14ac:dyDescent="0.15"/>
  <cols>
    <col min="1" max="6" width="19.625" style="180" customWidth="1"/>
    <col min="7" max="16384" width="9" style="180"/>
  </cols>
  <sheetData>
    <row r="1" spans="1:6" customFormat="1" ht="17.25" x14ac:dyDescent="0.15">
      <c r="A1" s="178" t="s">
        <v>182</v>
      </c>
    </row>
    <row r="2" spans="1:6" customFormat="1" ht="9" customHeight="1" x14ac:dyDescent="0.15">
      <c r="A2" s="178"/>
    </row>
    <row r="3" spans="1:6" ht="15" thickBot="1" x14ac:dyDescent="0.2">
      <c r="A3" s="179" t="s">
        <v>183</v>
      </c>
    </row>
    <row r="4" spans="1:6" ht="55.5" customHeight="1" x14ac:dyDescent="0.15">
      <c r="A4" s="181" t="s">
        <v>184</v>
      </c>
      <c r="B4" s="182" t="s">
        <v>185</v>
      </c>
      <c r="C4" s="182" t="s">
        <v>186</v>
      </c>
      <c r="D4" s="182" t="s">
        <v>187</v>
      </c>
      <c r="E4" s="182" t="s">
        <v>188</v>
      </c>
      <c r="F4" s="183" t="s">
        <v>189</v>
      </c>
    </row>
    <row r="5" spans="1:6" ht="55.5" customHeight="1" x14ac:dyDescent="0.15">
      <c r="A5" s="184"/>
      <c r="B5" s="185" t="s">
        <v>190</v>
      </c>
      <c r="C5" s="185"/>
      <c r="D5" s="185"/>
      <c r="E5" s="185"/>
      <c r="F5" s="186"/>
    </row>
    <row r="6" spans="1:6" ht="55.5" customHeight="1" x14ac:dyDescent="0.15">
      <c r="A6" s="184"/>
      <c r="B6" s="185"/>
      <c r="C6" s="185"/>
      <c r="D6" s="185"/>
      <c r="E6" s="185"/>
      <c r="F6" s="186"/>
    </row>
    <row r="7" spans="1:6" ht="55.5" customHeight="1" thickBot="1" x14ac:dyDescent="0.2">
      <c r="A7" s="187"/>
      <c r="B7" s="188"/>
      <c r="C7" s="188"/>
      <c r="D7" s="188"/>
      <c r="E7" s="188"/>
      <c r="F7" s="189"/>
    </row>
    <row r="8" spans="1:6" x14ac:dyDescent="0.15">
      <c r="A8" s="190" t="s">
        <v>191</v>
      </c>
      <c r="F8" s="191" t="s">
        <v>192</v>
      </c>
    </row>
    <row r="9" spans="1:6" x14ac:dyDescent="0.15">
      <c r="F9" s="191"/>
    </row>
  </sheetData>
  <phoneticPr fontId="5"/>
  <pageMargins left="1.4566929133858268" right="0.78740157480314965" top="1.299212598425197" bottom="0.98425196850393704" header="0.51181102362204722" footer="0.39370078740157483"/>
  <pageSetup paperSize="9" orientation="landscape" useFirstPageNumber="1"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A693A-4D44-4A8A-B1B1-1002DE2E3543}">
  <dimension ref="A1:XFD84"/>
  <sheetViews>
    <sheetView view="pageBreakPreview" zoomScaleNormal="55" zoomScaleSheetLayoutView="100" workbookViewId="0">
      <pane xSplit="5" ySplit="5" topLeftCell="F21" activePane="bottomRight" state="frozen"/>
      <selection activeCell="C29" sqref="C29:L29"/>
      <selection pane="topRight" activeCell="C29" sqref="C29:L29"/>
      <selection pane="bottomLeft" activeCell="C29" sqref="C29:L29"/>
      <selection pane="bottomRight" activeCell="C29" sqref="C29:L29"/>
    </sheetView>
  </sheetViews>
  <sheetFormatPr defaultRowHeight="13.5" x14ac:dyDescent="0.15"/>
  <cols>
    <col min="1" max="2" width="3.625" style="180" customWidth="1"/>
    <col min="3" max="3" width="7.875" style="180" customWidth="1"/>
    <col min="4" max="4" width="10.875" style="302" customWidth="1"/>
    <col min="5" max="5" width="13.125" style="302" customWidth="1"/>
    <col min="6" max="6" width="10.25" style="302" customWidth="1"/>
    <col min="7" max="7" width="10.25" style="303" customWidth="1"/>
    <col min="8" max="10" width="10.25" style="302" customWidth="1"/>
    <col min="11" max="11" width="10.25" style="302" hidden="1" customWidth="1"/>
    <col min="12" max="17" width="10.25" style="302" customWidth="1"/>
    <col min="18" max="18" width="17" style="190" customWidth="1"/>
    <col min="19" max="19" width="13.375" style="190" customWidth="1"/>
    <col min="20" max="20" width="20.125" style="301" customWidth="1"/>
    <col min="21" max="21" width="9" style="180"/>
    <col min="22" max="22" width="10.25" style="302" customWidth="1"/>
    <col min="23" max="24" width="5.625" style="180" bestFit="1" customWidth="1"/>
    <col min="25" max="25" width="5.25" style="180" bestFit="1" customWidth="1"/>
    <col min="26" max="26" width="9.25" style="306" bestFit="1" customWidth="1"/>
    <col min="27" max="27" width="4.625" style="180" bestFit="1" customWidth="1"/>
    <col min="28" max="28" width="5.625" style="180" bestFit="1" customWidth="1"/>
    <col min="29" max="29" width="6.375" style="180" bestFit="1" customWidth="1"/>
    <col min="30" max="30" width="7.5" style="307" bestFit="1" customWidth="1"/>
    <col min="31" max="32" width="4.625" style="180" bestFit="1" customWidth="1"/>
    <col min="33" max="33" width="3.75" style="180" bestFit="1" customWidth="1"/>
    <col min="34" max="34" width="6.375" style="307" bestFit="1" customWidth="1"/>
    <col min="35" max="35" width="4.625" style="180" bestFit="1" customWidth="1"/>
    <col min="36" max="36" width="5.625" style="180" bestFit="1" customWidth="1"/>
    <col min="37" max="37" width="3.75" style="180" bestFit="1" customWidth="1"/>
    <col min="38" max="38" width="6.375" style="307" bestFit="1" customWidth="1"/>
    <col min="39" max="16384" width="9" style="180"/>
  </cols>
  <sheetData>
    <row r="1" spans="1:38" customFormat="1" ht="24" x14ac:dyDescent="0.15">
      <c r="A1" s="192" t="s">
        <v>193</v>
      </c>
      <c r="R1" s="193"/>
      <c r="S1" s="193"/>
      <c r="T1" s="194"/>
      <c r="Z1" s="195"/>
      <c r="AD1" s="196"/>
      <c r="AH1" s="196"/>
      <c r="AL1" s="196"/>
    </row>
    <row r="2" spans="1:38" customFormat="1" ht="9" customHeight="1" x14ac:dyDescent="0.15">
      <c r="A2" s="197"/>
      <c r="J2" s="1396"/>
      <c r="K2" s="1396"/>
      <c r="L2" s="1396"/>
      <c r="M2" s="1396"/>
      <c r="N2" s="1396"/>
      <c r="O2" s="1396"/>
      <c r="P2" s="1396"/>
      <c r="Q2" s="1396"/>
      <c r="R2" s="193"/>
      <c r="S2" s="193"/>
      <c r="T2" s="194"/>
      <c r="Z2" s="195"/>
      <c r="AD2" s="196"/>
      <c r="AH2" s="196"/>
      <c r="AL2" s="196"/>
    </row>
    <row r="3" spans="1:38" customFormat="1" ht="19.5" thickBot="1" x14ac:dyDescent="0.2">
      <c r="A3" s="198" t="s">
        <v>194</v>
      </c>
      <c r="B3" s="199"/>
      <c r="J3" s="1397"/>
      <c r="K3" s="1397"/>
      <c r="L3" s="1397"/>
      <c r="M3" s="1397"/>
      <c r="N3" s="1397"/>
      <c r="O3" s="1397"/>
      <c r="P3" s="1397"/>
      <c r="Q3" s="1397"/>
      <c r="R3" s="193"/>
      <c r="S3" s="193"/>
      <c r="T3" s="194"/>
      <c r="Z3" s="195"/>
      <c r="AD3" s="196"/>
      <c r="AH3" s="196"/>
      <c r="AL3" s="196"/>
    </row>
    <row r="4" spans="1:38" ht="21" customHeight="1" x14ac:dyDescent="0.15">
      <c r="A4" s="1398" t="s">
        <v>195</v>
      </c>
      <c r="B4" s="1399"/>
      <c r="C4" s="1402" t="s">
        <v>196</v>
      </c>
      <c r="D4" s="1404" t="s">
        <v>197</v>
      </c>
      <c r="E4" s="1405"/>
      <c r="F4" s="1381" t="s">
        <v>198</v>
      </c>
      <c r="G4" s="1409" t="s">
        <v>199</v>
      </c>
      <c r="H4" s="1381" t="s">
        <v>200</v>
      </c>
      <c r="I4" s="1381" t="s">
        <v>201</v>
      </c>
      <c r="J4" s="1381" t="s">
        <v>202</v>
      </c>
      <c r="K4" s="1381"/>
      <c r="L4" s="1381"/>
      <c r="M4" s="1381" t="s">
        <v>203</v>
      </c>
      <c r="N4" s="1381"/>
      <c r="O4" s="1381"/>
      <c r="P4" s="1381"/>
      <c r="Q4" s="1381"/>
      <c r="R4" s="1382" t="s">
        <v>189</v>
      </c>
      <c r="S4" s="1383"/>
      <c r="T4" s="1384"/>
      <c r="V4" s="180"/>
      <c r="W4" s="190" t="s">
        <v>204</v>
      </c>
      <c r="X4" s="190" t="s">
        <v>204</v>
      </c>
      <c r="Y4" s="190"/>
      <c r="Z4" s="200"/>
      <c r="AA4" s="190"/>
      <c r="AB4" s="190"/>
      <c r="AC4" s="190"/>
      <c r="AD4" s="201"/>
      <c r="AE4" s="190"/>
      <c r="AF4" s="190"/>
      <c r="AG4" s="190"/>
      <c r="AH4" s="201"/>
      <c r="AI4" s="190"/>
      <c r="AJ4" s="190"/>
      <c r="AK4" s="190"/>
      <c r="AL4" s="201"/>
    </row>
    <row r="5" spans="1:38" ht="21" customHeight="1" thickBot="1" x14ac:dyDescent="0.2">
      <c r="A5" s="1400"/>
      <c r="B5" s="1401"/>
      <c r="C5" s="1403"/>
      <c r="D5" s="1406"/>
      <c r="E5" s="1407"/>
      <c r="F5" s="1408"/>
      <c r="G5" s="1410"/>
      <c r="H5" s="1408"/>
      <c r="I5" s="1408"/>
      <c r="J5" s="202" t="s">
        <v>205</v>
      </c>
      <c r="K5" s="202" t="s">
        <v>205</v>
      </c>
      <c r="L5" s="202" t="s">
        <v>206</v>
      </c>
      <c r="M5" s="202" t="s">
        <v>207</v>
      </c>
      <c r="N5" s="202" t="s">
        <v>208</v>
      </c>
      <c r="O5" s="202" t="s">
        <v>209</v>
      </c>
      <c r="P5" s="202" t="s">
        <v>210</v>
      </c>
      <c r="Q5" s="202" t="s">
        <v>211</v>
      </c>
      <c r="R5" s="1385"/>
      <c r="S5" s="1386"/>
      <c r="T5" s="1387"/>
      <c r="V5" s="202" t="s">
        <v>205</v>
      </c>
      <c r="W5" s="190" t="s">
        <v>212</v>
      </c>
      <c r="X5" s="190" t="s">
        <v>202</v>
      </c>
      <c r="Y5" s="190" t="s">
        <v>213</v>
      </c>
      <c r="Z5" s="200"/>
      <c r="AA5" s="190"/>
      <c r="AB5" s="190"/>
      <c r="AC5" s="190"/>
      <c r="AD5" s="201"/>
      <c r="AE5" s="190"/>
      <c r="AF5" s="190"/>
      <c r="AG5" s="190"/>
      <c r="AH5" s="201"/>
      <c r="AI5" s="190"/>
      <c r="AJ5" s="190"/>
      <c r="AK5" s="190"/>
      <c r="AL5" s="201"/>
    </row>
    <row r="6" spans="1:38" ht="27.95" customHeight="1" x14ac:dyDescent="0.15">
      <c r="A6" s="1369" t="s">
        <v>214</v>
      </c>
      <c r="B6" s="1372" t="s">
        <v>6437</v>
      </c>
      <c r="C6" s="182">
        <v>1</v>
      </c>
      <c r="D6" s="203" t="s">
        <v>215</v>
      </c>
      <c r="E6" s="204" t="s">
        <v>216</v>
      </c>
      <c r="F6" s="205" t="s">
        <v>217</v>
      </c>
      <c r="G6" s="206">
        <v>22.8</v>
      </c>
      <c r="H6" s="205" t="s">
        <v>218</v>
      </c>
      <c r="I6" s="205" t="s">
        <v>219</v>
      </c>
      <c r="J6" s="207">
        <v>1107</v>
      </c>
      <c r="K6" s="207">
        <v>1161</v>
      </c>
      <c r="L6" s="207">
        <v>1824</v>
      </c>
      <c r="M6" s="208">
        <v>0.1</v>
      </c>
      <c r="N6" s="208">
        <v>0.2</v>
      </c>
      <c r="O6" s="208">
        <v>0.1</v>
      </c>
      <c r="P6" s="208">
        <v>0</v>
      </c>
      <c r="Q6" s="208">
        <f>SUM(M6:P6)</f>
        <v>0.4</v>
      </c>
      <c r="R6" s="209" t="s">
        <v>220</v>
      </c>
      <c r="S6" s="210" t="s">
        <v>221</v>
      </c>
      <c r="T6" s="211" t="s">
        <v>222</v>
      </c>
      <c r="V6" s="207">
        <v>1107</v>
      </c>
      <c r="W6" s="190"/>
      <c r="X6" s="190"/>
      <c r="Y6" s="190"/>
      <c r="Z6" s="200"/>
      <c r="AA6" s="190"/>
      <c r="AB6" s="190"/>
      <c r="AC6" s="190"/>
      <c r="AD6" s="201"/>
      <c r="AE6" s="190"/>
      <c r="AF6" s="190"/>
      <c r="AG6" s="190"/>
      <c r="AH6" s="201"/>
      <c r="AI6" s="190"/>
      <c r="AJ6" s="190"/>
      <c r="AK6" s="190"/>
      <c r="AL6" s="201"/>
    </row>
    <row r="7" spans="1:38" ht="27.95" customHeight="1" x14ac:dyDescent="0.15">
      <c r="A7" s="1370"/>
      <c r="B7" s="1373"/>
      <c r="C7" s="185">
        <v>2</v>
      </c>
      <c r="D7" s="212" t="s">
        <v>215</v>
      </c>
      <c r="E7" s="213" t="s">
        <v>223</v>
      </c>
      <c r="F7" s="214" t="s">
        <v>217</v>
      </c>
      <c r="G7" s="215">
        <v>19</v>
      </c>
      <c r="H7" s="214" t="s">
        <v>224</v>
      </c>
      <c r="I7" s="214" t="s">
        <v>225</v>
      </c>
      <c r="J7" s="216">
        <v>1686</v>
      </c>
      <c r="K7" s="216">
        <v>1391</v>
      </c>
      <c r="L7" s="216">
        <v>2800</v>
      </c>
      <c r="M7" s="217">
        <v>0</v>
      </c>
      <c r="N7" s="217">
        <v>0</v>
      </c>
      <c r="O7" s="217">
        <v>0</v>
      </c>
      <c r="P7" s="217">
        <v>0</v>
      </c>
      <c r="Q7" s="217">
        <f t="shared" ref="Q7:Q75" si="0">SUM(M7:P7)</f>
        <v>0</v>
      </c>
      <c r="R7" s="218" t="s">
        <v>226</v>
      </c>
      <c r="S7" s="219" t="s">
        <v>227</v>
      </c>
      <c r="T7" s="220" t="s">
        <v>228</v>
      </c>
      <c r="V7" s="216">
        <v>1686</v>
      </c>
      <c r="W7" s="190"/>
      <c r="X7" s="190"/>
      <c r="Y7" s="190"/>
      <c r="Z7" s="200"/>
      <c r="AA7" s="190"/>
      <c r="AB7" s="190"/>
      <c r="AC7" s="190"/>
      <c r="AD7" s="201"/>
      <c r="AE7" s="190"/>
      <c r="AF7" s="190"/>
      <c r="AG7" s="190"/>
      <c r="AH7" s="201"/>
      <c r="AI7" s="190"/>
      <c r="AJ7" s="190"/>
      <c r="AK7" s="190"/>
      <c r="AL7" s="201"/>
    </row>
    <row r="8" spans="1:38" ht="27.95" customHeight="1" x14ac:dyDescent="0.15">
      <c r="A8" s="1370"/>
      <c r="B8" s="1373"/>
      <c r="C8" s="185">
        <v>3</v>
      </c>
      <c r="D8" s="212" t="s">
        <v>215</v>
      </c>
      <c r="E8" s="213" t="s">
        <v>229</v>
      </c>
      <c r="F8" s="214" t="s">
        <v>217</v>
      </c>
      <c r="G8" s="215">
        <v>13.9</v>
      </c>
      <c r="H8" s="214" t="s">
        <v>230</v>
      </c>
      <c r="I8" s="214" t="s">
        <v>225</v>
      </c>
      <c r="J8" s="216">
        <v>912</v>
      </c>
      <c r="K8" s="216">
        <v>818</v>
      </c>
      <c r="L8" s="216">
        <v>1040</v>
      </c>
      <c r="M8" s="217">
        <v>0</v>
      </c>
      <c r="N8" s="217">
        <v>0.06</v>
      </c>
      <c r="O8" s="217">
        <v>0</v>
      </c>
      <c r="P8" s="217">
        <v>0</v>
      </c>
      <c r="Q8" s="217">
        <f t="shared" si="0"/>
        <v>0.06</v>
      </c>
      <c r="R8" s="218" t="s">
        <v>231</v>
      </c>
      <c r="S8" s="219" t="s">
        <v>232</v>
      </c>
      <c r="T8" s="220" t="s">
        <v>233</v>
      </c>
      <c r="V8" s="216">
        <v>912</v>
      </c>
      <c r="W8" s="190"/>
      <c r="X8" s="190"/>
      <c r="Y8" s="190"/>
      <c r="Z8" s="200"/>
      <c r="AA8" s="190"/>
      <c r="AB8" s="190"/>
      <c r="AC8" s="190"/>
      <c r="AD8" s="201"/>
      <c r="AE8" s="190"/>
      <c r="AF8" s="190"/>
      <c r="AG8" s="190"/>
      <c r="AH8" s="201"/>
      <c r="AI8" s="190"/>
      <c r="AJ8" s="190"/>
      <c r="AK8" s="190"/>
      <c r="AL8" s="201"/>
    </row>
    <row r="9" spans="1:38" ht="27.95" customHeight="1" x14ac:dyDescent="0.15">
      <c r="A9" s="1370"/>
      <c r="B9" s="1373"/>
      <c r="C9" s="185">
        <v>4</v>
      </c>
      <c r="D9" s="212" t="s">
        <v>215</v>
      </c>
      <c r="E9" s="213" t="s">
        <v>234</v>
      </c>
      <c r="F9" s="214" t="s">
        <v>217</v>
      </c>
      <c r="G9" s="215">
        <v>42.38</v>
      </c>
      <c r="H9" s="214" t="s">
        <v>235</v>
      </c>
      <c r="I9" s="214" t="s">
        <v>225</v>
      </c>
      <c r="J9" s="216">
        <v>2606</v>
      </c>
      <c r="K9" s="216">
        <v>2531</v>
      </c>
      <c r="L9" s="216">
        <v>4240</v>
      </c>
      <c r="M9" s="217">
        <v>0</v>
      </c>
      <c r="N9" s="217">
        <v>0.05</v>
      </c>
      <c r="O9" s="217">
        <v>0</v>
      </c>
      <c r="P9" s="217">
        <v>0.12</v>
      </c>
      <c r="Q9" s="217">
        <f t="shared" si="0"/>
        <v>0.16999999999999998</v>
      </c>
      <c r="R9" s="218" t="s">
        <v>236</v>
      </c>
      <c r="S9" s="219" t="s">
        <v>237</v>
      </c>
      <c r="T9" s="220" t="s">
        <v>238</v>
      </c>
      <c r="V9" s="216">
        <v>2606</v>
      </c>
      <c r="W9" s="190"/>
      <c r="X9" s="190"/>
      <c r="Y9" s="190"/>
      <c r="Z9" s="200"/>
      <c r="AA9" s="190"/>
      <c r="AB9" s="190"/>
      <c r="AC9" s="190"/>
      <c r="AD9" s="201"/>
      <c r="AE9" s="190"/>
      <c r="AF9" s="190"/>
      <c r="AG9" s="190"/>
      <c r="AH9" s="201"/>
      <c r="AI9" s="190"/>
      <c r="AJ9" s="190"/>
      <c r="AK9" s="190"/>
      <c r="AL9" s="201"/>
    </row>
    <row r="10" spans="1:38" ht="27.95" customHeight="1" x14ac:dyDescent="0.15">
      <c r="A10" s="1370"/>
      <c r="B10" s="1373"/>
      <c r="C10" s="185">
        <v>5</v>
      </c>
      <c r="D10" s="212" t="s">
        <v>215</v>
      </c>
      <c r="E10" s="213" t="s">
        <v>239</v>
      </c>
      <c r="F10" s="214" t="s">
        <v>240</v>
      </c>
      <c r="G10" s="215">
        <v>5.2</v>
      </c>
      <c r="H10" s="214" t="s">
        <v>241</v>
      </c>
      <c r="I10" s="214" t="s">
        <v>219</v>
      </c>
      <c r="J10" s="216">
        <v>386</v>
      </c>
      <c r="K10" s="216">
        <v>477</v>
      </c>
      <c r="L10" s="216">
        <v>416</v>
      </c>
      <c r="M10" s="217">
        <v>0</v>
      </c>
      <c r="N10" s="217">
        <v>0.01</v>
      </c>
      <c r="O10" s="217">
        <v>0</v>
      </c>
      <c r="P10" s="217">
        <v>0</v>
      </c>
      <c r="Q10" s="217">
        <f t="shared" si="0"/>
        <v>0.01</v>
      </c>
      <c r="R10" s="218" t="s">
        <v>242</v>
      </c>
      <c r="S10" s="219" t="s">
        <v>243</v>
      </c>
      <c r="T10" s="220" t="s">
        <v>244</v>
      </c>
      <c r="V10" s="216">
        <v>386</v>
      </c>
      <c r="W10" s="190"/>
      <c r="X10" s="190"/>
      <c r="Y10" s="190"/>
      <c r="Z10" s="200"/>
      <c r="AA10" s="190"/>
      <c r="AB10" s="190"/>
      <c r="AC10" s="190"/>
      <c r="AD10" s="201"/>
      <c r="AE10" s="190"/>
      <c r="AF10" s="190"/>
      <c r="AG10" s="190"/>
      <c r="AH10" s="201"/>
      <c r="AI10" s="190"/>
      <c r="AJ10" s="190"/>
      <c r="AK10" s="190"/>
      <c r="AL10" s="201"/>
    </row>
    <row r="11" spans="1:38" ht="27.95" customHeight="1" x14ac:dyDescent="0.15">
      <c r="A11" s="1370"/>
      <c r="B11" s="1373"/>
      <c r="C11" s="185">
        <v>6</v>
      </c>
      <c r="D11" s="212" t="s">
        <v>215</v>
      </c>
      <c r="E11" s="213" t="s">
        <v>245</v>
      </c>
      <c r="F11" s="214" t="s">
        <v>240</v>
      </c>
      <c r="G11" s="215">
        <v>21.9</v>
      </c>
      <c r="H11" s="214" t="s">
        <v>246</v>
      </c>
      <c r="I11" s="214" t="s">
        <v>219</v>
      </c>
      <c r="J11" s="216">
        <v>1458</v>
      </c>
      <c r="K11" s="216">
        <v>1415</v>
      </c>
      <c r="L11" s="216">
        <v>1752</v>
      </c>
      <c r="M11" s="217">
        <v>0.17</v>
      </c>
      <c r="N11" s="217">
        <v>0.57999999999999996</v>
      </c>
      <c r="O11" s="217">
        <v>8.0000000000000002E-3</v>
      </c>
      <c r="P11" s="217">
        <v>0</v>
      </c>
      <c r="Q11" s="217">
        <f t="shared" si="0"/>
        <v>0.75800000000000001</v>
      </c>
      <c r="R11" s="218" t="s">
        <v>242</v>
      </c>
      <c r="S11" s="219" t="s">
        <v>243</v>
      </c>
      <c r="T11" s="220" t="s">
        <v>247</v>
      </c>
      <c r="V11" s="216">
        <v>1458</v>
      </c>
      <c r="W11" s="190"/>
      <c r="X11" s="190"/>
      <c r="Y11" s="190"/>
      <c r="Z11" s="200"/>
      <c r="AA11" s="190"/>
      <c r="AB11" s="190"/>
      <c r="AC11" s="190"/>
      <c r="AD11" s="201"/>
      <c r="AE11" s="190"/>
      <c r="AF11" s="190"/>
      <c r="AG11" s="190"/>
      <c r="AH11" s="201"/>
      <c r="AI11" s="190"/>
      <c r="AJ11" s="190"/>
      <c r="AK11" s="190"/>
      <c r="AL11" s="201"/>
    </row>
    <row r="12" spans="1:38" ht="27.95" customHeight="1" x14ac:dyDescent="0.15">
      <c r="A12" s="1370"/>
      <c r="B12" s="1373"/>
      <c r="C12" s="185">
        <v>7</v>
      </c>
      <c r="D12" s="212" t="s">
        <v>215</v>
      </c>
      <c r="E12" s="213" t="s">
        <v>248</v>
      </c>
      <c r="F12" s="214" t="s">
        <v>240</v>
      </c>
      <c r="G12" s="215">
        <v>5.7</v>
      </c>
      <c r="H12" s="214" t="s">
        <v>249</v>
      </c>
      <c r="I12" s="214" t="s">
        <v>219</v>
      </c>
      <c r="J12" s="216">
        <v>410</v>
      </c>
      <c r="K12" s="216">
        <v>497</v>
      </c>
      <c r="L12" s="216">
        <v>456</v>
      </c>
      <c r="M12" s="217">
        <v>0</v>
      </c>
      <c r="N12" s="217">
        <v>0</v>
      </c>
      <c r="O12" s="217">
        <v>0</v>
      </c>
      <c r="P12" s="217">
        <v>0</v>
      </c>
      <c r="Q12" s="217">
        <f t="shared" si="0"/>
        <v>0</v>
      </c>
      <c r="R12" s="218" t="s">
        <v>242</v>
      </c>
      <c r="S12" s="219" t="s">
        <v>243</v>
      </c>
      <c r="T12" s="220" t="s">
        <v>250</v>
      </c>
      <c r="V12" s="216">
        <v>410</v>
      </c>
      <c r="W12" s="190"/>
      <c r="X12" s="190"/>
      <c r="Y12" s="190"/>
      <c r="Z12" s="200"/>
      <c r="AA12" s="190"/>
      <c r="AB12" s="190"/>
      <c r="AC12" s="190"/>
      <c r="AD12" s="201"/>
      <c r="AE12" s="190"/>
      <c r="AF12" s="190"/>
      <c r="AG12" s="190"/>
      <c r="AH12" s="201"/>
      <c r="AI12" s="190"/>
      <c r="AJ12" s="190"/>
      <c r="AK12" s="190"/>
      <c r="AL12" s="201"/>
    </row>
    <row r="13" spans="1:38" ht="27.95" customHeight="1" x14ac:dyDescent="0.15">
      <c r="A13" s="1370"/>
      <c r="B13" s="1373"/>
      <c r="C13" s="185">
        <v>8</v>
      </c>
      <c r="D13" s="212" t="s">
        <v>215</v>
      </c>
      <c r="E13" s="213" t="s">
        <v>251</v>
      </c>
      <c r="F13" s="214" t="s">
        <v>240</v>
      </c>
      <c r="G13" s="215">
        <v>1.5</v>
      </c>
      <c r="H13" s="214" t="s">
        <v>252</v>
      </c>
      <c r="I13" s="214" t="s">
        <v>219</v>
      </c>
      <c r="J13" s="216">
        <v>85</v>
      </c>
      <c r="K13" s="216">
        <v>78</v>
      </c>
      <c r="L13" s="216">
        <v>120</v>
      </c>
      <c r="M13" s="217">
        <v>0</v>
      </c>
      <c r="N13" s="217">
        <v>0.05</v>
      </c>
      <c r="O13" s="217">
        <v>0.1</v>
      </c>
      <c r="P13" s="217">
        <v>0</v>
      </c>
      <c r="Q13" s="217">
        <f t="shared" si="0"/>
        <v>0.15000000000000002</v>
      </c>
      <c r="R13" s="218" t="s">
        <v>242</v>
      </c>
      <c r="S13" s="219" t="s">
        <v>243</v>
      </c>
      <c r="T13" s="220" t="s">
        <v>253</v>
      </c>
      <c r="V13" s="216">
        <v>49</v>
      </c>
      <c r="W13" s="190">
        <v>193</v>
      </c>
      <c r="X13" s="190">
        <v>478</v>
      </c>
      <c r="Y13" s="190">
        <v>21</v>
      </c>
      <c r="Z13" s="200">
        <f>(X13*Y13)/W13</f>
        <v>52.010362694300518</v>
      </c>
      <c r="AA13" s="190">
        <v>127</v>
      </c>
      <c r="AB13" s="190">
        <v>359</v>
      </c>
      <c r="AC13" s="190">
        <v>12</v>
      </c>
      <c r="AD13" s="200">
        <f>(AB13*AC13)/AA13</f>
        <v>33.921259842519682</v>
      </c>
      <c r="AE13" s="190"/>
      <c r="AF13" s="190"/>
      <c r="AG13" s="190"/>
      <c r="AH13" s="201"/>
      <c r="AI13" s="190"/>
      <c r="AJ13" s="190"/>
      <c r="AK13" s="190"/>
      <c r="AL13" s="201"/>
    </row>
    <row r="14" spans="1:38" ht="27.95" customHeight="1" x14ac:dyDescent="0.15">
      <c r="A14" s="1370"/>
      <c r="B14" s="1373"/>
      <c r="C14" s="185">
        <v>9</v>
      </c>
      <c r="D14" s="212" t="s">
        <v>215</v>
      </c>
      <c r="E14" s="213" t="s">
        <v>254</v>
      </c>
      <c r="F14" s="214" t="s">
        <v>240</v>
      </c>
      <c r="G14" s="215">
        <v>24.05</v>
      </c>
      <c r="H14" s="214" t="s">
        <v>255</v>
      </c>
      <c r="I14" s="214" t="s">
        <v>219</v>
      </c>
      <c r="J14" s="216">
        <v>1581</v>
      </c>
      <c r="K14" s="216">
        <v>1659</v>
      </c>
      <c r="L14" s="221">
        <v>1920</v>
      </c>
      <c r="M14" s="217">
        <v>0</v>
      </c>
      <c r="N14" s="217">
        <v>1.3</v>
      </c>
      <c r="O14" s="217">
        <v>0.4</v>
      </c>
      <c r="P14" s="217">
        <v>0.14000000000000001</v>
      </c>
      <c r="Q14" s="217">
        <f t="shared" si="0"/>
        <v>1.8400000000000003</v>
      </c>
      <c r="R14" s="218" t="s">
        <v>242</v>
      </c>
      <c r="S14" s="219" t="s">
        <v>243</v>
      </c>
      <c r="T14" s="220" t="s">
        <v>256</v>
      </c>
      <c r="V14" s="216">
        <v>1581</v>
      </c>
      <c r="W14" s="190"/>
      <c r="X14" s="190"/>
      <c r="Y14" s="190"/>
      <c r="Z14" s="200"/>
      <c r="AA14" s="190"/>
      <c r="AB14" s="190"/>
      <c r="AC14" s="190"/>
      <c r="AD14" s="201"/>
      <c r="AE14" s="190"/>
      <c r="AF14" s="190"/>
      <c r="AG14" s="190"/>
      <c r="AH14" s="201"/>
      <c r="AI14" s="190"/>
      <c r="AJ14" s="190"/>
      <c r="AK14" s="190"/>
      <c r="AL14" s="201"/>
    </row>
    <row r="15" spans="1:38" ht="27.95" customHeight="1" x14ac:dyDescent="0.15">
      <c r="A15" s="1370"/>
      <c r="B15" s="1373"/>
      <c r="C15" s="185">
        <v>10</v>
      </c>
      <c r="D15" s="212" t="s">
        <v>215</v>
      </c>
      <c r="E15" s="213" t="s">
        <v>257</v>
      </c>
      <c r="F15" s="214" t="s">
        <v>240</v>
      </c>
      <c r="G15" s="215">
        <v>15.7</v>
      </c>
      <c r="H15" s="214" t="s">
        <v>258</v>
      </c>
      <c r="I15" s="214" t="s">
        <v>219</v>
      </c>
      <c r="J15" s="216">
        <v>1027</v>
      </c>
      <c r="K15" s="216">
        <v>1022</v>
      </c>
      <c r="L15" s="221">
        <v>1256</v>
      </c>
      <c r="M15" s="217">
        <v>0.8</v>
      </c>
      <c r="N15" s="217">
        <v>0.7</v>
      </c>
      <c r="O15" s="217">
        <v>0</v>
      </c>
      <c r="P15" s="217">
        <v>0</v>
      </c>
      <c r="Q15" s="217">
        <f t="shared" si="0"/>
        <v>1.5</v>
      </c>
      <c r="R15" s="218" t="s">
        <v>242</v>
      </c>
      <c r="S15" s="219" t="s">
        <v>243</v>
      </c>
      <c r="T15" s="220" t="s">
        <v>259</v>
      </c>
      <c r="V15" s="216">
        <v>1027</v>
      </c>
      <c r="W15" s="190"/>
      <c r="X15" s="190"/>
      <c r="Y15" s="190"/>
      <c r="Z15" s="200"/>
      <c r="AA15" s="190"/>
      <c r="AB15" s="190"/>
      <c r="AC15" s="190"/>
      <c r="AD15" s="201"/>
      <c r="AE15" s="190"/>
      <c r="AF15" s="190"/>
      <c r="AG15" s="190"/>
      <c r="AH15" s="201"/>
      <c r="AI15" s="190"/>
      <c r="AJ15" s="190"/>
      <c r="AK15" s="190"/>
      <c r="AL15" s="201"/>
    </row>
    <row r="16" spans="1:38" ht="27.95" customHeight="1" x14ac:dyDescent="0.15">
      <c r="A16" s="1370"/>
      <c r="B16" s="1373"/>
      <c r="C16" s="185">
        <v>11</v>
      </c>
      <c r="D16" s="212" t="s">
        <v>215</v>
      </c>
      <c r="E16" s="213" t="s">
        <v>260</v>
      </c>
      <c r="F16" s="214" t="s">
        <v>240</v>
      </c>
      <c r="G16" s="215">
        <v>5.5</v>
      </c>
      <c r="H16" s="214" t="s">
        <v>261</v>
      </c>
      <c r="I16" s="214" t="s">
        <v>219</v>
      </c>
      <c r="J16" s="216">
        <v>385</v>
      </c>
      <c r="K16" s="216">
        <v>335</v>
      </c>
      <c r="L16" s="221">
        <v>440</v>
      </c>
      <c r="M16" s="217">
        <v>0</v>
      </c>
      <c r="N16" s="217">
        <v>0.43</v>
      </c>
      <c r="O16" s="217">
        <v>0</v>
      </c>
      <c r="P16" s="217">
        <v>0</v>
      </c>
      <c r="Q16" s="217">
        <f t="shared" si="0"/>
        <v>0.43</v>
      </c>
      <c r="R16" s="218" t="s">
        <v>242</v>
      </c>
      <c r="S16" s="219" t="s">
        <v>243</v>
      </c>
      <c r="T16" s="220" t="s">
        <v>262</v>
      </c>
      <c r="V16" s="216">
        <v>194</v>
      </c>
      <c r="W16" s="190">
        <v>270</v>
      </c>
      <c r="X16" s="190">
        <v>784</v>
      </c>
      <c r="Y16" s="190">
        <v>103</v>
      </c>
      <c r="Z16" s="200">
        <f>(X16*Y16)/W16</f>
        <v>299.08148148148149</v>
      </c>
      <c r="AA16" s="190">
        <v>180</v>
      </c>
      <c r="AB16" s="190">
        <v>595</v>
      </c>
      <c r="AC16" s="190">
        <v>5</v>
      </c>
      <c r="AD16" s="200">
        <f>(AB16*AC16)/AA16</f>
        <v>16.527777777777779</v>
      </c>
      <c r="AE16" s="190">
        <v>323</v>
      </c>
      <c r="AF16" s="190">
        <v>948</v>
      </c>
      <c r="AG16" s="190">
        <v>12</v>
      </c>
      <c r="AH16" s="200">
        <f>(AF16*AG16)/AE16</f>
        <v>35.21981424148607</v>
      </c>
      <c r="AI16" s="190">
        <v>367</v>
      </c>
      <c r="AJ16" s="190">
        <v>1095</v>
      </c>
      <c r="AK16" s="190">
        <v>12</v>
      </c>
      <c r="AL16" s="200">
        <f>(AJ16*AK16)/AI16</f>
        <v>35.803814713896458</v>
      </c>
    </row>
    <row r="17" spans="1:38" ht="27.95" customHeight="1" x14ac:dyDescent="0.15">
      <c r="A17" s="1370"/>
      <c r="B17" s="1373"/>
      <c r="C17" s="185">
        <v>13</v>
      </c>
      <c r="D17" s="212" t="s">
        <v>215</v>
      </c>
      <c r="E17" s="222" t="s">
        <v>263</v>
      </c>
      <c r="F17" s="214" t="s">
        <v>240</v>
      </c>
      <c r="G17" s="215">
        <v>12.8</v>
      </c>
      <c r="H17" s="214" t="s">
        <v>264</v>
      </c>
      <c r="I17" s="214" t="s">
        <v>219</v>
      </c>
      <c r="J17" s="216">
        <v>1146</v>
      </c>
      <c r="K17" s="216">
        <v>1190</v>
      </c>
      <c r="L17" s="221">
        <v>1024</v>
      </c>
      <c r="M17" s="217">
        <v>0.61</v>
      </c>
      <c r="N17" s="217">
        <v>0.1</v>
      </c>
      <c r="O17" s="217">
        <v>0</v>
      </c>
      <c r="P17" s="217">
        <v>0</v>
      </c>
      <c r="Q17" s="217">
        <f t="shared" si="0"/>
        <v>0.71</v>
      </c>
      <c r="R17" s="218" t="s">
        <v>242</v>
      </c>
      <c r="S17" s="219" t="s">
        <v>243</v>
      </c>
      <c r="T17" s="220" t="s">
        <v>265</v>
      </c>
      <c r="V17" s="216">
        <v>1146</v>
      </c>
      <c r="W17" s="190"/>
      <c r="X17" s="190"/>
      <c r="Y17" s="190"/>
      <c r="Z17" s="200"/>
      <c r="AA17" s="190"/>
      <c r="AB17" s="190"/>
      <c r="AC17" s="190"/>
      <c r="AD17" s="201"/>
      <c r="AE17" s="190"/>
      <c r="AF17" s="190"/>
      <c r="AG17" s="190"/>
      <c r="AH17" s="201"/>
      <c r="AI17" s="190"/>
      <c r="AJ17" s="190"/>
      <c r="AK17" s="190"/>
      <c r="AL17" s="201"/>
    </row>
    <row r="18" spans="1:38" ht="27.95" customHeight="1" x14ac:dyDescent="0.15">
      <c r="A18" s="1370"/>
      <c r="B18" s="1373"/>
      <c r="C18" s="185">
        <v>14</v>
      </c>
      <c r="D18" s="212" t="s">
        <v>215</v>
      </c>
      <c r="E18" s="213" t="s">
        <v>266</v>
      </c>
      <c r="F18" s="214" t="s">
        <v>240</v>
      </c>
      <c r="G18" s="215">
        <v>7.7</v>
      </c>
      <c r="H18" s="214" t="s">
        <v>267</v>
      </c>
      <c r="I18" s="214" t="s">
        <v>219</v>
      </c>
      <c r="J18" s="216">
        <v>587</v>
      </c>
      <c r="K18" s="216">
        <v>563</v>
      </c>
      <c r="L18" s="221">
        <v>616</v>
      </c>
      <c r="M18" s="217">
        <v>0.3</v>
      </c>
      <c r="N18" s="217">
        <v>0.6</v>
      </c>
      <c r="O18" s="217">
        <v>0</v>
      </c>
      <c r="P18" s="217">
        <v>0.7</v>
      </c>
      <c r="Q18" s="217">
        <f t="shared" si="0"/>
        <v>1.5999999999999999</v>
      </c>
      <c r="R18" s="218" t="s">
        <v>268</v>
      </c>
      <c r="S18" s="219" t="s">
        <v>243</v>
      </c>
      <c r="T18" s="220" t="s">
        <v>269</v>
      </c>
      <c r="V18" s="216">
        <v>452</v>
      </c>
      <c r="W18" s="190">
        <v>541</v>
      </c>
      <c r="X18" s="190">
        <v>1439</v>
      </c>
      <c r="Y18" s="190">
        <v>105</v>
      </c>
      <c r="Z18" s="200">
        <f>(X18*Y18)/W18</f>
        <v>279.28835489833642</v>
      </c>
      <c r="AA18" s="190">
        <v>365</v>
      </c>
      <c r="AB18" s="190">
        <v>908</v>
      </c>
      <c r="AC18" s="190">
        <v>124</v>
      </c>
      <c r="AD18" s="200">
        <f>(AB18*AC18)/AA18</f>
        <v>308.47123287671235</v>
      </c>
      <c r="AE18" s="190"/>
      <c r="AF18" s="190"/>
      <c r="AG18" s="190"/>
      <c r="AH18" s="201"/>
      <c r="AI18" s="190"/>
      <c r="AJ18" s="190"/>
      <c r="AK18" s="190"/>
      <c r="AL18" s="201"/>
    </row>
    <row r="19" spans="1:38" ht="27.95" customHeight="1" x14ac:dyDescent="0.15">
      <c r="A19" s="1370"/>
      <c r="B19" s="1373"/>
      <c r="C19" s="185">
        <v>15</v>
      </c>
      <c r="D19" s="212" t="s">
        <v>270</v>
      </c>
      <c r="E19" s="213" t="s">
        <v>271</v>
      </c>
      <c r="F19" s="214" t="s">
        <v>240</v>
      </c>
      <c r="G19" s="215">
        <v>1.1000000000000001</v>
      </c>
      <c r="H19" s="214" t="s">
        <v>272</v>
      </c>
      <c r="I19" s="214" t="s">
        <v>219</v>
      </c>
      <c r="J19" s="216">
        <v>104</v>
      </c>
      <c r="K19" s="216">
        <v>111</v>
      </c>
      <c r="L19" s="221">
        <v>88</v>
      </c>
      <c r="M19" s="223">
        <v>0</v>
      </c>
      <c r="N19" s="223">
        <v>0</v>
      </c>
      <c r="O19" s="223">
        <v>0</v>
      </c>
      <c r="P19" s="223">
        <v>0</v>
      </c>
      <c r="Q19" s="217">
        <f t="shared" si="0"/>
        <v>0</v>
      </c>
      <c r="R19" s="218" t="s">
        <v>242</v>
      </c>
      <c r="S19" s="219" t="s">
        <v>243</v>
      </c>
      <c r="T19" s="220" t="s">
        <v>273</v>
      </c>
      <c r="V19" s="216">
        <v>35</v>
      </c>
      <c r="W19" s="190">
        <v>444</v>
      </c>
      <c r="X19" s="190">
        <v>1056</v>
      </c>
      <c r="Y19" s="190">
        <v>44</v>
      </c>
      <c r="Z19" s="200">
        <f>(X19*Y19)/W19</f>
        <v>104.64864864864865</v>
      </c>
      <c r="AA19" s="190"/>
      <c r="AB19" s="190"/>
      <c r="AC19" s="190"/>
      <c r="AD19" s="201"/>
      <c r="AE19" s="190"/>
      <c r="AF19" s="190"/>
      <c r="AG19" s="190"/>
      <c r="AH19" s="201"/>
      <c r="AI19" s="190"/>
      <c r="AJ19" s="190"/>
      <c r="AK19" s="190"/>
      <c r="AL19" s="201"/>
    </row>
    <row r="20" spans="1:38" ht="27.95" customHeight="1" x14ac:dyDescent="0.15">
      <c r="A20" s="1370"/>
      <c r="B20" s="1373"/>
      <c r="C20" s="185">
        <v>16</v>
      </c>
      <c r="D20" s="212" t="s">
        <v>215</v>
      </c>
      <c r="E20" s="222" t="s">
        <v>274</v>
      </c>
      <c r="F20" s="214" t="s">
        <v>240</v>
      </c>
      <c r="G20" s="215">
        <v>1.9</v>
      </c>
      <c r="H20" s="214" t="s">
        <v>272</v>
      </c>
      <c r="I20" s="214" t="s">
        <v>219</v>
      </c>
      <c r="J20" s="216">
        <v>137</v>
      </c>
      <c r="K20" s="216">
        <v>194</v>
      </c>
      <c r="L20" s="221">
        <v>152</v>
      </c>
      <c r="M20" s="223">
        <v>0</v>
      </c>
      <c r="N20" s="223">
        <v>0.1</v>
      </c>
      <c r="O20" s="223">
        <v>0</v>
      </c>
      <c r="P20" s="223">
        <v>0</v>
      </c>
      <c r="Q20" s="217">
        <f t="shared" si="0"/>
        <v>0.1</v>
      </c>
      <c r="R20" s="218" t="s">
        <v>242</v>
      </c>
      <c r="S20" s="219" t="s">
        <v>243</v>
      </c>
      <c r="T20" s="220" t="s">
        <v>273</v>
      </c>
      <c r="V20" s="216">
        <v>62</v>
      </c>
      <c r="W20" s="190">
        <v>452</v>
      </c>
      <c r="X20" s="190">
        <v>984</v>
      </c>
      <c r="Y20" s="190">
        <v>63</v>
      </c>
      <c r="Z20" s="200">
        <f>(X20*Y20)/W20</f>
        <v>137.15044247787611</v>
      </c>
      <c r="AA20" s="190"/>
      <c r="AB20" s="190"/>
      <c r="AC20" s="190"/>
      <c r="AD20" s="201"/>
      <c r="AE20" s="190"/>
      <c r="AF20" s="190"/>
      <c r="AG20" s="190"/>
      <c r="AH20" s="201"/>
      <c r="AI20" s="190"/>
      <c r="AJ20" s="190"/>
      <c r="AK20" s="190"/>
      <c r="AL20" s="201"/>
    </row>
    <row r="21" spans="1:38" ht="27.95" customHeight="1" x14ac:dyDescent="0.15">
      <c r="A21" s="1370"/>
      <c r="B21" s="1373"/>
      <c r="C21" s="185">
        <v>17</v>
      </c>
      <c r="D21" s="212" t="s">
        <v>215</v>
      </c>
      <c r="E21" s="213" t="s">
        <v>275</v>
      </c>
      <c r="F21" s="214" t="s">
        <v>240</v>
      </c>
      <c r="G21" s="215">
        <v>2.6</v>
      </c>
      <c r="H21" s="214" t="s">
        <v>272</v>
      </c>
      <c r="I21" s="214" t="s">
        <v>219</v>
      </c>
      <c r="J21" s="216">
        <v>157</v>
      </c>
      <c r="K21" s="216">
        <v>206</v>
      </c>
      <c r="L21" s="221">
        <v>208</v>
      </c>
      <c r="M21" s="223">
        <v>0.24</v>
      </c>
      <c r="N21" s="223">
        <v>0.1</v>
      </c>
      <c r="O21" s="223">
        <v>0</v>
      </c>
      <c r="P21" s="223">
        <v>0</v>
      </c>
      <c r="Q21" s="217">
        <f t="shared" si="0"/>
        <v>0.33999999999999997</v>
      </c>
      <c r="R21" s="218" t="s">
        <v>242</v>
      </c>
      <c r="S21" s="219" t="s">
        <v>243</v>
      </c>
      <c r="T21" s="220" t="s">
        <v>276</v>
      </c>
      <c r="V21" s="216">
        <v>166</v>
      </c>
      <c r="W21" s="190">
        <v>206</v>
      </c>
      <c r="X21" s="190">
        <v>569</v>
      </c>
      <c r="Y21" s="190">
        <v>57</v>
      </c>
      <c r="Z21" s="200">
        <f>(X21*Y21)/W21</f>
        <v>157.44174757281553</v>
      </c>
      <c r="AA21" s="190"/>
      <c r="AB21" s="190"/>
      <c r="AC21" s="190"/>
      <c r="AD21" s="201"/>
      <c r="AE21" s="190"/>
      <c r="AF21" s="190"/>
      <c r="AG21" s="190"/>
      <c r="AH21" s="201"/>
      <c r="AI21" s="190"/>
      <c r="AJ21" s="190"/>
      <c r="AK21" s="190"/>
      <c r="AL21" s="201"/>
    </row>
    <row r="22" spans="1:38" ht="27.95" customHeight="1" x14ac:dyDescent="0.15">
      <c r="A22" s="1370"/>
      <c r="B22" s="1373"/>
      <c r="C22" s="185">
        <v>18</v>
      </c>
      <c r="D22" s="212" t="s">
        <v>215</v>
      </c>
      <c r="E22" s="222" t="s">
        <v>277</v>
      </c>
      <c r="F22" s="214" t="s">
        <v>240</v>
      </c>
      <c r="G22" s="215">
        <v>5.8</v>
      </c>
      <c r="H22" s="214" t="s">
        <v>278</v>
      </c>
      <c r="I22" s="214" t="s">
        <v>219</v>
      </c>
      <c r="J22" s="216">
        <v>478</v>
      </c>
      <c r="K22" s="216">
        <v>479</v>
      </c>
      <c r="L22" s="221">
        <v>464</v>
      </c>
      <c r="M22" s="223">
        <v>0.02</v>
      </c>
      <c r="N22" s="223">
        <v>0.22</v>
      </c>
      <c r="O22" s="223">
        <v>0</v>
      </c>
      <c r="P22" s="223">
        <v>0.1</v>
      </c>
      <c r="Q22" s="217">
        <f t="shared" si="0"/>
        <v>0.33999999999999997</v>
      </c>
      <c r="R22" s="218" t="s">
        <v>242</v>
      </c>
      <c r="S22" s="219" t="s">
        <v>243</v>
      </c>
      <c r="T22" s="220" t="s">
        <v>279</v>
      </c>
      <c r="V22" s="216">
        <v>215</v>
      </c>
      <c r="W22" s="190">
        <v>541</v>
      </c>
      <c r="X22" s="190">
        <v>1439</v>
      </c>
      <c r="Y22" s="190">
        <v>180</v>
      </c>
      <c r="Z22" s="200">
        <f>(X22*Y22)/W22</f>
        <v>478.78003696857672</v>
      </c>
      <c r="AA22" s="190"/>
      <c r="AB22" s="190"/>
      <c r="AC22" s="190"/>
      <c r="AD22" s="201"/>
      <c r="AE22" s="190"/>
      <c r="AF22" s="190"/>
      <c r="AG22" s="190"/>
      <c r="AH22" s="201"/>
      <c r="AI22" s="190"/>
      <c r="AJ22" s="190"/>
      <c r="AK22" s="190"/>
      <c r="AL22" s="201"/>
    </row>
    <row r="23" spans="1:38" ht="27.95" customHeight="1" x14ac:dyDescent="0.15">
      <c r="A23" s="1370"/>
      <c r="B23" s="1373"/>
      <c r="C23" s="224">
        <v>19</v>
      </c>
      <c r="D23" s="225" t="s">
        <v>215</v>
      </c>
      <c r="E23" s="226" t="s">
        <v>280</v>
      </c>
      <c r="F23" s="227" t="s">
        <v>240</v>
      </c>
      <c r="G23" s="228">
        <v>5.3</v>
      </c>
      <c r="H23" s="227" t="s">
        <v>281</v>
      </c>
      <c r="I23" s="227" t="s">
        <v>219</v>
      </c>
      <c r="J23" s="229">
        <v>387</v>
      </c>
      <c r="K23" s="229">
        <v>354</v>
      </c>
      <c r="L23" s="230">
        <v>504</v>
      </c>
      <c r="M23" s="231">
        <v>0</v>
      </c>
      <c r="N23" s="231">
        <v>0.5</v>
      </c>
      <c r="O23" s="231">
        <v>0</v>
      </c>
      <c r="P23" s="231">
        <v>0</v>
      </c>
      <c r="Q23" s="232">
        <f t="shared" si="0"/>
        <v>0.5</v>
      </c>
      <c r="R23" s="233" t="s">
        <v>282</v>
      </c>
      <c r="S23" s="234" t="s">
        <v>283</v>
      </c>
      <c r="T23" s="235" t="s">
        <v>284</v>
      </c>
      <c r="V23" s="229">
        <v>387</v>
      </c>
      <c r="W23" s="190"/>
      <c r="X23" s="190"/>
      <c r="Y23" s="190"/>
      <c r="Z23" s="200"/>
      <c r="AA23" s="190"/>
      <c r="AB23" s="190"/>
      <c r="AC23" s="190"/>
      <c r="AD23" s="201"/>
      <c r="AE23" s="190"/>
      <c r="AF23" s="190"/>
      <c r="AG23" s="190"/>
      <c r="AH23" s="201"/>
      <c r="AI23" s="190"/>
      <c r="AJ23" s="190"/>
      <c r="AK23" s="190"/>
      <c r="AL23" s="201"/>
    </row>
    <row r="24" spans="1:38" ht="27.95" customHeight="1" x14ac:dyDescent="0.15">
      <c r="A24" s="1370"/>
      <c r="B24" s="1373"/>
      <c r="C24" s="185">
        <v>20</v>
      </c>
      <c r="D24" s="212" t="s">
        <v>215</v>
      </c>
      <c r="E24" s="213" t="s">
        <v>285</v>
      </c>
      <c r="F24" s="214" t="s">
        <v>240</v>
      </c>
      <c r="G24" s="215">
        <v>4.0999999999999996</v>
      </c>
      <c r="H24" s="214" t="s">
        <v>281</v>
      </c>
      <c r="I24" s="214" t="s">
        <v>219</v>
      </c>
      <c r="J24" s="216">
        <v>192</v>
      </c>
      <c r="K24" s="216">
        <v>211</v>
      </c>
      <c r="L24" s="221">
        <v>513</v>
      </c>
      <c r="M24" s="223">
        <v>0</v>
      </c>
      <c r="N24" s="223">
        <v>0.28999999999999998</v>
      </c>
      <c r="O24" s="223">
        <v>0.01</v>
      </c>
      <c r="P24" s="223">
        <v>0</v>
      </c>
      <c r="Q24" s="217">
        <f t="shared" si="0"/>
        <v>0.3</v>
      </c>
      <c r="R24" s="218" t="s">
        <v>282</v>
      </c>
      <c r="S24" s="219" t="s">
        <v>286</v>
      </c>
      <c r="T24" s="220" t="s">
        <v>287</v>
      </c>
      <c r="V24" s="216">
        <v>192</v>
      </c>
      <c r="W24" s="190"/>
      <c r="X24" s="190"/>
      <c r="Y24" s="190"/>
      <c r="Z24" s="200"/>
      <c r="AA24" s="190"/>
      <c r="AB24" s="190"/>
      <c r="AC24" s="190"/>
      <c r="AD24" s="201"/>
      <c r="AE24" s="190"/>
      <c r="AF24" s="190"/>
      <c r="AG24" s="190"/>
      <c r="AH24" s="201"/>
      <c r="AI24" s="190"/>
      <c r="AJ24" s="190"/>
      <c r="AK24" s="190"/>
      <c r="AL24" s="201"/>
    </row>
    <row r="25" spans="1:38" ht="27.95" customHeight="1" x14ac:dyDescent="0.15">
      <c r="A25" s="1370"/>
      <c r="B25" s="1373"/>
      <c r="C25" s="185">
        <v>21</v>
      </c>
      <c r="D25" s="212" t="s">
        <v>215</v>
      </c>
      <c r="E25" s="213" t="s">
        <v>288</v>
      </c>
      <c r="F25" s="214" t="s">
        <v>240</v>
      </c>
      <c r="G25" s="215">
        <v>1.1000000000000001</v>
      </c>
      <c r="H25" s="214" t="s">
        <v>289</v>
      </c>
      <c r="I25" s="214" t="s">
        <v>219</v>
      </c>
      <c r="J25" s="216">
        <v>114</v>
      </c>
      <c r="K25" s="216">
        <v>121</v>
      </c>
      <c r="L25" s="221">
        <v>200</v>
      </c>
      <c r="M25" s="223">
        <v>0</v>
      </c>
      <c r="N25" s="223">
        <v>0</v>
      </c>
      <c r="O25" s="223">
        <v>0</v>
      </c>
      <c r="P25" s="223">
        <v>0</v>
      </c>
      <c r="Q25" s="217">
        <f t="shared" si="0"/>
        <v>0</v>
      </c>
      <c r="R25" s="218" t="s">
        <v>242</v>
      </c>
      <c r="S25" s="219" t="s">
        <v>243</v>
      </c>
      <c r="T25" s="220" t="s">
        <v>290</v>
      </c>
      <c r="V25" s="216">
        <v>63</v>
      </c>
      <c r="W25" s="190">
        <v>1211</v>
      </c>
      <c r="X25" s="190">
        <v>3304</v>
      </c>
      <c r="Y25" s="190">
        <v>42</v>
      </c>
      <c r="Z25" s="200">
        <f>(X25*Y25)/W25</f>
        <v>114.58959537572254</v>
      </c>
      <c r="AA25" s="190"/>
      <c r="AB25" s="190"/>
      <c r="AC25" s="190"/>
      <c r="AD25" s="201"/>
      <c r="AE25" s="190"/>
      <c r="AF25" s="190"/>
      <c r="AG25" s="190"/>
      <c r="AH25" s="201"/>
      <c r="AI25" s="190"/>
      <c r="AJ25" s="190"/>
      <c r="AK25" s="190"/>
      <c r="AL25" s="201"/>
    </row>
    <row r="26" spans="1:38" ht="27.95" customHeight="1" x14ac:dyDescent="0.15">
      <c r="A26" s="1370"/>
      <c r="B26" s="1373"/>
      <c r="C26" s="185">
        <v>22</v>
      </c>
      <c r="D26" s="212" t="s">
        <v>215</v>
      </c>
      <c r="E26" s="213" t="s">
        <v>291</v>
      </c>
      <c r="F26" s="214" t="s">
        <v>240</v>
      </c>
      <c r="G26" s="215">
        <v>1.3</v>
      </c>
      <c r="H26" s="214" t="s">
        <v>292</v>
      </c>
      <c r="I26" s="214" t="s">
        <v>219</v>
      </c>
      <c r="J26" s="216">
        <v>129</v>
      </c>
      <c r="K26" s="216">
        <v>146</v>
      </c>
      <c r="L26" s="221">
        <v>130</v>
      </c>
      <c r="M26" s="223">
        <v>0</v>
      </c>
      <c r="N26" s="223">
        <v>0.08</v>
      </c>
      <c r="O26" s="223">
        <v>0</v>
      </c>
      <c r="P26" s="223">
        <v>0</v>
      </c>
      <c r="Q26" s="217">
        <f t="shared" si="0"/>
        <v>0.08</v>
      </c>
      <c r="R26" s="218" t="s">
        <v>242</v>
      </c>
      <c r="S26" s="219" t="s">
        <v>243</v>
      </c>
      <c r="T26" s="220" t="s">
        <v>293</v>
      </c>
      <c r="V26" s="216">
        <v>35</v>
      </c>
      <c r="W26" s="190">
        <v>124</v>
      </c>
      <c r="X26" s="190">
        <v>320</v>
      </c>
      <c r="Y26" s="190">
        <v>50</v>
      </c>
      <c r="Z26" s="200">
        <f>(X26*Y26)/W26</f>
        <v>129.03225806451613</v>
      </c>
      <c r="AA26" s="190"/>
      <c r="AB26" s="190"/>
      <c r="AC26" s="190"/>
      <c r="AD26" s="201"/>
      <c r="AE26" s="190"/>
      <c r="AF26" s="190"/>
      <c r="AG26" s="190"/>
      <c r="AH26" s="201"/>
      <c r="AI26" s="190"/>
      <c r="AJ26" s="190"/>
      <c r="AK26" s="190"/>
      <c r="AL26" s="201"/>
    </row>
    <row r="27" spans="1:38" ht="27.95" customHeight="1" x14ac:dyDescent="0.15">
      <c r="A27" s="1370"/>
      <c r="B27" s="1373"/>
      <c r="C27" s="185">
        <v>23</v>
      </c>
      <c r="D27" s="212" t="s">
        <v>215</v>
      </c>
      <c r="E27" s="213" t="s">
        <v>294</v>
      </c>
      <c r="F27" s="214" t="s">
        <v>240</v>
      </c>
      <c r="G27" s="215">
        <v>18.3</v>
      </c>
      <c r="H27" s="214" t="s">
        <v>295</v>
      </c>
      <c r="I27" s="214" t="s">
        <v>219</v>
      </c>
      <c r="J27" s="216">
        <v>1079</v>
      </c>
      <c r="K27" s="216">
        <v>1114</v>
      </c>
      <c r="L27" s="221">
        <v>2000</v>
      </c>
      <c r="M27" s="223">
        <v>0.6</v>
      </c>
      <c r="N27" s="223">
        <v>0.3</v>
      </c>
      <c r="O27" s="223">
        <v>0</v>
      </c>
      <c r="P27" s="223">
        <v>0</v>
      </c>
      <c r="Q27" s="217">
        <f t="shared" si="0"/>
        <v>0.89999999999999991</v>
      </c>
      <c r="R27" s="218" t="s">
        <v>236</v>
      </c>
      <c r="S27" s="219" t="s">
        <v>296</v>
      </c>
      <c r="T27" s="220" t="s">
        <v>297</v>
      </c>
      <c r="V27" s="216">
        <v>1079</v>
      </c>
      <c r="W27" s="190"/>
      <c r="X27" s="190"/>
      <c r="Y27" s="190"/>
      <c r="Z27" s="200"/>
      <c r="AA27" s="190"/>
      <c r="AB27" s="190"/>
      <c r="AC27" s="190"/>
      <c r="AD27" s="201"/>
      <c r="AE27" s="190"/>
      <c r="AF27" s="190"/>
      <c r="AG27" s="190"/>
      <c r="AH27" s="201"/>
      <c r="AI27" s="190"/>
      <c r="AJ27" s="190"/>
      <c r="AK27" s="190"/>
      <c r="AL27" s="201"/>
    </row>
    <row r="28" spans="1:38" ht="27.95" customHeight="1" x14ac:dyDescent="0.15">
      <c r="A28" s="1370"/>
      <c r="B28" s="1373"/>
      <c r="C28" s="185">
        <v>24</v>
      </c>
      <c r="D28" s="212" t="s">
        <v>215</v>
      </c>
      <c r="E28" s="213" t="s">
        <v>298</v>
      </c>
      <c r="F28" s="214" t="s">
        <v>240</v>
      </c>
      <c r="G28" s="215">
        <v>16.399999999999999</v>
      </c>
      <c r="H28" s="214" t="s">
        <v>295</v>
      </c>
      <c r="I28" s="214" t="s">
        <v>219</v>
      </c>
      <c r="J28" s="216">
        <v>1226</v>
      </c>
      <c r="K28" s="216">
        <v>1562</v>
      </c>
      <c r="L28" s="221">
        <v>1800</v>
      </c>
      <c r="M28" s="223">
        <v>0</v>
      </c>
      <c r="N28" s="223">
        <v>0.159</v>
      </c>
      <c r="O28" s="223">
        <v>0</v>
      </c>
      <c r="P28" s="223">
        <v>0</v>
      </c>
      <c r="Q28" s="217">
        <f t="shared" si="0"/>
        <v>0.159</v>
      </c>
      <c r="R28" s="218" t="s">
        <v>236</v>
      </c>
      <c r="S28" s="219" t="s">
        <v>299</v>
      </c>
      <c r="T28" s="220" t="s">
        <v>300</v>
      </c>
      <c r="V28" s="216">
        <v>1226</v>
      </c>
      <c r="W28" s="190"/>
      <c r="X28" s="190"/>
      <c r="Y28" s="190"/>
      <c r="Z28" s="200"/>
      <c r="AA28" s="190"/>
      <c r="AB28" s="190"/>
      <c r="AC28" s="190"/>
      <c r="AD28" s="201"/>
      <c r="AE28" s="190"/>
      <c r="AF28" s="190"/>
      <c r="AG28" s="190"/>
      <c r="AH28" s="201"/>
      <c r="AI28" s="190"/>
      <c r="AJ28" s="190"/>
      <c r="AK28" s="190"/>
      <c r="AL28" s="201"/>
    </row>
    <row r="29" spans="1:38" ht="27.95" customHeight="1" x14ac:dyDescent="0.15">
      <c r="A29" s="1370"/>
      <c r="B29" s="1373"/>
      <c r="C29" s="185">
        <v>25</v>
      </c>
      <c r="D29" s="212" t="s">
        <v>215</v>
      </c>
      <c r="E29" s="213" t="s">
        <v>301</v>
      </c>
      <c r="F29" s="214" t="s">
        <v>240</v>
      </c>
      <c r="G29" s="215">
        <v>6.9</v>
      </c>
      <c r="H29" s="214" t="s">
        <v>302</v>
      </c>
      <c r="I29" s="214" t="s">
        <v>219</v>
      </c>
      <c r="J29" s="216">
        <v>345</v>
      </c>
      <c r="K29" s="216">
        <v>323</v>
      </c>
      <c r="L29" s="221">
        <v>552</v>
      </c>
      <c r="M29" s="223">
        <v>0.1</v>
      </c>
      <c r="N29" s="223">
        <v>0.36</v>
      </c>
      <c r="O29" s="223">
        <v>0</v>
      </c>
      <c r="P29" s="223">
        <v>0</v>
      </c>
      <c r="Q29" s="217">
        <f t="shared" si="0"/>
        <v>0.45999999999999996</v>
      </c>
      <c r="R29" s="218" t="s">
        <v>303</v>
      </c>
      <c r="S29" s="219" t="s">
        <v>304</v>
      </c>
      <c r="T29" s="220" t="s">
        <v>305</v>
      </c>
      <c r="V29" s="216">
        <v>345</v>
      </c>
      <c r="W29" s="190"/>
      <c r="X29" s="190"/>
      <c r="Y29" s="190"/>
      <c r="Z29" s="200"/>
      <c r="AA29" s="190"/>
      <c r="AB29" s="190"/>
      <c r="AC29" s="190"/>
      <c r="AD29" s="201"/>
      <c r="AE29" s="190"/>
      <c r="AF29" s="190"/>
      <c r="AG29" s="190"/>
      <c r="AH29" s="201"/>
      <c r="AI29" s="190"/>
      <c r="AJ29" s="190"/>
      <c r="AK29" s="190"/>
      <c r="AL29" s="201"/>
    </row>
    <row r="30" spans="1:38" ht="27.95" customHeight="1" x14ac:dyDescent="0.15">
      <c r="A30" s="1370"/>
      <c r="B30" s="1373"/>
      <c r="C30" s="185">
        <v>26</v>
      </c>
      <c r="D30" s="212" t="s">
        <v>215</v>
      </c>
      <c r="E30" s="213" t="s">
        <v>306</v>
      </c>
      <c r="F30" s="214" t="s">
        <v>240</v>
      </c>
      <c r="G30" s="215">
        <v>29.9</v>
      </c>
      <c r="H30" s="214" t="s">
        <v>2</v>
      </c>
      <c r="I30" s="214" t="s">
        <v>219</v>
      </c>
      <c r="J30" s="216">
        <v>2029</v>
      </c>
      <c r="K30" s="216">
        <v>2246</v>
      </c>
      <c r="L30" s="221">
        <v>2392</v>
      </c>
      <c r="M30" s="223">
        <v>3.4</v>
      </c>
      <c r="N30" s="223">
        <v>1.4</v>
      </c>
      <c r="O30" s="223">
        <v>0</v>
      </c>
      <c r="P30" s="223">
        <v>0</v>
      </c>
      <c r="Q30" s="217">
        <f t="shared" si="0"/>
        <v>4.8</v>
      </c>
      <c r="R30" s="218" t="s">
        <v>307</v>
      </c>
      <c r="S30" s="219" t="s">
        <v>308</v>
      </c>
      <c r="T30" s="236" t="s">
        <v>309</v>
      </c>
      <c r="V30" s="216">
        <v>1324</v>
      </c>
      <c r="W30" s="190">
        <v>1211</v>
      </c>
      <c r="X30" s="190">
        <v>3304</v>
      </c>
      <c r="Y30" s="190">
        <f>622+16+10+8+8+10+8+2+8+4+10+10+8+4+10+6</f>
        <v>744</v>
      </c>
      <c r="Z30" s="200">
        <f>(X30*Y30)/W30</f>
        <v>2029.8728323699422</v>
      </c>
      <c r="AA30" s="190"/>
      <c r="AB30" s="190"/>
      <c r="AC30" s="190"/>
      <c r="AD30" s="201"/>
      <c r="AE30" s="190"/>
      <c r="AF30" s="190"/>
      <c r="AG30" s="190"/>
      <c r="AH30" s="201"/>
      <c r="AI30" s="190"/>
      <c r="AJ30" s="190"/>
      <c r="AK30" s="190"/>
      <c r="AL30" s="201"/>
    </row>
    <row r="31" spans="1:38" ht="27.95" customHeight="1" thickBot="1" x14ac:dyDescent="0.2">
      <c r="A31" s="1370"/>
      <c r="B31" s="1373"/>
      <c r="C31" s="224">
        <v>27</v>
      </c>
      <c r="D31" s="225" t="s">
        <v>215</v>
      </c>
      <c r="E31" s="226" t="s">
        <v>310</v>
      </c>
      <c r="F31" s="227" t="s">
        <v>240</v>
      </c>
      <c r="G31" s="228">
        <v>35.700000000000003</v>
      </c>
      <c r="H31" s="227" t="s">
        <v>311</v>
      </c>
      <c r="I31" s="227" t="s">
        <v>225</v>
      </c>
      <c r="J31" s="229">
        <v>1704</v>
      </c>
      <c r="K31" s="229">
        <v>1747</v>
      </c>
      <c r="L31" s="230">
        <v>2800</v>
      </c>
      <c r="M31" s="231">
        <v>0</v>
      </c>
      <c r="N31" s="231">
        <v>0.3</v>
      </c>
      <c r="O31" s="231">
        <v>0</v>
      </c>
      <c r="P31" s="231">
        <v>0.3</v>
      </c>
      <c r="Q31" s="232">
        <f t="shared" si="0"/>
        <v>0.6</v>
      </c>
      <c r="R31" s="233" t="s">
        <v>312</v>
      </c>
      <c r="S31" s="234" t="s">
        <v>313</v>
      </c>
      <c r="T31" s="235" t="s">
        <v>314</v>
      </c>
      <c r="V31" s="239">
        <v>1704</v>
      </c>
      <c r="W31" s="190"/>
      <c r="X31" s="190"/>
      <c r="Y31" s="190"/>
      <c r="Z31" s="200"/>
      <c r="AA31" s="190"/>
      <c r="AB31" s="190"/>
      <c r="AC31" s="190"/>
      <c r="AD31" s="201"/>
      <c r="AE31" s="190"/>
      <c r="AF31" s="190"/>
      <c r="AG31" s="190"/>
      <c r="AH31" s="201"/>
      <c r="AI31" s="190"/>
      <c r="AJ31" s="190"/>
      <c r="AK31" s="190"/>
      <c r="AL31" s="201"/>
    </row>
    <row r="32" spans="1:38" ht="27.95" customHeight="1" thickBot="1" x14ac:dyDescent="0.2">
      <c r="A32" s="1395"/>
      <c r="B32" s="1394"/>
      <c r="C32" s="1125">
        <v>28</v>
      </c>
      <c r="D32" s="237" t="s">
        <v>215</v>
      </c>
      <c r="E32" s="1152" t="s">
        <v>316</v>
      </c>
      <c r="F32" s="1126" t="s">
        <v>240</v>
      </c>
      <c r="G32" s="1127">
        <v>46</v>
      </c>
      <c r="H32" s="1126" t="s">
        <v>317</v>
      </c>
      <c r="I32" s="1126" t="s">
        <v>219</v>
      </c>
      <c r="J32" s="239">
        <v>2300</v>
      </c>
      <c r="K32" s="239">
        <v>1967</v>
      </c>
      <c r="L32" s="240">
        <v>3000</v>
      </c>
      <c r="M32" s="241">
        <v>0</v>
      </c>
      <c r="N32" s="241">
        <v>0.4</v>
      </c>
      <c r="O32" s="241">
        <v>0</v>
      </c>
      <c r="P32" s="241">
        <v>0.1</v>
      </c>
      <c r="Q32" s="242">
        <f t="shared" si="0"/>
        <v>0.5</v>
      </c>
      <c r="R32" s="243" t="s">
        <v>318</v>
      </c>
      <c r="S32" s="244" t="s">
        <v>319</v>
      </c>
      <c r="T32" s="245" t="s">
        <v>320</v>
      </c>
      <c r="V32" s="207">
        <v>2300</v>
      </c>
      <c r="W32" s="190"/>
      <c r="X32" s="190"/>
      <c r="Y32" s="190"/>
      <c r="Z32" s="200"/>
      <c r="AA32" s="190"/>
      <c r="AB32" s="190"/>
      <c r="AC32" s="190"/>
      <c r="AD32" s="201"/>
      <c r="AE32" s="190"/>
      <c r="AF32" s="190"/>
      <c r="AG32" s="190"/>
      <c r="AH32" s="201"/>
      <c r="AI32" s="190"/>
      <c r="AJ32" s="190"/>
      <c r="AK32" s="190"/>
      <c r="AL32" s="201"/>
    </row>
    <row r="33" spans="1:38" ht="27.95" customHeight="1" x14ac:dyDescent="0.15">
      <c r="A33" s="1369" t="s">
        <v>315</v>
      </c>
      <c r="B33" s="1372" t="s">
        <v>6438</v>
      </c>
      <c r="C33" s="261">
        <v>29</v>
      </c>
      <c r="D33" s="289" t="s">
        <v>215</v>
      </c>
      <c r="E33" s="1147" t="s">
        <v>321</v>
      </c>
      <c r="F33" s="264" t="s">
        <v>240</v>
      </c>
      <c r="G33" s="265">
        <v>0.5</v>
      </c>
      <c r="H33" s="264" t="s">
        <v>322</v>
      </c>
      <c r="I33" s="264" t="s">
        <v>219</v>
      </c>
      <c r="J33" s="291">
        <v>0</v>
      </c>
      <c r="K33" s="291">
        <v>0</v>
      </c>
      <c r="L33" s="1148">
        <v>40</v>
      </c>
      <c r="M33" s="292">
        <v>0</v>
      </c>
      <c r="N33" s="292">
        <v>0</v>
      </c>
      <c r="O33" s="292">
        <v>0</v>
      </c>
      <c r="P33" s="292">
        <v>0</v>
      </c>
      <c r="Q33" s="293">
        <f t="shared" si="0"/>
        <v>0</v>
      </c>
      <c r="R33" s="1149" t="s">
        <v>242</v>
      </c>
      <c r="S33" s="1150" t="s">
        <v>243</v>
      </c>
      <c r="T33" s="1151" t="s">
        <v>323</v>
      </c>
      <c r="U33" s="180" t="s">
        <v>324</v>
      </c>
      <c r="V33" s="216">
        <v>0</v>
      </c>
      <c r="W33" s="190"/>
      <c r="X33" s="190"/>
      <c r="Y33" s="190"/>
      <c r="Z33" s="200"/>
      <c r="AA33" s="190"/>
      <c r="AB33" s="190"/>
      <c r="AC33" s="190"/>
      <c r="AD33" s="201"/>
      <c r="AE33" s="190"/>
      <c r="AF33" s="190"/>
      <c r="AG33" s="190"/>
      <c r="AH33" s="201"/>
      <c r="AI33" s="190"/>
      <c r="AJ33" s="190"/>
      <c r="AK33" s="190"/>
      <c r="AL33" s="201"/>
    </row>
    <row r="34" spans="1:38" ht="27.95" customHeight="1" x14ac:dyDescent="0.15">
      <c r="A34" s="1370"/>
      <c r="B34" s="1373"/>
      <c r="C34" s="185">
        <v>30</v>
      </c>
      <c r="D34" s="212" t="s">
        <v>215</v>
      </c>
      <c r="E34" s="247" t="s">
        <v>325</v>
      </c>
      <c r="F34" s="214" t="s">
        <v>326</v>
      </c>
      <c r="G34" s="215">
        <v>10.7</v>
      </c>
      <c r="H34" s="214" t="s">
        <v>327</v>
      </c>
      <c r="I34" s="214" t="s">
        <v>219</v>
      </c>
      <c r="J34" s="216">
        <v>746</v>
      </c>
      <c r="K34" s="216">
        <v>857</v>
      </c>
      <c r="L34" s="221">
        <v>856</v>
      </c>
      <c r="M34" s="223">
        <v>0</v>
      </c>
      <c r="N34" s="223">
        <v>0</v>
      </c>
      <c r="O34" s="223">
        <v>0.107</v>
      </c>
      <c r="P34" s="223">
        <v>0</v>
      </c>
      <c r="Q34" s="217">
        <f t="shared" si="0"/>
        <v>0.107</v>
      </c>
      <c r="R34" s="218" t="s">
        <v>242</v>
      </c>
      <c r="S34" s="219" t="s">
        <v>243</v>
      </c>
      <c r="T34" s="220" t="s">
        <v>328</v>
      </c>
      <c r="V34" s="216">
        <v>746</v>
      </c>
      <c r="W34" s="190"/>
      <c r="X34" s="190"/>
      <c r="Y34" s="190"/>
      <c r="Z34" s="200"/>
      <c r="AA34" s="190"/>
      <c r="AB34" s="190"/>
      <c r="AC34" s="190"/>
      <c r="AD34" s="201"/>
      <c r="AE34" s="190"/>
      <c r="AF34" s="190"/>
      <c r="AG34" s="190"/>
      <c r="AH34" s="201"/>
      <c r="AI34" s="190"/>
      <c r="AJ34" s="190"/>
      <c r="AK34" s="190"/>
      <c r="AL34" s="201"/>
    </row>
    <row r="35" spans="1:38" ht="27.95" customHeight="1" x14ac:dyDescent="0.15">
      <c r="A35" s="1370"/>
      <c r="B35" s="1373"/>
      <c r="C35" s="185">
        <v>31</v>
      </c>
      <c r="D35" s="212" t="s">
        <v>215</v>
      </c>
      <c r="E35" s="213" t="s">
        <v>329</v>
      </c>
      <c r="F35" s="214" t="s">
        <v>330</v>
      </c>
      <c r="G35" s="215">
        <v>117.9</v>
      </c>
      <c r="H35" s="214" t="s">
        <v>331</v>
      </c>
      <c r="I35" s="214" t="s">
        <v>219</v>
      </c>
      <c r="J35" s="216">
        <v>4636</v>
      </c>
      <c r="K35" s="216">
        <v>4810</v>
      </c>
      <c r="L35" s="221">
        <v>9432</v>
      </c>
      <c r="M35" s="223">
        <v>0</v>
      </c>
      <c r="N35" s="223">
        <v>0.3</v>
      </c>
      <c r="O35" s="223">
        <v>14.4</v>
      </c>
      <c r="P35" s="223">
        <v>16.100000000000001</v>
      </c>
      <c r="Q35" s="217">
        <f t="shared" si="0"/>
        <v>30.800000000000004</v>
      </c>
      <c r="R35" s="218" t="s">
        <v>332</v>
      </c>
      <c r="S35" s="219" t="s">
        <v>333</v>
      </c>
      <c r="T35" s="220" t="s">
        <v>334</v>
      </c>
      <c r="V35" s="216">
        <v>4636</v>
      </c>
      <c r="W35" s="190"/>
      <c r="X35" s="190"/>
      <c r="Y35" s="190"/>
      <c r="Z35" s="200"/>
      <c r="AA35" s="190"/>
      <c r="AB35" s="190"/>
      <c r="AC35" s="190"/>
      <c r="AD35" s="201"/>
      <c r="AE35" s="190"/>
      <c r="AF35" s="190"/>
      <c r="AG35" s="190"/>
      <c r="AH35" s="201"/>
      <c r="AI35" s="190"/>
      <c r="AJ35" s="190"/>
      <c r="AK35" s="190"/>
      <c r="AL35" s="201"/>
    </row>
    <row r="36" spans="1:38" ht="27.95" customHeight="1" x14ac:dyDescent="0.15">
      <c r="A36" s="1370"/>
      <c r="B36" s="1373"/>
      <c r="C36" s="185">
        <v>34</v>
      </c>
      <c r="D36" s="212" t="s">
        <v>335</v>
      </c>
      <c r="E36" s="213" t="s">
        <v>336</v>
      </c>
      <c r="F36" s="214" t="s">
        <v>337</v>
      </c>
      <c r="G36" s="215">
        <v>32</v>
      </c>
      <c r="H36" s="214" t="s">
        <v>338</v>
      </c>
      <c r="I36" s="214" t="s">
        <v>219</v>
      </c>
      <c r="J36" s="216">
        <v>2638</v>
      </c>
      <c r="K36" s="216">
        <v>2658</v>
      </c>
      <c r="L36" s="221">
        <v>2295</v>
      </c>
      <c r="M36" s="223">
        <v>0</v>
      </c>
      <c r="N36" s="223">
        <v>0.2</v>
      </c>
      <c r="O36" s="223">
        <v>1.6E-2</v>
      </c>
      <c r="P36" s="223">
        <v>0</v>
      </c>
      <c r="Q36" s="217">
        <f t="shared" si="0"/>
        <v>0.21600000000000003</v>
      </c>
      <c r="R36" s="1388" t="s">
        <v>339</v>
      </c>
      <c r="S36" s="1389"/>
      <c r="T36" s="1390"/>
      <c r="V36" s="216">
        <v>2638</v>
      </c>
      <c r="W36" s="190"/>
      <c r="X36" s="190"/>
      <c r="Y36" s="190"/>
      <c r="Z36" s="200"/>
      <c r="AA36" s="190"/>
      <c r="AB36" s="190"/>
      <c r="AC36" s="190"/>
      <c r="AD36" s="201"/>
      <c r="AE36" s="190"/>
      <c r="AF36" s="190"/>
      <c r="AG36" s="190"/>
      <c r="AH36" s="201"/>
      <c r="AI36" s="190"/>
      <c r="AJ36" s="190"/>
      <c r="AK36" s="190"/>
      <c r="AL36" s="201"/>
    </row>
    <row r="37" spans="1:38" ht="27.95" customHeight="1" x14ac:dyDescent="0.15">
      <c r="A37" s="1370"/>
      <c r="B37" s="1373"/>
      <c r="C37" s="185">
        <v>36</v>
      </c>
      <c r="D37" s="248" t="s">
        <v>340</v>
      </c>
      <c r="E37" s="213" t="s">
        <v>341</v>
      </c>
      <c r="F37" s="214" t="s">
        <v>342</v>
      </c>
      <c r="G37" s="215">
        <v>5.8</v>
      </c>
      <c r="H37" s="214" t="s">
        <v>343</v>
      </c>
      <c r="I37" s="214" t="s">
        <v>219</v>
      </c>
      <c r="J37" s="216">
        <v>459</v>
      </c>
      <c r="K37" s="216">
        <v>1019</v>
      </c>
      <c r="L37" s="221">
        <v>534</v>
      </c>
      <c r="M37" s="223">
        <v>0</v>
      </c>
      <c r="N37" s="223">
        <v>0</v>
      </c>
      <c r="O37" s="223">
        <v>0.09</v>
      </c>
      <c r="P37" s="223">
        <v>0</v>
      </c>
      <c r="Q37" s="217">
        <f t="shared" si="0"/>
        <v>0.09</v>
      </c>
      <c r="R37" s="1357" t="s">
        <v>344</v>
      </c>
      <c r="S37" s="1358"/>
      <c r="T37" s="1359"/>
      <c r="V37" s="216">
        <v>231</v>
      </c>
      <c r="W37" s="190">
        <v>335</v>
      </c>
      <c r="X37" s="190">
        <v>905</v>
      </c>
      <c r="Y37" s="190">
        <v>170</v>
      </c>
      <c r="Z37" s="200">
        <f>(X37*Y37)/W37</f>
        <v>459.25373134328356</v>
      </c>
      <c r="AA37" s="190"/>
      <c r="AB37" s="190"/>
      <c r="AC37" s="190"/>
      <c r="AD37" s="201"/>
      <c r="AE37" s="190"/>
      <c r="AF37" s="190"/>
      <c r="AG37" s="190"/>
      <c r="AH37" s="201"/>
      <c r="AI37" s="190"/>
      <c r="AJ37" s="190"/>
      <c r="AK37" s="190"/>
      <c r="AL37" s="201"/>
    </row>
    <row r="38" spans="1:38" ht="27.95" customHeight="1" x14ac:dyDescent="0.15">
      <c r="A38" s="1370"/>
      <c r="B38" s="1373"/>
      <c r="C38" s="185">
        <v>37</v>
      </c>
      <c r="D38" s="248" t="s">
        <v>340</v>
      </c>
      <c r="E38" s="213" t="s">
        <v>345</v>
      </c>
      <c r="F38" s="214" t="s">
        <v>342</v>
      </c>
      <c r="G38" s="215">
        <v>5.0999999999999996</v>
      </c>
      <c r="H38" s="214" t="s">
        <v>346</v>
      </c>
      <c r="I38" s="214" t="s">
        <v>219</v>
      </c>
      <c r="J38" s="216">
        <v>103</v>
      </c>
      <c r="K38" s="216">
        <v>408</v>
      </c>
      <c r="L38" s="221">
        <v>455</v>
      </c>
      <c r="M38" s="223">
        <v>0</v>
      </c>
      <c r="N38" s="223">
        <v>0.01</v>
      </c>
      <c r="O38" s="223">
        <v>0.1</v>
      </c>
      <c r="P38" s="223">
        <v>0</v>
      </c>
      <c r="Q38" s="217">
        <f t="shared" si="0"/>
        <v>0.11</v>
      </c>
      <c r="R38" s="1357" t="s">
        <v>347</v>
      </c>
      <c r="S38" s="1358"/>
      <c r="T38" s="1359"/>
      <c r="V38" s="216">
        <v>103</v>
      </c>
      <c r="W38" s="190">
        <v>232</v>
      </c>
      <c r="X38" s="190">
        <v>872</v>
      </c>
      <c r="Y38" s="190">
        <f>156+10+8+4+6+6</f>
        <v>190</v>
      </c>
      <c r="Z38" s="200">
        <f>(X38*Y38)/W38</f>
        <v>714.13793103448279</v>
      </c>
      <c r="AA38" s="190"/>
      <c r="AB38" s="190"/>
      <c r="AC38" s="190"/>
      <c r="AD38" s="201"/>
      <c r="AE38" s="190"/>
      <c r="AF38" s="190"/>
      <c r="AG38" s="190"/>
      <c r="AH38" s="201"/>
      <c r="AI38" s="190"/>
      <c r="AJ38" s="190"/>
      <c r="AK38" s="190"/>
      <c r="AL38" s="201"/>
    </row>
    <row r="39" spans="1:38" ht="27.95" customHeight="1" x14ac:dyDescent="0.15">
      <c r="A39" s="1370"/>
      <c r="B39" s="1373"/>
      <c r="C39" s="185">
        <v>38</v>
      </c>
      <c r="D39" s="248" t="s">
        <v>340</v>
      </c>
      <c r="E39" s="249" t="s">
        <v>348</v>
      </c>
      <c r="F39" s="214" t="s">
        <v>342</v>
      </c>
      <c r="G39" s="215">
        <v>8</v>
      </c>
      <c r="H39" s="214" t="s">
        <v>349</v>
      </c>
      <c r="I39" s="214" t="s">
        <v>219</v>
      </c>
      <c r="J39" s="216">
        <v>478</v>
      </c>
      <c r="K39" s="216">
        <v>691</v>
      </c>
      <c r="L39" s="221">
        <v>1099</v>
      </c>
      <c r="M39" s="223">
        <v>0</v>
      </c>
      <c r="N39" s="223">
        <v>0</v>
      </c>
      <c r="O39" s="223">
        <v>5.0000000000000001E-3</v>
      </c>
      <c r="P39" s="223">
        <v>0</v>
      </c>
      <c r="Q39" s="217">
        <f t="shared" si="0"/>
        <v>5.0000000000000001E-3</v>
      </c>
      <c r="R39" s="1391" t="s">
        <v>350</v>
      </c>
      <c r="S39" s="1392"/>
      <c r="T39" s="1393"/>
      <c r="V39" s="216">
        <v>478</v>
      </c>
      <c r="W39" s="190"/>
      <c r="X39" s="190"/>
      <c r="Y39" s="190"/>
      <c r="Z39" s="200"/>
      <c r="AA39" s="190"/>
      <c r="AB39" s="190"/>
      <c r="AC39" s="190"/>
      <c r="AD39" s="201"/>
      <c r="AE39" s="190"/>
      <c r="AF39" s="190"/>
      <c r="AG39" s="190"/>
      <c r="AH39" s="201"/>
      <c r="AI39" s="190"/>
      <c r="AJ39" s="190"/>
      <c r="AK39" s="190"/>
      <c r="AL39" s="201"/>
    </row>
    <row r="40" spans="1:38" ht="27.95" customHeight="1" x14ac:dyDescent="0.15">
      <c r="A40" s="1370"/>
      <c r="B40" s="1373"/>
      <c r="C40" s="185">
        <v>39</v>
      </c>
      <c r="D40" s="248" t="s">
        <v>340</v>
      </c>
      <c r="E40" s="250" t="s">
        <v>351</v>
      </c>
      <c r="F40" s="214" t="s">
        <v>342</v>
      </c>
      <c r="G40" s="215">
        <v>8.6999999999999993</v>
      </c>
      <c r="H40" s="214" t="s">
        <v>349</v>
      </c>
      <c r="I40" s="214" t="s">
        <v>219</v>
      </c>
      <c r="J40" s="216">
        <v>922</v>
      </c>
      <c r="K40" s="216">
        <v>1080</v>
      </c>
      <c r="L40" s="221">
        <v>917</v>
      </c>
      <c r="M40" s="223">
        <v>0.1</v>
      </c>
      <c r="N40" s="223">
        <v>0.1</v>
      </c>
      <c r="O40" s="223">
        <v>0.5</v>
      </c>
      <c r="P40" s="223">
        <v>0</v>
      </c>
      <c r="Q40" s="217">
        <f t="shared" si="0"/>
        <v>0.7</v>
      </c>
      <c r="R40" s="1341" t="s">
        <v>352</v>
      </c>
      <c r="S40" s="1342"/>
      <c r="T40" s="1343"/>
      <c r="V40" s="216">
        <v>922</v>
      </c>
      <c r="W40" s="190"/>
      <c r="X40" s="190"/>
      <c r="Y40" s="190"/>
      <c r="Z40" s="200"/>
      <c r="AA40" s="190"/>
      <c r="AB40" s="190"/>
      <c r="AC40" s="190"/>
      <c r="AD40" s="201"/>
      <c r="AE40" s="190"/>
      <c r="AF40" s="190"/>
      <c r="AG40" s="190"/>
      <c r="AH40" s="201"/>
      <c r="AI40" s="190"/>
      <c r="AJ40" s="190"/>
      <c r="AK40" s="190"/>
      <c r="AL40" s="201"/>
    </row>
    <row r="41" spans="1:38" ht="27.95" customHeight="1" x14ac:dyDescent="0.15">
      <c r="A41" s="1370"/>
      <c r="B41" s="1373"/>
      <c r="C41" s="185">
        <v>40</v>
      </c>
      <c r="D41" s="248" t="s">
        <v>340</v>
      </c>
      <c r="E41" s="251" t="s">
        <v>353</v>
      </c>
      <c r="F41" s="214" t="s">
        <v>342</v>
      </c>
      <c r="G41" s="215">
        <v>30.2</v>
      </c>
      <c r="H41" s="214" t="s">
        <v>354</v>
      </c>
      <c r="I41" s="214" t="s">
        <v>219</v>
      </c>
      <c r="J41" s="216">
        <v>2147</v>
      </c>
      <c r="K41" s="216">
        <v>807</v>
      </c>
      <c r="L41" s="221">
        <v>2060</v>
      </c>
      <c r="M41" s="223">
        <v>0.4</v>
      </c>
      <c r="N41" s="223">
        <v>0.1</v>
      </c>
      <c r="O41" s="223">
        <v>0</v>
      </c>
      <c r="P41" s="223">
        <v>0.3</v>
      </c>
      <c r="Q41" s="217">
        <f>SUM(M41:P41)</f>
        <v>0.8</v>
      </c>
      <c r="R41" s="1357" t="s">
        <v>355</v>
      </c>
      <c r="S41" s="1358"/>
      <c r="T41" s="1359"/>
      <c r="V41" s="216">
        <v>2147</v>
      </c>
      <c r="W41" s="190"/>
      <c r="X41" s="190"/>
      <c r="Y41" s="190"/>
      <c r="Z41" s="200"/>
      <c r="AA41" s="190"/>
      <c r="AB41" s="190"/>
      <c r="AC41" s="190"/>
      <c r="AD41" s="201"/>
      <c r="AE41" s="190"/>
      <c r="AF41" s="190"/>
      <c r="AG41" s="190"/>
      <c r="AH41" s="201"/>
      <c r="AI41" s="190"/>
      <c r="AJ41" s="190"/>
      <c r="AK41" s="190"/>
      <c r="AL41" s="201"/>
    </row>
    <row r="42" spans="1:38" ht="27.95" customHeight="1" x14ac:dyDescent="0.15">
      <c r="A42" s="1370"/>
      <c r="B42" s="1373"/>
      <c r="C42" s="185">
        <v>41</v>
      </c>
      <c r="D42" s="248" t="s">
        <v>340</v>
      </c>
      <c r="E42" s="252" t="s">
        <v>356</v>
      </c>
      <c r="F42" s="214" t="s">
        <v>342</v>
      </c>
      <c r="G42" s="215">
        <v>6.7</v>
      </c>
      <c r="H42" s="214" t="s">
        <v>357</v>
      </c>
      <c r="I42" s="214" t="s">
        <v>219</v>
      </c>
      <c r="J42" s="216">
        <v>452</v>
      </c>
      <c r="K42" s="216">
        <v>506</v>
      </c>
      <c r="L42" s="221">
        <v>634</v>
      </c>
      <c r="M42" s="223">
        <v>0</v>
      </c>
      <c r="N42" s="223">
        <v>0.1</v>
      </c>
      <c r="O42" s="223">
        <v>0.1</v>
      </c>
      <c r="P42" s="223">
        <v>0</v>
      </c>
      <c r="Q42" s="217">
        <f t="shared" si="0"/>
        <v>0.2</v>
      </c>
      <c r="R42" s="1341" t="s">
        <v>358</v>
      </c>
      <c r="S42" s="1342"/>
      <c r="T42" s="1343"/>
      <c r="V42" s="216">
        <v>452</v>
      </c>
      <c r="W42" s="190"/>
      <c r="X42" s="190"/>
      <c r="Y42" s="190"/>
      <c r="Z42" s="200"/>
      <c r="AA42" s="190"/>
      <c r="AB42" s="190"/>
      <c r="AC42" s="190"/>
      <c r="AD42" s="201"/>
      <c r="AE42" s="190"/>
      <c r="AF42" s="190"/>
      <c r="AG42" s="190"/>
      <c r="AH42" s="201"/>
      <c r="AI42" s="190"/>
      <c r="AJ42" s="190"/>
      <c r="AK42" s="190"/>
      <c r="AL42" s="201"/>
    </row>
    <row r="43" spans="1:38" ht="27.95" customHeight="1" x14ac:dyDescent="0.15">
      <c r="A43" s="1370"/>
      <c r="B43" s="1373"/>
      <c r="C43" s="185">
        <v>43</v>
      </c>
      <c r="D43" s="248" t="s">
        <v>340</v>
      </c>
      <c r="E43" s="252" t="s">
        <v>359</v>
      </c>
      <c r="F43" s="214" t="s">
        <v>342</v>
      </c>
      <c r="G43" s="215">
        <v>6.9</v>
      </c>
      <c r="H43" s="214" t="s">
        <v>360</v>
      </c>
      <c r="I43" s="214" t="s">
        <v>219</v>
      </c>
      <c r="J43" s="216">
        <v>510</v>
      </c>
      <c r="K43" s="216">
        <v>593</v>
      </c>
      <c r="L43" s="216">
        <v>659</v>
      </c>
      <c r="M43" s="223">
        <v>0</v>
      </c>
      <c r="N43" s="223">
        <v>0</v>
      </c>
      <c r="O43" s="223">
        <v>0</v>
      </c>
      <c r="P43" s="223">
        <v>0</v>
      </c>
      <c r="Q43" s="217">
        <f t="shared" si="0"/>
        <v>0</v>
      </c>
      <c r="R43" s="1341" t="s">
        <v>361</v>
      </c>
      <c r="S43" s="1342"/>
      <c r="T43" s="1343"/>
      <c r="V43" s="216">
        <v>320</v>
      </c>
      <c r="W43" s="190">
        <v>335</v>
      </c>
      <c r="X43" s="190">
        <v>905</v>
      </c>
      <c r="Y43" s="190">
        <v>130</v>
      </c>
      <c r="Z43" s="200">
        <f>(X43*Y43)/W43</f>
        <v>351.19402985074629</v>
      </c>
      <c r="AA43" s="190">
        <v>216</v>
      </c>
      <c r="AB43" s="190">
        <v>628</v>
      </c>
      <c r="AC43" s="190">
        <v>55</v>
      </c>
      <c r="AD43" s="200">
        <f>(AB43*AC43)/AA43</f>
        <v>159.90740740740742</v>
      </c>
      <c r="AE43" s="190"/>
      <c r="AF43" s="190"/>
      <c r="AG43" s="190"/>
      <c r="AH43" s="201"/>
      <c r="AI43" s="190"/>
      <c r="AJ43" s="190"/>
      <c r="AK43" s="190"/>
      <c r="AL43" s="201"/>
    </row>
    <row r="44" spans="1:38" ht="27.95" customHeight="1" x14ac:dyDescent="0.15">
      <c r="A44" s="1370"/>
      <c r="B44" s="1373"/>
      <c r="C44" s="185">
        <v>44</v>
      </c>
      <c r="D44" s="248" t="s">
        <v>340</v>
      </c>
      <c r="E44" s="253" t="s">
        <v>362</v>
      </c>
      <c r="F44" s="214" t="s">
        <v>342</v>
      </c>
      <c r="G44" s="215">
        <v>5.0999999999999996</v>
      </c>
      <c r="H44" s="214" t="s">
        <v>363</v>
      </c>
      <c r="I44" s="214" t="s">
        <v>219</v>
      </c>
      <c r="J44" s="216">
        <v>1132</v>
      </c>
      <c r="K44" s="216">
        <v>1142</v>
      </c>
      <c r="L44" s="216">
        <v>350</v>
      </c>
      <c r="M44" s="223">
        <v>0</v>
      </c>
      <c r="N44" s="223">
        <v>0.1</v>
      </c>
      <c r="O44" s="223">
        <v>1.5</v>
      </c>
      <c r="P44" s="223">
        <v>0.4</v>
      </c>
      <c r="Q44" s="217">
        <f t="shared" si="0"/>
        <v>2</v>
      </c>
      <c r="R44" s="1341" t="s">
        <v>364</v>
      </c>
      <c r="S44" s="1342"/>
      <c r="T44" s="1343"/>
      <c r="V44" s="216">
        <v>1132</v>
      </c>
      <c r="W44" s="190"/>
      <c r="X44" s="190"/>
      <c r="Y44" s="190"/>
      <c r="Z44" s="200"/>
      <c r="AA44" s="190"/>
      <c r="AB44" s="190"/>
      <c r="AC44" s="190"/>
      <c r="AD44" s="201"/>
      <c r="AE44" s="190"/>
      <c r="AF44" s="190"/>
      <c r="AG44" s="190"/>
      <c r="AH44" s="201"/>
      <c r="AI44" s="190"/>
      <c r="AJ44" s="190"/>
      <c r="AK44" s="190"/>
      <c r="AL44" s="201"/>
    </row>
    <row r="45" spans="1:38" ht="27.95" customHeight="1" x14ac:dyDescent="0.15">
      <c r="A45" s="1370"/>
      <c r="B45" s="1373"/>
      <c r="C45" s="224">
        <v>45</v>
      </c>
      <c r="D45" s="248" t="s">
        <v>340</v>
      </c>
      <c r="E45" s="254" t="s">
        <v>365</v>
      </c>
      <c r="F45" s="227" t="s">
        <v>342</v>
      </c>
      <c r="G45" s="228">
        <v>16</v>
      </c>
      <c r="H45" s="227" t="s">
        <v>366</v>
      </c>
      <c r="I45" s="227" t="s">
        <v>219</v>
      </c>
      <c r="J45" s="216">
        <v>323</v>
      </c>
      <c r="K45" s="216">
        <v>225</v>
      </c>
      <c r="L45" s="216">
        <v>1400</v>
      </c>
      <c r="M45" s="231">
        <v>0</v>
      </c>
      <c r="N45" s="231">
        <v>0</v>
      </c>
      <c r="O45" s="231">
        <v>0.6</v>
      </c>
      <c r="P45" s="231">
        <v>0</v>
      </c>
      <c r="Q45" s="232">
        <v>0.6</v>
      </c>
      <c r="R45" s="1341" t="s">
        <v>367</v>
      </c>
      <c r="S45" s="1342"/>
      <c r="T45" s="1343"/>
      <c r="V45" s="216">
        <v>323</v>
      </c>
      <c r="W45" s="190"/>
      <c r="X45" s="190"/>
      <c r="Y45" s="190"/>
      <c r="Z45" s="200"/>
      <c r="AA45" s="190"/>
      <c r="AB45" s="190"/>
      <c r="AC45" s="190"/>
      <c r="AD45" s="201"/>
      <c r="AE45" s="190"/>
      <c r="AF45" s="190"/>
      <c r="AG45" s="190"/>
      <c r="AH45" s="201"/>
      <c r="AI45" s="190"/>
      <c r="AJ45" s="190"/>
      <c r="AK45" s="190"/>
      <c r="AL45" s="201"/>
    </row>
    <row r="46" spans="1:38" ht="27.95" customHeight="1" x14ac:dyDescent="0.15">
      <c r="A46" s="1370"/>
      <c r="B46" s="1373"/>
      <c r="C46" s="224">
        <v>53</v>
      </c>
      <c r="D46" s="248" t="s">
        <v>368</v>
      </c>
      <c r="E46" s="254" t="s">
        <v>369</v>
      </c>
      <c r="F46" s="227" t="s">
        <v>240</v>
      </c>
      <c r="G46" s="228">
        <v>0.9</v>
      </c>
      <c r="H46" s="227" t="s">
        <v>370</v>
      </c>
      <c r="I46" s="227" t="s">
        <v>219</v>
      </c>
      <c r="J46" s="255" t="s">
        <v>371</v>
      </c>
      <c r="K46" s="255" t="s">
        <v>371</v>
      </c>
      <c r="L46" s="255" t="s">
        <v>371</v>
      </c>
      <c r="M46" s="231">
        <v>0</v>
      </c>
      <c r="N46" s="231">
        <v>0</v>
      </c>
      <c r="O46" s="231">
        <v>0</v>
      </c>
      <c r="P46" s="231">
        <v>0</v>
      </c>
      <c r="Q46" s="232">
        <v>0</v>
      </c>
      <c r="R46" s="1341" t="s">
        <v>364</v>
      </c>
      <c r="S46" s="1342"/>
      <c r="T46" s="1343"/>
      <c r="V46" s="255" t="s">
        <v>371</v>
      </c>
      <c r="W46" s="190"/>
      <c r="X46" s="190"/>
      <c r="Y46" s="190"/>
      <c r="Z46" s="200"/>
      <c r="AA46" s="190"/>
      <c r="AB46" s="190"/>
      <c r="AC46" s="190"/>
      <c r="AD46" s="201"/>
      <c r="AE46" s="190"/>
      <c r="AF46" s="190"/>
      <c r="AG46" s="190"/>
      <c r="AH46" s="201"/>
      <c r="AI46" s="190"/>
      <c r="AJ46" s="190"/>
      <c r="AK46" s="190"/>
      <c r="AL46" s="201"/>
    </row>
    <row r="47" spans="1:38" ht="27.95" customHeight="1" thickBot="1" x14ac:dyDescent="0.2">
      <c r="A47" s="1370"/>
      <c r="B47" s="1373"/>
      <c r="C47" s="188">
        <v>54</v>
      </c>
      <c r="D47" s="256" t="s">
        <v>372</v>
      </c>
      <c r="E47" s="257" t="s">
        <v>373</v>
      </c>
      <c r="F47" s="202" t="s">
        <v>342</v>
      </c>
      <c r="G47" s="238">
        <v>6</v>
      </c>
      <c r="H47" s="202" t="s">
        <v>374</v>
      </c>
      <c r="I47" s="202" t="s">
        <v>225</v>
      </c>
      <c r="J47" s="239">
        <v>0</v>
      </c>
      <c r="K47" s="239">
        <v>0</v>
      </c>
      <c r="L47" s="239">
        <v>0</v>
      </c>
      <c r="M47" s="241">
        <v>0</v>
      </c>
      <c r="N47" s="241">
        <v>0</v>
      </c>
      <c r="O47" s="241">
        <v>0</v>
      </c>
      <c r="P47" s="241">
        <v>0</v>
      </c>
      <c r="Q47" s="242">
        <v>0</v>
      </c>
      <c r="R47" s="258"/>
      <c r="S47" s="259"/>
      <c r="T47" s="260"/>
      <c r="V47" s="239">
        <v>0</v>
      </c>
      <c r="W47" s="190"/>
      <c r="X47" s="190"/>
      <c r="Y47" s="190"/>
      <c r="Z47" s="200"/>
      <c r="AA47" s="190"/>
      <c r="AB47" s="190"/>
      <c r="AC47" s="190"/>
      <c r="AD47" s="201"/>
      <c r="AE47" s="190"/>
      <c r="AF47" s="190"/>
      <c r="AG47" s="190"/>
      <c r="AH47" s="201"/>
      <c r="AI47" s="190"/>
      <c r="AJ47" s="190"/>
      <c r="AK47" s="190"/>
      <c r="AL47" s="201"/>
    </row>
    <row r="48" spans="1:38" ht="27.95" customHeight="1" x14ac:dyDescent="0.15">
      <c r="A48" s="1370"/>
      <c r="B48" s="1373"/>
      <c r="C48" s="261" t="s">
        <v>309</v>
      </c>
      <c r="D48" s="262" t="s">
        <v>375</v>
      </c>
      <c r="E48" s="263" t="s">
        <v>376</v>
      </c>
      <c r="F48" s="264" t="s">
        <v>217</v>
      </c>
      <c r="G48" s="265">
        <v>30.2</v>
      </c>
      <c r="H48" s="255" t="s">
        <v>371</v>
      </c>
      <c r="I48" s="255" t="s">
        <v>371</v>
      </c>
      <c r="J48" s="255" t="s">
        <v>371</v>
      </c>
      <c r="K48" s="255" t="s">
        <v>371</v>
      </c>
      <c r="L48" s="255" t="s">
        <v>371</v>
      </c>
      <c r="M48" s="255" t="s">
        <v>371</v>
      </c>
      <c r="N48" s="255" t="s">
        <v>371</v>
      </c>
      <c r="O48" s="255" t="s">
        <v>371</v>
      </c>
      <c r="P48" s="255" t="s">
        <v>371</v>
      </c>
      <c r="Q48" s="255" t="s">
        <v>371</v>
      </c>
      <c r="R48" s="266"/>
      <c r="S48" s="267"/>
      <c r="T48" s="268"/>
      <c r="V48" s="255" t="s">
        <v>371</v>
      </c>
      <c r="W48" s="190"/>
      <c r="X48" s="190"/>
      <c r="Y48" s="190"/>
      <c r="Z48" s="200"/>
      <c r="AA48" s="190"/>
      <c r="AB48" s="190"/>
      <c r="AC48" s="190"/>
      <c r="AD48" s="201"/>
      <c r="AE48" s="190"/>
      <c r="AF48" s="190"/>
      <c r="AG48" s="190"/>
      <c r="AH48" s="201"/>
      <c r="AI48" s="190"/>
      <c r="AJ48" s="190"/>
      <c r="AK48" s="190"/>
      <c r="AL48" s="201"/>
    </row>
    <row r="49" spans="1:38" ht="27.95" customHeight="1" x14ac:dyDescent="0.15">
      <c r="A49" s="1370"/>
      <c r="B49" s="1373"/>
      <c r="C49" s="185" t="s">
        <v>309</v>
      </c>
      <c r="D49" s="248" t="s">
        <v>375</v>
      </c>
      <c r="E49" s="252" t="s">
        <v>377</v>
      </c>
      <c r="F49" s="214" t="s">
        <v>217</v>
      </c>
      <c r="G49" s="215">
        <v>2.2999999999999998</v>
      </c>
      <c r="H49" s="255" t="s">
        <v>371</v>
      </c>
      <c r="I49" s="255" t="s">
        <v>371</v>
      </c>
      <c r="J49" s="255" t="s">
        <v>371</v>
      </c>
      <c r="K49" s="255" t="s">
        <v>371</v>
      </c>
      <c r="L49" s="255" t="s">
        <v>371</v>
      </c>
      <c r="M49" s="255" t="s">
        <v>371</v>
      </c>
      <c r="N49" s="255" t="s">
        <v>371</v>
      </c>
      <c r="O49" s="255" t="s">
        <v>371</v>
      </c>
      <c r="P49" s="255" t="s">
        <v>371</v>
      </c>
      <c r="Q49" s="255" t="s">
        <v>371</v>
      </c>
      <c r="R49" s="269"/>
      <c r="S49" s="270"/>
      <c r="T49" s="271"/>
      <c r="V49" s="255" t="s">
        <v>371</v>
      </c>
      <c r="W49" s="190"/>
      <c r="X49" s="190"/>
      <c r="Y49" s="190"/>
      <c r="Z49" s="200"/>
      <c r="AA49" s="190"/>
      <c r="AB49" s="190"/>
      <c r="AC49" s="190"/>
      <c r="AD49" s="201"/>
      <c r="AE49" s="190"/>
      <c r="AF49" s="190"/>
      <c r="AG49" s="190"/>
      <c r="AH49" s="201"/>
      <c r="AI49" s="190"/>
      <c r="AJ49" s="190"/>
      <c r="AK49" s="190"/>
      <c r="AL49" s="201"/>
    </row>
    <row r="50" spans="1:38" ht="27.95" customHeight="1" x14ac:dyDescent="0.15">
      <c r="A50" s="1370"/>
      <c r="B50" s="1373"/>
      <c r="C50" s="185" t="s">
        <v>309</v>
      </c>
      <c r="D50" s="248" t="s">
        <v>375</v>
      </c>
      <c r="E50" s="252" t="s">
        <v>378</v>
      </c>
      <c r="F50" s="214" t="s">
        <v>217</v>
      </c>
      <c r="G50" s="215">
        <v>4.3</v>
      </c>
      <c r="H50" s="255" t="s">
        <v>371</v>
      </c>
      <c r="I50" s="255" t="s">
        <v>371</v>
      </c>
      <c r="J50" s="255" t="s">
        <v>371</v>
      </c>
      <c r="K50" s="255" t="s">
        <v>371</v>
      </c>
      <c r="L50" s="255" t="s">
        <v>371</v>
      </c>
      <c r="M50" s="255" t="s">
        <v>371</v>
      </c>
      <c r="N50" s="255" t="s">
        <v>371</v>
      </c>
      <c r="O50" s="255" t="s">
        <v>371</v>
      </c>
      <c r="P50" s="255" t="s">
        <v>371</v>
      </c>
      <c r="Q50" s="255" t="s">
        <v>371</v>
      </c>
      <c r="R50" s="269"/>
      <c r="S50" s="270"/>
      <c r="T50" s="271"/>
      <c r="V50" s="255" t="s">
        <v>371</v>
      </c>
      <c r="W50" s="190"/>
      <c r="X50" s="190"/>
      <c r="Y50" s="190"/>
      <c r="Z50" s="200"/>
      <c r="AA50" s="190"/>
      <c r="AB50" s="190"/>
      <c r="AC50" s="190"/>
      <c r="AD50" s="201"/>
      <c r="AE50" s="190"/>
      <c r="AF50" s="190"/>
      <c r="AG50" s="190"/>
      <c r="AH50" s="201"/>
      <c r="AI50" s="190"/>
      <c r="AJ50" s="190"/>
      <c r="AK50" s="190"/>
      <c r="AL50" s="201"/>
    </row>
    <row r="51" spans="1:38" ht="27.95" customHeight="1" x14ac:dyDescent="0.15">
      <c r="A51" s="1370"/>
      <c r="B51" s="1373"/>
      <c r="C51" s="185" t="s">
        <v>309</v>
      </c>
      <c r="D51" s="248" t="s">
        <v>375</v>
      </c>
      <c r="E51" s="252" t="s">
        <v>379</v>
      </c>
      <c r="F51" s="214" t="s">
        <v>217</v>
      </c>
      <c r="G51" s="215">
        <v>3.6</v>
      </c>
      <c r="H51" s="255" t="s">
        <v>371</v>
      </c>
      <c r="I51" s="255" t="s">
        <v>371</v>
      </c>
      <c r="J51" s="255" t="s">
        <v>371</v>
      </c>
      <c r="K51" s="255" t="s">
        <v>371</v>
      </c>
      <c r="L51" s="255" t="s">
        <v>371</v>
      </c>
      <c r="M51" s="255" t="s">
        <v>371</v>
      </c>
      <c r="N51" s="255" t="s">
        <v>371</v>
      </c>
      <c r="O51" s="255" t="s">
        <v>371</v>
      </c>
      <c r="P51" s="255" t="s">
        <v>371</v>
      </c>
      <c r="Q51" s="255" t="s">
        <v>371</v>
      </c>
      <c r="R51" s="269"/>
      <c r="S51" s="270"/>
      <c r="T51" s="271"/>
      <c r="V51" s="255" t="s">
        <v>371</v>
      </c>
      <c r="W51" s="190"/>
      <c r="X51" s="190"/>
      <c r="Y51" s="190"/>
      <c r="Z51" s="200"/>
      <c r="AA51" s="190"/>
      <c r="AB51" s="190"/>
      <c r="AC51" s="190"/>
      <c r="AD51" s="201"/>
      <c r="AE51" s="190"/>
      <c r="AF51" s="190"/>
      <c r="AG51" s="190"/>
      <c r="AH51" s="201"/>
      <c r="AI51" s="190"/>
      <c r="AJ51" s="190"/>
      <c r="AK51" s="190"/>
      <c r="AL51" s="201"/>
    </row>
    <row r="52" spans="1:38" ht="27.95" customHeight="1" x14ac:dyDescent="0.15">
      <c r="A52" s="1370"/>
      <c r="B52" s="1373"/>
      <c r="C52" s="185" t="s">
        <v>309</v>
      </c>
      <c r="D52" s="248" t="s">
        <v>375</v>
      </c>
      <c r="E52" s="252" t="s">
        <v>380</v>
      </c>
      <c r="F52" s="214" t="s">
        <v>217</v>
      </c>
      <c r="G52" s="215">
        <v>46</v>
      </c>
      <c r="H52" s="255" t="s">
        <v>371</v>
      </c>
      <c r="I52" s="255" t="s">
        <v>371</v>
      </c>
      <c r="J52" s="255" t="s">
        <v>371</v>
      </c>
      <c r="K52" s="255" t="s">
        <v>371</v>
      </c>
      <c r="L52" s="255" t="s">
        <v>371</v>
      </c>
      <c r="M52" s="255" t="s">
        <v>371</v>
      </c>
      <c r="N52" s="255" t="s">
        <v>371</v>
      </c>
      <c r="O52" s="255" t="s">
        <v>371</v>
      </c>
      <c r="P52" s="255" t="s">
        <v>371</v>
      </c>
      <c r="Q52" s="255" t="s">
        <v>371</v>
      </c>
      <c r="R52" s="269"/>
      <c r="S52" s="270"/>
      <c r="T52" s="271"/>
      <c r="V52" s="255" t="s">
        <v>371</v>
      </c>
      <c r="W52" s="190"/>
      <c r="X52" s="190"/>
      <c r="Y52" s="190"/>
      <c r="Z52" s="200"/>
      <c r="AA52" s="190"/>
      <c r="AB52" s="190"/>
      <c r="AC52" s="190"/>
      <c r="AD52" s="201"/>
      <c r="AE52" s="190"/>
      <c r="AF52" s="190"/>
      <c r="AG52" s="190"/>
      <c r="AH52" s="201"/>
      <c r="AI52" s="190"/>
      <c r="AJ52" s="190"/>
      <c r="AK52" s="190"/>
      <c r="AL52" s="201"/>
    </row>
    <row r="53" spans="1:38" ht="27.95" customHeight="1" x14ac:dyDescent="0.15">
      <c r="A53" s="1370"/>
      <c r="B53" s="1373"/>
      <c r="C53" s="185" t="s">
        <v>309</v>
      </c>
      <c r="D53" s="248" t="s">
        <v>375</v>
      </c>
      <c r="E53" s="252" t="s">
        <v>381</v>
      </c>
      <c r="F53" s="214" t="s">
        <v>217</v>
      </c>
      <c r="G53" s="215">
        <v>35.700000000000003</v>
      </c>
      <c r="H53" s="255" t="s">
        <v>371</v>
      </c>
      <c r="I53" s="255" t="s">
        <v>371</v>
      </c>
      <c r="J53" s="255" t="s">
        <v>371</v>
      </c>
      <c r="K53" s="255" t="s">
        <v>371</v>
      </c>
      <c r="L53" s="255" t="s">
        <v>371</v>
      </c>
      <c r="M53" s="255" t="s">
        <v>371</v>
      </c>
      <c r="N53" s="255" t="s">
        <v>371</v>
      </c>
      <c r="O53" s="255" t="s">
        <v>371</v>
      </c>
      <c r="P53" s="255" t="s">
        <v>371</v>
      </c>
      <c r="Q53" s="255" t="s">
        <v>371</v>
      </c>
      <c r="R53" s="269"/>
      <c r="S53" s="270"/>
      <c r="T53" s="271"/>
      <c r="V53" s="255" t="s">
        <v>371</v>
      </c>
      <c r="W53" s="190"/>
      <c r="X53" s="190"/>
      <c r="Y53" s="190"/>
      <c r="Z53" s="200"/>
      <c r="AA53" s="190"/>
      <c r="AB53" s="190"/>
      <c r="AC53" s="190"/>
      <c r="AD53" s="201"/>
      <c r="AE53" s="190"/>
      <c r="AF53" s="190"/>
      <c r="AG53" s="190"/>
      <c r="AH53" s="201"/>
      <c r="AI53" s="190"/>
      <c r="AJ53" s="190"/>
      <c r="AK53" s="190"/>
      <c r="AL53" s="201"/>
    </row>
    <row r="54" spans="1:38" ht="27.95" customHeight="1" x14ac:dyDescent="0.15">
      <c r="A54" s="1370"/>
      <c r="B54" s="1373"/>
      <c r="C54" s="185" t="s">
        <v>309</v>
      </c>
      <c r="D54" s="248" t="s">
        <v>375</v>
      </c>
      <c r="E54" s="252" t="s">
        <v>382</v>
      </c>
      <c r="F54" s="214" t="s">
        <v>217</v>
      </c>
      <c r="G54" s="215">
        <v>5.2</v>
      </c>
      <c r="H54" s="255" t="s">
        <v>371</v>
      </c>
      <c r="I54" s="255" t="s">
        <v>371</v>
      </c>
      <c r="J54" s="255" t="s">
        <v>371</v>
      </c>
      <c r="K54" s="255" t="s">
        <v>371</v>
      </c>
      <c r="L54" s="255" t="s">
        <v>371</v>
      </c>
      <c r="M54" s="255" t="s">
        <v>371</v>
      </c>
      <c r="N54" s="255" t="s">
        <v>371</v>
      </c>
      <c r="O54" s="255" t="s">
        <v>371</v>
      </c>
      <c r="P54" s="255" t="s">
        <v>371</v>
      </c>
      <c r="Q54" s="255" t="s">
        <v>371</v>
      </c>
      <c r="R54" s="269"/>
      <c r="S54" s="270"/>
      <c r="T54" s="271"/>
      <c r="V54" s="255" t="s">
        <v>371</v>
      </c>
      <c r="W54" s="190"/>
      <c r="X54" s="190"/>
      <c r="Y54" s="190"/>
      <c r="Z54" s="200"/>
      <c r="AA54" s="190"/>
      <c r="AB54" s="190"/>
      <c r="AC54" s="190"/>
      <c r="AD54" s="201"/>
      <c r="AE54" s="190"/>
      <c r="AF54" s="190"/>
      <c r="AG54" s="190"/>
      <c r="AH54" s="201"/>
      <c r="AI54" s="190"/>
      <c r="AJ54" s="190"/>
      <c r="AK54" s="190"/>
      <c r="AL54" s="201"/>
    </row>
    <row r="55" spans="1:38" ht="27.95" customHeight="1" x14ac:dyDescent="0.15">
      <c r="A55" s="1370"/>
      <c r="B55" s="1373"/>
      <c r="C55" s="185" t="s">
        <v>309</v>
      </c>
      <c r="D55" s="248" t="s">
        <v>375</v>
      </c>
      <c r="E55" s="252" t="s">
        <v>383</v>
      </c>
      <c r="F55" s="214" t="s">
        <v>217</v>
      </c>
      <c r="G55" s="215">
        <v>1.2</v>
      </c>
      <c r="H55" s="255" t="s">
        <v>371</v>
      </c>
      <c r="I55" s="255" t="s">
        <v>371</v>
      </c>
      <c r="J55" s="255" t="s">
        <v>371</v>
      </c>
      <c r="K55" s="255" t="s">
        <v>371</v>
      </c>
      <c r="L55" s="255" t="s">
        <v>371</v>
      </c>
      <c r="M55" s="255" t="s">
        <v>371</v>
      </c>
      <c r="N55" s="255" t="s">
        <v>371</v>
      </c>
      <c r="O55" s="255" t="s">
        <v>371</v>
      </c>
      <c r="P55" s="255" t="s">
        <v>371</v>
      </c>
      <c r="Q55" s="255" t="s">
        <v>371</v>
      </c>
      <c r="R55" s="269"/>
      <c r="S55" s="270"/>
      <c r="T55" s="271"/>
      <c r="V55" s="255" t="s">
        <v>371</v>
      </c>
      <c r="W55" s="190"/>
      <c r="X55" s="190"/>
      <c r="Y55" s="190"/>
      <c r="Z55" s="200"/>
      <c r="AA55" s="190"/>
      <c r="AB55" s="190"/>
      <c r="AC55" s="190"/>
      <c r="AD55" s="201"/>
      <c r="AE55" s="190"/>
      <c r="AF55" s="190"/>
      <c r="AG55" s="190"/>
      <c r="AH55" s="201"/>
      <c r="AI55" s="190"/>
      <c r="AJ55" s="190"/>
      <c r="AK55" s="190"/>
      <c r="AL55" s="201"/>
    </row>
    <row r="56" spans="1:38" ht="27.95" customHeight="1" x14ac:dyDescent="0.15">
      <c r="A56" s="1370"/>
      <c r="B56" s="1373"/>
      <c r="C56" s="185" t="s">
        <v>309</v>
      </c>
      <c r="D56" s="248" t="s">
        <v>375</v>
      </c>
      <c r="E56" s="252" t="s">
        <v>384</v>
      </c>
      <c r="F56" s="214" t="s">
        <v>217</v>
      </c>
      <c r="G56" s="215">
        <v>3.4</v>
      </c>
      <c r="H56" s="255" t="s">
        <v>371</v>
      </c>
      <c r="I56" s="255" t="s">
        <v>371</v>
      </c>
      <c r="J56" s="255" t="s">
        <v>371</v>
      </c>
      <c r="K56" s="255" t="s">
        <v>371</v>
      </c>
      <c r="L56" s="255" t="s">
        <v>371</v>
      </c>
      <c r="M56" s="255" t="s">
        <v>371</v>
      </c>
      <c r="N56" s="255" t="s">
        <v>371</v>
      </c>
      <c r="O56" s="255" t="s">
        <v>371</v>
      </c>
      <c r="P56" s="255" t="s">
        <v>371</v>
      </c>
      <c r="Q56" s="255" t="s">
        <v>371</v>
      </c>
      <c r="R56" s="269"/>
      <c r="S56" s="270"/>
      <c r="T56" s="271"/>
      <c r="V56" s="255" t="s">
        <v>371</v>
      </c>
      <c r="W56" s="190"/>
      <c r="X56" s="190"/>
      <c r="Y56" s="190"/>
      <c r="Z56" s="200"/>
      <c r="AA56" s="190"/>
      <c r="AB56" s="190"/>
      <c r="AC56" s="190"/>
      <c r="AD56" s="201"/>
      <c r="AE56" s="190"/>
      <c r="AF56" s="190"/>
      <c r="AG56" s="190"/>
      <c r="AH56" s="201"/>
      <c r="AI56" s="190"/>
      <c r="AJ56" s="190"/>
      <c r="AK56" s="190"/>
      <c r="AL56" s="201"/>
    </row>
    <row r="57" spans="1:38" ht="27.95" customHeight="1" x14ac:dyDescent="0.15">
      <c r="A57" s="1370"/>
      <c r="B57" s="1373"/>
      <c r="C57" s="185" t="s">
        <v>309</v>
      </c>
      <c r="D57" s="248" t="s">
        <v>375</v>
      </c>
      <c r="E57" s="252" t="s">
        <v>385</v>
      </c>
      <c r="F57" s="214" t="s">
        <v>217</v>
      </c>
      <c r="G57" s="215">
        <v>11.4</v>
      </c>
      <c r="H57" s="255" t="s">
        <v>371</v>
      </c>
      <c r="I57" s="255" t="s">
        <v>371</v>
      </c>
      <c r="J57" s="255" t="s">
        <v>371</v>
      </c>
      <c r="K57" s="255" t="s">
        <v>371</v>
      </c>
      <c r="L57" s="255" t="s">
        <v>371</v>
      </c>
      <c r="M57" s="255" t="s">
        <v>371</v>
      </c>
      <c r="N57" s="255" t="s">
        <v>371</v>
      </c>
      <c r="O57" s="255" t="s">
        <v>371</v>
      </c>
      <c r="P57" s="255" t="s">
        <v>371</v>
      </c>
      <c r="Q57" s="255" t="s">
        <v>371</v>
      </c>
      <c r="R57" s="269"/>
      <c r="S57" s="270"/>
      <c r="T57" s="271"/>
      <c r="V57" s="255" t="s">
        <v>371</v>
      </c>
      <c r="W57" s="190"/>
      <c r="X57" s="190"/>
      <c r="Y57" s="190"/>
      <c r="Z57" s="200"/>
      <c r="AA57" s="190"/>
      <c r="AB57" s="190"/>
      <c r="AC57" s="190"/>
      <c r="AD57" s="201"/>
      <c r="AE57" s="190"/>
      <c r="AF57" s="190"/>
      <c r="AG57" s="190"/>
      <c r="AH57" s="201"/>
      <c r="AI57" s="190"/>
      <c r="AJ57" s="190"/>
      <c r="AK57" s="190"/>
      <c r="AL57" s="201"/>
    </row>
    <row r="58" spans="1:38" ht="27.95" customHeight="1" x14ac:dyDescent="0.15">
      <c r="A58" s="1370"/>
      <c r="B58" s="1373"/>
      <c r="C58" s="185" t="s">
        <v>309</v>
      </c>
      <c r="D58" s="248" t="s">
        <v>375</v>
      </c>
      <c r="E58" s="272" t="s">
        <v>386</v>
      </c>
      <c r="F58" s="214" t="s">
        <v>217</v>
      </c>
      <c r="G58" s="215">
        <v>15.3</v>
      </c>
      <c r="H58" s="273" t="s">
        <v>371</v>
      </c>
      <c r="I58" s="273" t="s">
        <v>371</v>
      </c>
      <c r="J58" s="273" t="s">
        <v>371</v>
      </c>
      <c r="K58" s="273" t="s">
        <v>371</v>
      </c>
      <c r="L58" s="273" t="s">
        <v>371</v>
      </c>
      <c r="M58" s="273" t="s">
        <v>371</v>
      </c>
      <c r="N58" s="273" t="s">
        <v>371</v>
      </c>
      <c r="O58" s="273" t="s">
        <v>371</v>
      </c>
      <c r="P58" s="273" t="s">
        <v>371</v>
      </c>
      <c r="Q58" s="273" t="s">
        <v>371</v>
      </c>
      <c r="R58" s="1344"/>
      <c r="S58" s="1345"/>
      <c r="T58" s="1346"/>
      <c r="V58" s="273" t="s">
        <v>371</v>
      </c>
      <c r="W58" s="190"/>
      <c r="X58" s="190"/>
      <c r="Y58" s="190"/>
      <c r="Z58" s="200"/>
      <c r="AA58" s="190"/>
      <c r="AB58" s="190"/>
      <c r="AC58" s="190"/>
      <c r="AD58" s="201"/>
      <c r="AE58" s="190"/>
      <c r="AF58" s="190"/>
      <c r="AG58" s="190"/>
      <c r="AH58" s="201"/>
      <c r="AI58" s="190"/>
      <c r="AJ58" s="190"/>
      <c r="AK58" s="190"/>
      <c r="AL58" s="201"/>
    </row>
    <row r="59" spans="1:38" ht="27.95" customHeight="1" x14ac:dyDescent="0.15">
      <c r="A59" s="1371"/>
      <c r="B59" s="1374"/>
      <c r="C59" s="185">
        <v>12</v>
      </c>
      <c r="D59" s="248" t="s">
        <v>215</v>
      </c>
      <c r="E59" s="246" t="s">
        <v>389</v>
      </c>
      <c r="F59" s="214" t="s">
        <v>240</v>
      </c>
      <c r="G59" s="215">
        <v>12.5</v>
      </c>
      <c r="H59" s="214" t="s">
        <v>261</v>
      </c>
      <c r="I59" s="214" t="s">
        <v>390</v>
      </c>
      <c r="J59" s="216">
        <v>165</v>
      </c>
      <c r="K59" s="216">
        <v>152</v>
      </c>
      <c r="L59" s="273" t="s">
        <v>371</v>
      </c>
      <c r="M59" s="223">
        <v>0.1</v>
      </c>
      <c r="N59" s="223">
        <v>0.2</v>
      </c>
      <c r="O59" s="223">
        <v>0</v>
      </c>
      <c r="P59" s="223">
        <v>0</v>
      </c>
      <c r="Q59" s="217">
        <f t="shared" si="0"/>
        <v>0.30000000000000004</v>
      </c>
      <c r="R59" s="218" t="s">
        <v>391</v>
      </c>
      <c r="S59" s="219" t="s">
        <v>392</v>
      </c>
      <c r="T59" s="220" t="s">
        <v>393</v>
      </c>
      <c r="V59" s="216">
        <v>74</v>
      </c>
      <c r="W59" s="190">
        <v>72</v>
      </c>
      <c r="X59" s="190">
        <v>173</v>
      </c>
      <c r="Y59" s="190">
        <v>69</v>
      </c>
      <c r="Z59" s="200">
        <f>(X59*Y59)/W59</f>
        <v>165.79166666666666</v>
      </c>
      <c r="AA59" s="190"/>
      <c r="AB59" s="190"/>
      <c r="AC59" s="190"/>
      <c r="AD59" s="201"/>
      <c r="AE59" s="190"/>
      <c r="AF59" s="190"/>
      <c r="AG59" s="190"/>
      <c r="AH59" s="201"/>
      <c r="AI59" s="190"/>
      <c r="AJ59" s="190"/>
      <c r="AK59" s="190"/>
      <c r="AL59" s="201"/>
    </row>
    <row r="60" spans="1:38" ht="27.95" customHeight="1" x14ac:dyDescent="0.15">
      <c r="A60" s="1378" t="s">
        <v>387</v>
      </c>
      <c r="B60" s="1375" t="s">
        <v>388</v>
      </c>
      <c r="C60" s="185">
        <v>32</v>
      </c>
      <c r="D60" s="212" t="s">
        <v>394</v>
      </c>
      <c r="E60" s="274"/>
      <c r="F60" s="275" t="s">
        <v>395</v>
      </c>
      <c r="G60" s="215">
        <v>7</v>
      </c>
      <c r="H60" s="214" t="s">
        <v>396</v>
      </c>
      <c r="I60" s="214" t="s">
        <v>390</v>
      </c>
      <c r="J60" s="216">
        <v>0</v>
      </c>
      <c r="K60" s="216">
        <v>0</v>
      </c>
      <c r="L60" s="273" t="s">
        <v>371</v>
      </c>
      <c r="M60" s="223">
        <v>0</v>
      </c>
      <c r="N60" s="223">
        <v>0</v>
      </c>
      <c r="O60" s="223">
        <v>0</v>
      </c>
      <c r="P60" s="223">
        <v>0</v>
      </c>
      <c r="Q60" s="217">
        <f t="shared" si="0"/>
        <v>0</v>
      </c>
      <c r="R60" s="1363"/>
      <c r="S60" s="1364"/>
      <c r="T60" s="1365"/>
      <c r="V60" s="216">
        <v>0</v>
      </c>
      <c r="W60" s="190"/>
      <c r="X60" s="190"/>
      <c r="Y60" s="190"/>
      <c r="Z60" s="200"/>
      <c r="AA60" s="190"/>
      <c r="AB60" s="190"/>
      <c r="AC60" s="190"/>
      <c r="AD60" s="201"/>
      <c r="AE60" s="190"/>
      <c r="AF60" s="190"/>
      <c r="AG60" s="190"/>
      <c r="AH60" s="201"/>
      <c r="AI60" s="190"/>
      <c r="AJ60" s="190"/>
      <c r="AK60" s="190"/>
      <c r="AL60" s="201"/>
    </row>
    <row r="61" spans="1:38" ht="27.95" customHeight="1" x14ac:dyDescent="0.15">
      <c r="A61" s="1379"/>
      <c r="B61" s="1376"/>
      <c r="C61" s="185">
        <v>33</v>
      </c>
      <c r="D61" s="212" t="s">
        <v>397</v>
      </c>
      <c r="E61" s="274"/>
      <c r="F61" s="275" t="s">
        <v>395</v>
      </c>
      <c r="G61" s="215">
        <v>9.1999999999999993</v>
      </c>
      <c r="H61" s="214" t="s">
        <v>398</v>
      </c>
      <c r="I61" s="214" t="s">
        <v>390</v>
      </c>
      <c r="J61" s="216">
        <v>0</v>
      </c>
      <c r="K61" s="216">
        <v>0</v>
      </c>
      <c r="L61" s="273" t="s">
        <v>371</v>
      </c>
      <c r="M61" s="223">
        <v>0</v>
      </c>
      <c r="N61" s="223">
        <v>0</v>
      </c>
      <c r="O61" s="223">
        <v>0</v>
      </c>
      <c r="P61" s="223">
        <v>0</v>
      </c>
      <c r="Q61" s="217">
        <f t="shared" si="0"/>
        <v>0</v>
      </c>
      <c r="R61" s="1366"/>
      <c r="S61" s="1367"/>
      <c r="T61" s="1368"/>
      <c r="V61" s="216">
        <v>0</v>
      </c>
      <c r="W61" s="190"/>
      <c r="X61" s="190"/>
      <c r="Y61" s="190"/>
      <c r="Z61" s="200"/>
      <c r="AA61" s="190"/>
      <c r="AB61" s="190"/>
      <c r="AC61" s="190"/>
      <c r="AD61" s="201"/>
      <c r="AE61" s="190"/>
      <c r="AF61" s="190"/>
      <c r="AG61" s="190"/>
      <c r="AH61" s="201"/>
      <c r="AI61" s="190"/>
      <c r="AJ61" s="190"/>
      <c r="AK61" s="190"/>
      <c r="AL61" s="201"/>
    </row>
    <row r="62" spans="1:38" ht="27.95" customHeight="1" x14ac:dyDescent="0.15">
      <c r="A62" s="1379"/>
      <c r="B62" s="1376"/>
      <c r="C62" s="185">
        <v>46</v>
      </c>
      <c r="D62" s="212" t="s">
        <v>397</v>
      </c>
      <c r="E62" s="247" t="s">
        <v>399</v>
      </c>
      <c r="F62" s="214" t="s">
        <v>240</v>
      </c>
      <c r="G62" s="215">
        <v>20.3</v>
      </c>
      <c r="H62" s="214" t="s">
        <v>400</v>
      </c>
      <c r="I62" s="214" t="s">
        <v>390</v>
      </c>
      <c r="J62" s="216">
        <v>246</v>
      </c>
      <c r="K62" s="216">
        <v>296</v>
      </c>
      <c r="L62" s="221">
        <v>400</v>
      </c>
      <c r="M62" s="223">
        <v>0</v>
      </c>
      <c r="N62" s="223">
        <v>0</v>
      </c>
      <c r="O62" s="223">
        <v>0</v>
      </c>
      <c r="P62" s="223">
        <v>0</v>
      </c>
      <c r="Q62" s="217">
        <f t="shared" si="0"/>
        <v>0</v>
      </c>
      <c r="R62" s="1363"/>
      <c r="S62" s="1364"/>
      <c r="T62" s="1365"/>
      <c r="V62" s="216">
        <v>246</v>
      </c>
      <c r="W62" s="190"/>
      <c r="X62" s="190"/>
      <c r="Y62" s="190"/>
      <c r="Z62" s="200"/>
      <c r="AA62" s="190"/>
      <c r="AB62" s="190"/>
      <c r="AC62" s="190"/>
      <c r="AD62" s="201"/>
      <c r="AE62" s="190"/>
      <c r="AF62" s="190"/>
      <c r="AG62" s="190"/>
      <c r="AH62" s="201"/>
      <c r="AI62" s="190"/>
      <c r="AJ62" s="190"/>
      <c r="AK62" s="190"/>
      <c r="AL62" s="201"/>
    </row>
    <row r="63" spans="1:38" ht="30" customHeight="1" x14ac:dyDescent="0.15">
      <c r="A63" s="1379"/>
      <c r="B63" s="1376"/>
      <c r="C63" s="185">
        <v>47</v>
      </c>
      <c r="D63" s="248" t="s">
        <v>401</v>
      </c>
      <c r="E63" s="246" t="s">
        <v>402</v>
      </c>
      <c r="F63" s="214" t="s">
        <v>403</v>
      </c>
      <c r="G63" s="215">
        <v>4.4000000000000004</v>
      </c>
      <c r="H63" s="214" t="s">
        <v>404</v>
      </c>
      <c r="I63" s="214" t="s">
        <v>219</v>
      </c>
      <c r="J63" s="216">
        <v>400</v>
      </c>
      <c r="K63" s="216">
        <v>598</v>
      </c>
      <c r="L63" s="276">
        <v>1705</v>
      </c>
      <c r="M63" s="277">
        <v>0</v>
      </c>
      <c r="N63" s="277">
        <v>0</v>
      </c>
      <c r="O63" s="277">
        <v>0</v>
      </c>
      <c r="P63" s="277">
        <v>0</v>
      </c>
      <c r="Q63" s="278">
        <v>0</v>
      </c>
      <c r="R63" s="1341" t="s">
        <v>405</v>
      </c>
      <c r="S63" s="1342"/>
      <c r="T63" s="1343"/>
      <c r="V63" s="216">
        <v>400</v>
      </c>
      <c r="W63" s="190"/>
      <c r="X63" s="190"/>
      <c r="Y63" s="190"/>
      <c r="Z63" s="200"/>
      <c r="AA63" s="190"/>
      <c r="AB63" s="190"/>
      <c r="AC63" s="190"/>
      <c r="AD63" s="201"/>
      <c r="AE63" s="190"/>
      <c r="AF63" s="190"/>
      <c r="AG63" s="190"/>
      <c r="AH63" s="201"/>
      <c r="AI63" s="190"/>
      <c r="AJ63" s="190"/>
      <c r="AK63" s="190"/>
      <c r="AL63" s="201"/>
    </row>
    <row r="64" spans="1:38" ht="30" customHeight="1" x14ac:dyDescent="0.15">
      <c r="A64" s="1379"/>
      <c r="B64" s="1376"/>
      <c r="C64" s="185">
        <v>48</v>
      </c>
      <c r="D64" s="248" t="s">
        <v>401</v>
      </c>
      <c r="E64" s="246" t="s">
        <v>406</v>
      </c>
      <c r="F64" s="214" t="s">
        <v>403</v>
      </c>
      <c r="G64" s="215">
        <v>3.5</v>
      </c>
      <c r="H64" s="214" t="s">
        <v>407</v>
      </c>
      <c r="I64" s="214" t="s">
        <v>219</v>
      </c>
      <c r="J64" s="216">
        <v>401</v>
      </c>
      <c r="K64" s="216">
        <v>549</v>
      </c>
      <c r="L64" s="276">
        <v>710</v>
      </c>
      <c r="M64" s="277">
        <v>0</v>
      </c>
      <c r="N64" s="277">
        <v>0</v>
      </c>
      <c r="O64" s="277">
        <v>0</v>
      </c>
      <c r="P64" s="277">
        <v>0</v>
      </c>
      <c r="Q64" s="278">
        <v>0</v>
      </c>
      <c r="R64" s="1341" t="s">
        <v>408</v>
      </c>
      <c r="S64" s="1342"/>
      <c r="T64" s="1343"/>
      <c r="V64" s="216">
        <v>284</v>
      </c>
      <c r="W64" s="190">
        <v>198</v>
      </c>
      <c r="X64" s="190">
        <v>516</v>
      </c>
      <c r="Y64" s="190">
        <v>144</v>
      </c>
      <c r="Z64" s="200">
        <f>(X64*Y64)/W64</f>
        <v>375.27272727272725</v>
      </c>
      <c r="AA64" s="190">
        <v>452</v>
      </c>
      <c r="AB64" s="190">
        <v>1320</v>
      </c>
      <c r="AC64" s="190">
        <v>9</v>
      </c>
      <c r="AD64" s="200">
        <f>(AB64*AC64)/AA64</f>
        <v>26.283185840707965</v>
      </c>
      <c r="AE64" s="190"/>
      <c r="AF64" s="190"/>
      <c r="AG64" s="190"/>
      <c r="AH64" s="201"/>
      <c r="AI64" s="190"/>
      <c r="AJ64" s="190"/>
      <c r="AK64" s="190"/>
      <c r="AL64" s="201"/>
    </row>
    <row r="65" spans="1:16384" ht="30" customHeight="1" x14ac:dyDescent="0.15">
      <c r="A65" s="1379"/>
      <c r="B65" s="1376"/>
      <c r="C65" s="185">
        <v>49</v>
      </c>
      <c r="D65" s="212" t="s">
        <v>215</v>
      </c>
      <c r="E65" s="246" t="s">
        <v>409</v>
      </c>
      <c r="F65" s="214" t="s">
        <v>240</v>
      </c>
      <c r="G65" s="215">
        <v>11.9</v>
      </c>
      <c r="H65" s="214" t="s">
        <v>410</v>
      </c>
      <c r="I65" s="214" t="s">
        <v>219</v>
      </c>
      <c r="J65" s="216">
        <v>261</v>
      </c>
      <c r="K65" s="216">
        <v>579</v>
      </c>
      <c r="L65" s="276">
        <v>1005</v>
      </c>
      <c r="M65" s="217">
        <v>0.8</v>
      </c>
      <c r="N65" s="217">
        <v>1.2</v>
      </c>
      <c r="O65" s="217">
        <v>0.1</v>
      </c>
      <c r="P65" s="217">
        <v>0.6</v>
      </c>
      <c r="Q65" s="279">
        <v>24533</v>
      </c>
      <c r="R65" s="218" t="s">
        <v>411</v>
      </c>
      <c r="S65" s="219" t="s">
        <v>412</v>
      </c>
      <c r="T65" s="220" t="s">
        <v>413</v>
      </c>
      <c r="V65" s="216">
        <v>261</v>
      </c>
      <c r="W65" s="190">
        <v>363</v>
      </c>
      <c r="X65" s="190">
        <v>952</v>
      </c>
      <c r="Y65" s="190">
        <v>134</v>
      </c>
      <c r="Z65" s="200">
        <f>(X65*Y65)/W65</f>
        <v>351.42699724517905</v>
      </c>
      <c r="AA65" s="190">
        <v>278</v>
      </c>
      <c r="AB65" s="190">
        <v>818</v>
      </c>
      <c r="AC65" s="190">
        <v>37</v>
      </c>
      <c r="AD65" s="200">
        <f>(AB65*AC65)/AA65</f>
        <v>108.87050359712231</v>
      </c>
      <c r="AE65" s="190"/>
      <c r="AF65" s="190"/>
      <c r="AG65" s="190"/>
      <c r="AH65" s="201"/>
      <c r="AI65" s="190"/>
      <c r="AJ65" s="190"/>
      <c r="AK65" s="190"/>
      <c r="AL65" s="201"/>
    </row>
    <row r="66" spans="1:16384" ht="30" customHeight="1" x14ac:dyDescent="0.15">
      <c r="A66" s="1379"/>
      <c r="B66" s="1376"/>
      <c r="C66" s="185">
        <v>50</v>
      </c>
      <c r="D66" s="248" t="s">
        <v>340</v>
      </c>
      <c r="E66" s="246" t="s">
        <v>414</v>
      </c>
      <c r="F66" s="214" t="s">
        <v>342</v>
      </c>
      <c r="G66" s="215">
        <v>7.5</v>
      </c>
      <c r="H66" s="214" t="s">
        <v>415</v>
      </c>
      <c r="I66" s="214" t="s">
        <v>219</v>
      </c>
      <c r="J66" s="216">
        <v>105</v>
      </c>
      <c r="K66" s="216">
        <v>473</v>
      </c>
      <c r="L66" s="276">
        <v>820</v>
      </c>
      <c r="M66" s="217">
        <v>0</v>
      </c>
      <c r="N66" s="217">
        <v>0.6</v>
      </c>
      <c r="O66" s="217">
        <v>0.5</v>
      </c>
      <c r="P66" s="217">
        <v>0</v>
      </c>
      <c r="Q66" s="278">
        <v>0</v>
      </c>
      <c r="R66" s="1341" t="s">
        <v>416</v>
      </c>
      <c r="S66" s="1342"/>
      <c r="T66" s="1343"/>
      <c r="V66" s="216">
        <v>105</v>
      </c>
      <c r="W66" s="190">
        <v>179</v>
      </c>
      <c r="X66" s="190">
        <v>447</v>
      </c>
      <c r="Y66" s="190">
        <v>198</v>
      </c>
      <c r="Z66" s="200">
        <f>(X66*Y66)/W66</f>
        <v>494.44692737430165</v>
      </c>
      <c r="AA66" s="190"/>
      <c r="AB66" s="190"/>
      <c r="AC66" s="190"/>
      <c r="AD66" s="201"/>
      <c r="AE66" s="190"/>
      <c r="AF66" s="190"/>
      <c r="AG66" s="190"/>
      <c r="AH66" s="201"/>
      <c r="AI66" s="190"/>
      <c r="AJ66" s="190"/>
      <c r="AK66" s="190"/>
      <c r="AL66" s="201"/>
    </row>
    <row r="67" spans="1:16384" ht="30" customHeight="1" x14ac:dyDescent="0.15">
      <c r="A67" s="1379"/>
      <c r="B67" s="1376"/>
      <c r="C67" s="185">
        <v>51</v>
      </c>
      <c r="D67" s="212" t="s">
        <v>215</v>
      </c>
      <c r="E67" s="246" t="s">
        <v>417</v>
      </c>
      <c r="F67" s="214" t="s">
        <v>240</v>
      </c>
      <c r="G67" s="215">
        <v>3.3</v>
      </c>
      <c r="H67" s="214" t="s">
        <v>418</v>
      </c>
      <c r="I67" s="214" t="s">
        <v>390</v>
      </c>
      <c r="J67" s="280" t="s">
        <v>371</v>
      </c>
      <c r="K67" s="280" t="s">
        <v>371</v>
      </c>
      <c r="L67" s="280" t="s">
        <v>371</v>
      </c>
      <c r="M67" s="217">
        <v>0</v>
      </c>
      <c r="N67" s="217">
        <v>0.2</v>
      </c>
      <c r="O67" s="217">
        <v>0</v>
      </c>
      <c r="P67" s="217">
        <v>0</v>
      </c>
      <c r="Q67" s="278">
        <v>0</v>
      </c>
      <c r="R67" s="218" t="s">
        <v>411</v>
      </c>
      <c r="S67" s="219" t="s">
        <v>419</v>
      </c>
      <c r="T67" s="220" t="s">
        <v>420</v>
      </c>
      <c r="V67" s="280" t="s">
        <v>371</v>
      </c>
      <c r="W67" s="190"/>
      <c r="X67" s="190"/>
      <c r="Y67" s="190"/>
      <c r="Z67" s="200"/>
      <c r="AA67" s="190"/>
      <c r="AB67" s="190"/>
      <c r="AC67" s="190"/>
      <c r="AD67" s="201"/>
      <c r="AE67" s="190"/>
      <c r="AF67" s="190"/>
      <c r="AG67" s="190"/>
      <c r="AH67" s="201"/>
      <c r="AI67" s="190"/>
      <c r="AJ67" s="190"/>
      <c r="AK67" s="190"/>
      <c r="AL67" s="201"/>
    </row>
    <row r="68" spans="1:16384" ht="30" customHeight="1" x14ac:dyDescent="0.15">
      <c r="A68" s="1379"/>
      <c r="B68" s="1376"/>
      <c r="C68" s="185">
        <v>52</v>
      </c>
      <c r="D68" s="212" t="s">
        <v>215</v>
      </c>
      <c r="E68" s="246" t="s">
        <v>421</v>
      </c>
      <c r="F68" s="214" t="s">
        <v>240</v>
      </c>
      <c r="G68" s="215">
        <v>2.4</v>
      </c>
      <c r="H68" s="214" t="s">
        <v>422</v>
      </c>
      <c r="I68" s="214" t="s">
        <v>390</v>
      </c>
      <c r="J68" s="280" t="s">
        <v>423</v>
      </c>
      <c r="K68" s="280" t="s">
        <v>423</v>
      </c>
      <c r="L68" s="280" t="s">
        <v>423</v>
      </c>
      <c r="M68" s="217">
        <v>0</v>
      </c>
      <c r="N68" s="217">
        <v>0</v>
      </c>
      <c r="O68" s="217">
        <v>0</v>
      </c>
      <c r="P68" s="217">
        <v>0</v>
      </c>
      <c r="Q68" s="278">
        <v>0</v>
      </c>
      <c r="R68" s="218" t="s">
        <v>424</v>
      </c>
      <c r="S68" s="219" t="s">
        <v>425</v>
      </c>
      <c r="T68" s="220" t="s">
        <v>426</v>
      </c>
      <c r="V68" s="280" t="s">
        <v>423</v>
      </c>
      <c r="W68" s="190"/>
      <c r="X68" s="190"/>
      <c r="Y68" s="190"/>
      <c r="Z68" s="200"/>
      <c r="AA68" s="190"/>
      <c r="AB68" s="190"/>
      <c r="AC68" s="190"/>
      <c r="AD68" s="201"/>
      <c r="AE68" s="190"/>
      <c r="AF68" s="190"/>
      <c r="AG68" s="190"/>
      <c r="AH68" s="201"/>
      <c r="AI68" s="190"/>
      <c r="AJ68" s="190"/>
      <c r="AK68" s="190"/>
      <c r="AL68" s="201"/>
    </row>
    <row r="69" spans="1:16384" ht="30" customHeight="1" x14ac:dyDescent="0.15">
      <c r="A69" s="1379"/>
      <c r="B69" s="1376"/>
      <c r="C69" s="185" t="s">
        <v>427</v>
      </c>
      <c r="D69" s="212" t="s">
        <v>375</v>
      </c>
      <c r="E69" s="246" t="s">
        <v>428</v>
      </c>
      <c r="F69" s="214" t="s">
        <v>217</v>
      </c>
      <c r="G69" s="215">
        <v>7.6</v>
      </c>
      <c r="H69" s="214" t="s">
        <v>423</v>
      </c>
      <c r="I69" s="214" t="s">
        <v>423</v>
      </c>
      <c r="J69" s="280" t="s">
        <v>423</v>
      </c>
      <c r="K69" s="280" t="s">
        <v>423</v>
      </c>
      <c r="L69" s="280" t="s">
        <v>423</v>
      </c>
      <c r="M69" s="281" t="s">
        <v>423</v>
      </c>
      <c r="N69" s="281" t="s">
        <v>423</v>
      </c>
      <c r="O69" s="281" t="s">
        <v>423</v>
      </c>
      <c r="P69" s="281" t="s">
        <v>423</v>
      </c>
      <c r="Q69" s="282" t="s">
        <v>423</v>
      </c>
      <c r="R69" s="218"/>
      <c r="S69" s="283"/>
      <c r="T69" s="220"/>
      <c r="V69" s="280" t="s">
        <v>423</v>
      </c>
      <c r="W69" s="190"/>
      <c r="X69" s="190"/>
      <c r="Y69" s="190"/>
      <c r="Z69" s="200"/>
      <c r="AA69" s="190"/>
      <c r="AB69" s="190"/>
      <c r="AC69" s="190"/>
      <c r="AD69" s="201"/>
      <c r="AE69" s="190"/>
      <c r="AF69" s="190"/>
      <c r="AG69" s="190"/>
      <c r="AH69" s="201"/>
      <c r="AI69" s="190"/>
      <c r="AJ69" s="190"/>
      <c r="AK69" s="190"/>
      <c r="AL69" s="201"/>
    </row>
    <row r="70" spans="1:16384" ht="30" customHeight="1" x14ac:dyDescent="0.15">
      <c r="A70" s="1379"/>
      <c r="B70" s="1376"/>
      <c r="C70" s="185" t="s">
        <v>427</v>
      </c>
      <c r="D70" s="212" t="s">
        <v>375</v>
      </c>
      <c r="E70" s="246" t="s">
        <v>429</v>
      </c>
      <c r="F70" s="214" t="s">
        <v>217</v>
      </c>
      <c r="G70" s="215">
        <v>22.4</v>
      </c>
      <c r="H70" s="214" t="s">
        <v>423</v>
      </c>
      <c r="I70" s="214" t="s">
        <v>423</v>
      </c>
      <c r="J70" s="280" t="s">
        <v>423</v>
      </c>
      <c r="K70" s="280" t="s">
        <v>423</v>
      </c>
      <c r="L70" s="280" t="s">
        <v>423</v>
      </c>
      <c r="M70" s="281" t="s">
        <v>423</v>
      </c>
      <c r="N70" s="281" t="s">
        <v>423</v>
      </c>
      <c r="O70" s="281" t="s">
        <v>423</v>
      </c>
      <c r="P70" s="281" t="s">
        <v>423</v>
      </c>
      <c r="Q70" s="282" t="s">
        <v>423</v>
      </c>
      <c r="R70" s="1344"/>
      <c r="S70" s="1345"/>
      <c r="T70" s="1346"/>
      <c r="V70" s="280" t="s">
        <v>423</v>
      </c>
      <c r="W70" s="190"/>
      <c r="X70" s="190"/>
      <c r="Y70" s="190"/>
      <c r="Z70" s="200"/>
      <c r="AA70" s="190"/>
      <c r="AB70" s="190"/>
      <c r="AC70" s="190"/>
      <c r="AD70" s="201"/>
      <c r="AE70" s="190"/>
      <c r="AF70" s="190"/>
      <c r="AG70" s="190"/>
      <c r="AH70" s="201"/>
      <c r="AI70" s="190"/>
      <c r="AJ70" s="190"/>
      <c r="AK70" s="190"/>
      <c r="AL70" s="201"/>
    </row>
    <row r="71" spans="1:16384" ht="27.95" customHeight="1" thickBot="1" x14ac:dyDescent="0.2">
      <c r="A71" s="1380"/>
      <c r="B71" s="1377"/>
      <c r="C71" s="284" t="s">
        <v>430</v>
      </c>
      <c r="D71" s="1153"/>
      <c r="E71" s="1154"/>
      <c r="F71" s="1155"/>
      <c r="G71" s="285">
        <f>SUM(G6:G70)</f>
        <v>905.63</v>
      </c>
      <c r="H71" s="1155"/>
      <c r="I71" s="1155"/>
      <c r="J71" s="286">
        <f>SUM(J6:J66)</f>
        <v>39881</v>
      </c>
      <c r="K71" s="286">
        <f>SUM(K6:K66)</f>
        <v>41361</v>
      </c>
      <c r="L71" s="286">
        <f>SUM(L6:L45,L62:L66)</f>
        <v>58078</v>
      </c>
      <c r="M71" s="287">
        <f>SUM(M6:M70)</f>
        <v>7.7399999999999993</v>
      </c>
      <c r="N71" s="287">
        <f>SUM(N6:N70)</f>
        <v>11.398999999999994</v>
      </c>
      <c r="O71" s="287">
        <f>SUM(O6:O70)</f>
        <v>18.636000000000003</v>
      </c>
      <c r="P71" s="287">
        <f>SUM(P6:P70)</f>
        <v>18.860000000000003</v>
      </c>
      <c r="Q71" s="288">
        <f>SUM(M71:P71)</f>
        <v>56.634999999999991</v>
      </c>
      <c r="R71" s="1347"/>
      <c r="S71" s="1348"/>
      <c r="T71" s="1349"/>
      <c r="V71" s="286">
        <f>SUM(V6:V66)</f>
        <v>37645</v>
      </c>
      <c r="W71" s="190"/>
      <c r="X71" s="190"/>
      <c r="Y71" s="190"/>
      <c r="Z71" s="200"/>
      <c r="AA71" s="190"/>
      <c r="AB71" s="190"/>
      <c r="AC71" s="190"/>
      <c r="AD71" s="201"/>
      <c r="AE71" s="190"/>
      <c r="AF71" s="190"/>
      <c r="AG71" s="190"/>
      <c r="AH71" s="201"/>
      <c r="AI71" s="190"/>
      <c r="AJ71" s="190"/>
      <c r="AK71" s="190"/>
      <c r="AL71" s="201"/>
    </row>
    <row r="72" spans="1:16384" ht="27.95" customHeight="1" x14ac:dyDescent="0.15">
      <c r="A72" s="1350" t="s">
        <v>431</v>
      </c>
      <c r="B72" s="1351"/>
      <c r="C72" s="261">
        <v>35</v>
      </c>
      <c r="D72" s="289" t="s">
        <v>335</v>
      </c>
      <c r="E72" s="290" t="s">
        <v>432</v>
      </c>
      <c r="F72" s="264" t="s">
        <v>433</v>
      </c>
      <c r="G72" s="265">
        <v>11</v>
      </c>
      <c r="H72" s="264" t="s">
        <v>349</v>
      </c>
      <c r="I72" s="264" t="s">
        <v>219</v>
      </c>
      <c r="J72" s="291">
        <v>260</v>
      </c>
      <c r="K72" s="291">
        <v>1019</v>
      </c>
      <c r="L72" s="291">
        <v>1017</v>
      </c>
      <c r="M72" s="292">
        <v>0.3</v>
      </c>
      <c r="N72" s="292">
        <v>0</v>
      </c>
      <c r="O72" s="292">
        <v>0</v>
      </c>
      <c r="P72" s="292">
        <v>0</v>
      </c>
      <c r="Q72" s="293">
        <f t="shared" si="0"/>
        <v>0.3</v>
      </c>
      <c r="R72" s="1354" t="s">
        <v>434</v>
      </c>
      <c r="S72" s="1355"/>
      <c r="T72" s="1356"/>
      <c r="V72" s="291">
        <v>260</v>
      </c>
      <c r="W72" s="190">
        <v>1052</v>
      </c>
      <c r="X72" s="190">
        <v>2873</v>
      </c>
      <c r="Y72" s="190">
        <v>370</v>
      </c>
      <c r="Z72" s="200">
        <f>(X72*Y72)/W72</f>
        <v>1010.4657794676806</v>
      </c>
      <c r="AA72" s="190"/>
      <c r="AB72" s="190"/>
      <c r="AC72" s="190"/>
      <c r="AD72" s="201"/>
      <c r="AE72" s="190"/>
      <c r="AF72" s="190"/>
      <c r="AG72" s="190"/>
      <c r="AH72" s="201"/>
      <c r="AI72" s="190"/>
      <c r="AJ72" s="190"/>
      <c r="AK72" s="190"/>
      <c r="AL72" s="201"/>
    </row>
    <row r="73" spans="1:16384" ht="27.95" customHeight="1" x14ac:dyDescent="0.15">
      <c r="A73" s="1350"/>
      <c r="B73" s="1351"/>
      <c r="C73" s="185">
        <v>42</v>
      </c>
      <c r="D73" s="212" t="s">
        <v>435</v>
      </c>
      <c r="E73" s="294" t="s">
        <v>436</v>
      </c>
      <c r="F73" s="214" t="s">
        <v>342</v>
      </c>
      <c r="G73" s="215">
        <v>5.3</v>
      </c>
      <c r="H73" s="214" t="s">
        <v>437</v>
      </c>
      <c r="I73" s="214" t="s">
        <v>219</v>
      </c>
      <c r="J73" s="216">
        <v>11</v>
      </c>
      <c r="K73" s="216">
        <v>386</v>
      </c>
      <c r="L73" s="216">
        <v>524</v>
      </c>
      <c r="M73" s="223">
        <v>0</v>
      </c>
      <c r="N73" s="223">
        <v>0</v>
      </c>
      <c r="O73" s="223">
        <v>0.02</v>
      </c>
      <c r="P73" s="223">
        <v>0</v>
      </c>
      <c r="Q73" s="217">
        <f t="shared" si="0"/>
        <v>0.02</v>
      </c>
      <c r="R73" s="1357" t="s">
        <v>438</v>
      </c>
      <c r="S73" s="1358"/>
      <c r="T73" s="1359"/>
      <c r="V73" s="216">
        <v>11</v>
      </c>
      <c r="W73" s="190">
        <v>365</v>
      </c>
      <c r="X73" s="190">
        <v>1092</v>
      </c>
      <c r="Y73" s="190">
        <v>132</v>
      </c>
      <c r="Z73" s="200">
        <f>(X73*Y73)/W73</f>
        <v>394.91506849315067</v>
      </c>
      <c r="AA73" s="190"/>
      <c r="AB73" s="190"/>
      <c r="AC73" s="190"/>
      <c r="AD73" s="201"/>
      <c r="AE73" s="190"/>
      <c r="AF73" s="190"/>
      <c r="AG73" s="190"/>
      <c r="AH73" s="201"/>
      <c r="AI73" s="190"/>
      <c r="AJ73" s="190"/>
      <c r="AK73" s="190"/>
      <c r="AL73" s="201"/>
    </row>
    <row r="74" spans="1:16384" ht="27.95" customHeight="1" x14ac:dyDescent="0.15">
      <c r="A74" s="1350"/>
      <c r="B74" s="1351"/>
      <c r="C74" s="185">
        <v>55</v>
      </c>
      <c r="D74" s="212" t="s">
        <v>375</v>
      </c>
      <c r="E74" s="246" t="s">
        <v>439</v>
      </c>
      <c r="F74" s="214" t="s">
        <v>217</v>
      </c>
      <c r="G74" s="215">
        <v>7</v>
      </c>
      <c r="H74" s="214" t="s">
        <v>423</v>
      </c>
      <c r="I74" s="214" t="s">
        <v>423</v>
      </c>
      <c r="J74" s="280" t="s">
        <v>423</v>
      </c>
      <c r="K74" s="280" t="s">
        <v>423</v>
      </c>
      <c r="L74" s="280" t="s">
        <v>423</v>
      </c>
      <c r="M74" s="281" t="s">
        <v>423</v>
      </c>
      <c r="N74" s="281" t="s">
        <v>423</v>
      </c>
      <c r="O74" s="281" t="s">
        <v>423</v>
      </c>
      <c r="P74" s="281" t="s">
        <v>423</v>
      </c>
      <c r="Q74" s="282" t="s">
        <v>423</v>
      </c>
      <c r="R74" s="295"/>
      <c r="S74" s="296"/>
      <c r="T74" s="297"/>
      <c r="V74" s="280" t="s">
        <v>423</v>
      </c>
      <c r="W74" s="190"/>
      <c r="X74" s="190"/>
      <c r="Y74" s="190"/>
      <c r="Z74" s="200"/>
      <c r="AA74" s="190"/>
      <c r="AB74" s="190"/>
      <c r="AC74" s="190"/>
      <c r="AD74" s="201"/>
      <c r="AE74" s="190"/>
      <c r="AF74" s="190"/>
      <c r="AG74" s="190"/>
      <c r="AH74" s="201"/>
      <c r="AI74" s="190"/>
      <c r="AJ74" s="190"/>
      <c r="AK74" s="190"/>
      <c r="AL74" s="201"/>
    </row>
    <row r="75" spans="1:16384" ht="27.95" customHeight="1" thickBot="1" x14ac:dyDescent="0.2">
      <c r="A75" s="1352"/>
      <c r="B75" s="1353"/>
      <c r="C75" s="188" t="s">
        <v>430</v>
      </c>
      <c r="D75" s="1153"/>
      <c r="E75" s="1154"/>
      <c r="F75" s="1155"/>
      <c r="G75" s="238">
        <f>SUM(G72:G74)</f>
        <v>23.3</v>
      </c>
      <c r="H75" s="1156"/>
      <c r="I75" s="1156"/>
      <c r="J75" s="298">
        <f t="shared" ref="J75:P75" si="1">SUM(J72:J73)</f>
        <v>271</v>
      </c>
      <c r="K75" s="298">
        <f t="shared" si="1"/>
        <v>1405</v>
      </c>
      <c r="L75" s="299">
        <f t="shared" si="1"/>
        <v>1541</v>
      </c>
      <c r="M75" s="241">
        <f t="shared" si="1"/>
        <v>0.3</v>
      </c>
      <c r="N75" s="241">
        <f t="shared" si="1"/>
        <v>0</v>
      </c>
      <c r="O75" s="241">
        <f t="shared" si="1"/>
        <v>0.02</v>
      </c>
      <c r="P75" s="241">
        <f t="shared" si="1"/>
        <v>0</v>
      </c>
      <c r="Q75" s="242">
        <f t="shared" si="0"/>
        <v>0.32</v>
      </c>
      <c r="R75" s="1360"/>
      <c r="S75" s="1361"/>
      <c r="T75" s="1362"/>
      <c r="V75" s="298">
        <f t="shared" ref="V75" si="2">SUM(V72:V73)</f>
        <v>271</v>
      </c>
      <c r="W75" s="190"/>
      <c r="X75" s="190"/>
      <c r="Y75" s="190"/>
      <c r="Z75" s="200"/>
      <c r="AA75" s="190"/>
      <c r="AB75" s="190"/>
      <c r="AC75" s="190"/>
      <c r="AD75" s="201"/>
      <c r="AE75" s="190"/>
      <c r="AF75" s="190"/>
      <c r="AG75" s="190"/>
      <c r="AH75" s="201"/>
      <c r="AI75" s="190"/>
      <c r="AJ75" s="190"/>
      <c r="AK75" s="190"/>
      <c r="AL75" s="201"/>
    </row>
    <row r="76" spans="1:16384" x14ac:dyDescent="0.15">
      <c r="A76" s="300"/>
      <c r="B76" s="301"/>
      <c r="C76" s="190"/>
      <c r="D76" s="247"/>
      <c r="R76" s="191"/>
      <c r="S76" s="191"/>
      <c r="T76" s="191" t="s">
        <v>440</v>
      </c>
      <c r="W76" s="190"/>
      <c r="X76" s="190"/>
      <c r="Y76" s="190"/>
      <c r="Z76" s="200"/>
      <c r="AA76" s="190"/>
      <c r="AB76" s="190"/>
      <c r="AC76" s="190"/>
      <c r="AD76" s="201"/>
      <c r="AE76" s="190"/>
      <c r="AF76" s="190"/>
      <c r="AG76" s="190"/>
      <c r="AH76" s="201"/>
      <c r="AI76" s="190"/>
      <c r="AJ76" s="190"/>
      <c r="AK76" s="190"/>
      <c r="AL76" s="201"/>
    </row>
    <row r="77" spans="1:16384" x14ac:dyDescent="0.15">
      <c r="A77" s="1339" t="s">
        <v>441</v>
      </c>
      <c r="B77" s="1340"/>
      <c r="C77" s="1340"/>
      <c r="D77" s="1340"/>
      <c r="E77" s="1340"/>
      <c r="F77" s="1340"/>
      <c r="G77" s="1340"/>
      <c r="H77" s="1340"/>
      <c r="I77" s="1340"/>
      <c r="J77" s="1340"/>
      <c r="K77" s="1340"/>
      <c r="L77" s="1340"/>
      <c r="M77" s="1340"/>
      <c r="N77" s="1340"/>
      <c r="O77" s="1340"/>
      <c r="P77" s="1340"/>
      <c r="Q77" s="1340"/>
      <c r="R77" s="1340"/>
      <c r="V77" s="180"/>
      <c r="W77" s="190"/>
      <c r="X77" s="190"/>
      <c r="Y77" s="190"/>
      <c r="Z77" s="200"/>
      <c r="AA77" s="190"/>
      <c r="AB77" s="190"/>
      <c r="AC77" s="190"/>
      <c r="AD77" s="201"/>
      <c r="AE77" s="190"/>
      <c r="AF77" s="190"/>
      <c r="AG77" s="190"/>
      <c r="AH77" s="201"/>
      <c r="AI77" s="190"/>
      <c r="AJ77" s="190"/>
      <c r="AK77" s="190"/>
      <c r="AL77" s="201"/>
    </row>
    <row r="78" spans="1:16384" x14ac:dyDescent="0.15">
      <c r="A78" s="1339" t="s">
        <v>442</v>
      </c>
      <c r="B78" s="1340"/>
      <c r="C78" s="1340"/>
      <c r="D78" s="1340"/>
      <c r="E78" s="1340"/>
      <c r="F78" s="1340"/>
      <c r="G78" s="1340"/>
      <c r="H78" s="1340"/>
      <c r="I78" s="1340"/>
      <c r="J78" s="1340"/>
      <c r="K78" s="1340"/>
      <c r="L78" s="1340"/>
      <c r="M78" s="1340"/>
      <c r="N78" s="1340"/>
      <c r="O78" s="1340"/>
      <c r="P78" s="1340"/>
      <c r="Q78" s="1340"/>
      <c r="R78" s="1340"/>
      <c r="V78" s="180"/>
      <c r="W78" s="190"/>
      <c r="X78" s="190"/>
      <c r="Y78" s="190"/>
      <c r="Z78" s="200"/>
      <c r="AA78" s="190"/>
      <c r="AB78" s="190"/>
      <c r="AC78" s="190"/>
      <c r="AD78" s="201"/>
      <c r="AE78" s="190"/>
      <c r="AF78" s="190"/>
      <c r="AG78" s="190"/>
      <c r="AH78" s="201"/>
      <c r="AI78" s="190"/>
      <c r="AJ78" s="190"/>
      <c r="AK78" s="190"/>
      <c r="AL78" s="201"/>
    </row>
    <row r="79" spans="1:16384" s="304" customFormat="1" ht="15" customHeight="1" x14ac:dyDescent="0.15">
      <c r="A79" s="1339" t="s">
        <v>443</v>
      </c>
      <c r="B79" s="1340"/>
      <c r="C79" s="1340"/>
      <c r="D79" s="1340"/>
      <c r="E79" s="1340"/>
      <c r="F79" s="1340"/>
      <c r="G79" s="1340"/>
      <c r="H79" s="1340"/>
      <c r="I79" s="1340"/>
      <c r="J79" s="1340"/>
      <c r="K79" s="1340"/>
      <c r="L79" s="1340"/>
      <c r="M79" s="1340"/>
      <c r="N79" s="1340"/>
      <c r="O79" s="1340"/>
      <c r="P79" s="1340"/>
      <c r="Q79" s="1340"/>
      <c r="R79" s="1340"/>
      <c r="S79" s="1339"/>
      <c r="T79" s="1340"/>
      <c r="U79" s="1340"/>
      <c r="V79" s="1340"/>
      <c r="W79" s="1340"/>
      <c r="X79" s="1340"/>
      <c r="Y79" s="1340"/>
      <c r="Z79" s="1340"/>
      <c r="AA79" s="1340"/>
      <c r="AB79" s="1340"/>
      <c r="AC79" s="1340"/>
      <c r="AD79" s="1340"/>
      <c r="AE79" s="1340"/>
      <c r="AF79" s="1340"/>
      <c r="AG79" s="1340"/>
      <c r="AH79" s="1340"/>
      <c r="AI79" s="1340"/>
      <c r="AJ79" s="1340"/>
      <c r="AK79" s="1339"/>
      <c r="AL79" s="1340"/>
      <c r="AM79" s="1340"/>
      <c r="AN79" s="1340"/>
      <c r="AO79" s="1340"/>
      <c r="AP79" s="1340"/>
      <c r="AQ79" s="1340"/>
      <c r="AR79" s="1340"/>
      <c r="AS79" s="1340"/>
      <c r="AT79" s="1340"/>
      <c r="AU79" s="1340"/>
      <c r="AV79" s="1340"/>
      <c r="AW79" s="1340"/>
      <c r="AX79" s="1340"/>
      <c r="AY79" s="1340"/>
      <c r="AZ79" s="1340"/>
      <c r="BA79" s="1340"/>
      <c r="BB79" s="1340"/>
      <c r="BC79" s="1339"/>
      <c r="BD79" s="1340"/>
      <c r="BE79" s="1340"/>
      <c r="BF79" s="1340"/>
      <c r="BG79" s="1340"/>
      <c r="BH79" s="1340"/>
      <c r="BI79" s="1340"/>
      <c r="BJ79" s="1340"/>
      <c r="BK79" s="1340"/>
      <c r="BL79" s="1340"/>
      <c r="BM79" s="1340"/>
      <c r="BN79" s="1340"/>
      <c r="BO79" s="1340"/>
      <c r="BP79" s="1340"/>
      <c r="BQ79" s="1340"/>
      <c r="BR79" s="1340"/>
      <c r="BS79" s="1340"/>
      <c r="BT79" s="1340"/>
      <c r="BU79" s="1339"/>
      <c r="BV79" s="1340"/>
      <c r="BW79" s="1340"/>
      <c r="BX79" s="1340"/>
      <c r="BY79" s="1340"/>
      <c r="BZ79" s="1340"/>
      <c r="CA79" s="1340"/>
      <c r="CB79" s="1340"/>
      <c r="CC79" s="1340"/>
      <c r="CD79" s="1340"/>
      <c r="CE79" s="1340"/>
      <c r="CF79" s="1340"/>
      <c r="CG79" s="1340"/>
      <c r="CH79" s="1340"/>
      <c r="CI79" s="1340"/>
      <c r="CJ79" s="1340"/>
      <c r="CK79" s="1340"/>
      <c r="CL79" s="1340"/>
      <c r="CM79" s="1339"/>
      <c r="CN79" s="1340"/>
      <c r="CO79" s="1340"/>
      <c r="CP79" s="1340"/>
      <c r="CQ79" s="1340"/>
      <c r="CR79" s="1340"/>
      <c r="CS79" s="1340"/>
      <c r="CT79" s="1340"/>
      <c r="CU79" s="1340"/>
      <c r="CV79" s="1340"/>
      <c r="CW79" s="1340"/>
      <c r="CX79" s="1340"/>
      <c r="CY79" s="1340"/>
      <c r="CZ79" s="1340"/>
      <c r="DA79" s="1340"/>
      <c r="DB79" s="1340"/>
      <c r="DC79" s="1340"/>
      <c r="DD79" s="1340"/>
      <c r="DE79" s="1339"/>
      <c r="DF79" s="1340"/>
      <c r="DG79" s="1340"/>
      <c r="DH79" s="1340"/>
      <c r="DI79" s="1340"/>
      <c r="DJ79" s="1340"/>
      <c r="DK79" s="1340"/>
      <c r="DL79" s="1340"/>
      <c r="DM79" s="1340"/>
      <c r="DN79" s="1340"/>
      <c r="DO79" s="1340"/>
      <c r="DP79" s="1340"/>
      <c r="DQ79" s="1340"/>
      <c r="DR79" s="1340"/>
      <c r="DS79" s="1340"/>
      <c r="DT79" s="1340"/>
      <c r="DU79" s="1340"/>
      <c r="DV79" s="1340"/>
      <c r="DW79" s="1339"/>
      <c r="DX79" s="1340"/>
      <c r="DY79" s="1340"/>
      <c r="DZ79" s="1340"/>
      <c r="EA79" s="1340"/>
      <c r="EB79" s="1340"/>
      <c r="EC79" s="1340"/>
      <c r="ED79" s="1340"/>
      <c r="EE79" s="1340"/>
      <c r="EF79" s="1340"/>
      <c r="EG79" s="1340"/>
      <c r="EH79" s="1340"/>
      <c r="EI79" s="1340"/>
      <c r="EJ79" s="1340"/>
      <c r="EK79" s="1340"/>
      <c r="EL79" s="1340"/>
      <c r="EM79" s="1340"/>
      <c r="EN79" s="1340"/>
      <c r="EO79" s="1339"/>
      <c r="EP79" s="1340"/>
      <c r="EQ79" s="1340"/>
      <c r="ER79" s="1340"/>
      <c r="ES79" s="1340"/>
      <c r="ET79" s="1340"/>
      <c r="EU79" s="1340"/>
      <c r="EV79" s="1340"/>
      <c r="EW79" s="1340"/>
      <c r="EX79" s="1340"/>
      <c r="EY79" s="1340"/>
      <c r="EZ79" s="1340"/>
      <c r="FA79" s="1340"/>
      <c r="FB79" s="1340"/>
      <c r="FC79" s="1340"/>
      <c r="FD79" s="1340"/>
      <c r="FE79" s="1340"/>
      <c r="FF79" s="1340"/>
      <c r="FG79" s="1339"/>
      <c r="FH79" s="1340"/>
      <c r="FI79" s="1340"/>
      <c r="FJ79" s="1340"/>
      <c r="FK79" s="1340"/>
      <c r="FL79" s="1340"/>
      <c r="FM79" s="1340"/>
      <c r="FN79" s="1340"/>
      <c r="FO79" s="1340"/>
      <c r="FP79" s="1340"/>
      <c r="FQ79" s="1340"/>
      <c r="FR79" s="1340"/>
      <c r="FS79" s="1340"/>
      <c r="FT79" s="1340"/>
      <c r="FU79" s="1340"/>
      <c r="FV79" s="1340"/>
      <c r="FW79" s="1340"/>
      <c r="FX79" s="1340"/>
      <c r="FY79" s="1339"/>
      <c r="FZ79" s="1340"/>
      <c r="GA79" s="1340"/>
      <c r="GB79" s="1340"/>
      <c r="GC79" s="1340"/>
      <c r="GD79" s="1340"/>
      <c r="GE79" s="1340"/>
      <c r="GF79" s="1340"/>
      <c r="GG79" s="1340"/>
      <c r="GH79" s="1340"/>
      <c r="GI79" s="1340"/>
      <c r="GJ79" s="1340"/>
      <c r="GK79" s="1340"/>
      <c r="GL79" s="1340"/>
      <c r="GM79" s="1340"/>
      <c r="GN79" s="1340"/>
      <c r="GO79" s="1340"/>
      <c r="GP79" s="1340"/>
      <c r="GQ79" s="1339"/>
      <c r="GR79" s="1340"/>
      <c r="GS79" s="1340"/>
      <c r="GT79" s="1340"/>
      <c r="GU79" s="1340"/>
      <c r="GV79" s="1340"/>
      <c r="GW79" s="1340"/>
      <c r="GX79" s="1340"/>
      <c r="GY79" s="1340"/>
      <c r="GZ79" s="1340"/>
      <c r="HA79" s="1340"/>
      <c r="HB79" s="1340"/>
      <c r="HC79" s="1340"/>
      <c r="HD79" s="1340"/>
      <c r="HE79" s="1340"/>
      <c r="HF79" s="1340"/>
      <c r="HG79" s="1340"/>
      <c r="HH79" s="1340"/>
      <c r="HI79" s="1339"/>
      <c r="HJ79" s="1340"/>
      <c r="HK79" s="1340"/>
      <c r="HL79" s="1340"/>
      <c r="HM79" s="1340"/>
      <c r="HN79" s="1340"/>
      <c r="HO79" s="1340"/>
      <c r="HP79" s="1340"/>
      <c r="HQ79" s="1340"/>
      <c r="HR79" s="1340"/>
      <c r="HS79" s="1340"/>
      <c r="HT79" s="1340"/>
      <c r="HU79" s="1340"/>
      <c r="HV79" s="1340"/>
      <c r="HW79" s="1340"/>
      <c r="HX79" s="1340"/>
      <c r="HY79" s="1340"/>
      <c r="HZ79" s="1340"/>
      <c r="IA79" s="1339"/>
      <c r="IB79" s="1340"/>
      <c r="IC79" s="1340"/>
      <c r="ID79" s="1340"/>
      <c r="IE79" s="1340"/>
      <c r="IF79" s="1340"/>
      <c r="IG79" s="1340"/>
      <c r="IH79" s="1340"/>
      <c r="II79" s="1340"/>
      <c r="IJ79" s="1340"/>
      <c r="IK79" s="1340"/>
      <c r="IL79" s="1340"/>
      <c r="IM79" s="1340"/>
      <c r="IN79" s="1340"/>
      <c r="IO79" s="1340"/>
      <c r="IP79" s="1340"/>
      <c r="IQ79" s="1340"/>
      <c r="IR79" s="1340"/>
      <c r="IS79" s="1339"/>
      <c r="IT79" s="1340"/>
      <c r="IU79" s="1340"/>
      <c r="IV79" s="1340"/>
      <c r="IW79" s="1340"/>
      <c r="IX79" s="1340"/>
      <c r="IY79" s="1340"/>
      <c r="IZ79" s="1340"/>
      <c r="JA79" s="1340"/>
      <c r="JB79" s="1340"/>
      <c r="JC79" s="1340"/>
      <c r="JD79" s="1340"/>
      <c r="JE79" s="1340"/>
      <c r="JF79" s="1340"/>
      <c r="JG79" s="1340"/>
      <c r="JH79" s="1340"/>
      <c r="JI79" s="1340"/>
      <c r="JJ79" s="1340"/>
      <c r="JK79" s="1339"/>
      <c r="JL79" s="1340"/>
      <c r="JM79" s="1340"/>
      <c r="JN79" s="1340"/>
      <c r="JO79" s="1340"/>
      <c r="JP79" s="1340"/>
      <c r="JQ79" s="1340"/>
      <c r="JR79" s="1340"/>
      <c r="JS79" s="1340"/>
      <c r="JT79" s="1340"/>
      <c r="JU79" s="1340"/>
      <c r="JV79" s="1340"/>
      <c r="JW79" s="1340"/>
      <c r="JX79" s="1340"/>
      <c r="JY79" s="1340"/>
      <c r="JZ79" s="1340"/>
      <c r="KA79" s="1340"/>
      <c r="KB79" s="1340"/>
      <c r="KC79" s="1339"/>
      <c r="KD79" s="1340"/>
      <c r="KE79" s="1340"/>
      <c r="KF79" s="1340"/>
      <c r="KG79" s="1340"/>
      <c r="KH79" s="1340"/>
      <c r="KI79" s="1340"/>
      <c r="KJ79" s="1340"/>
      <c r="KK79" s="1340"/>
      <c r="KL79" s="1340"/>
      <c r="KM79" s="1340"/>
      <c r="KN79" s="1340"/>
      <c r="KO79" s="1340"/>
      <c r="KP79" s="1340"/>
      <c r="KQ79" s="1340"/>
      <c r="KR79" s="1340"/>
      <c r="KS79" s="1340"/>
      <c r="KT79" s="1340"/>
      <c r="KU79" s="1339"/>
      <c r="KV79" s="1340"/>
      <c r="KW79" s="1340"/>
      <c r="KX79" s="1340"/>
      <c r="KY79" s="1340"/>
      <c r="KZ79" s="1340"/>
      <c r="LA79" s="1340"/>
      <c r="LB79" s="1340"/>
      <c r="LC79" s="1340"/>
      <c r="LD79" s="1340"/>
      <c r="LE79" s="1340"/>
      <c r="LF79" s="1340"/>
      <c r="LG79" s="1340"/>
      <c r="LH79" s="1340"/>
      <c r="LI79" s="1340"/>
      <c r="LJ79" s="1340"/>
      <c r="LK79" s="1340"/>
      <c r="LL79" s="1340"/>
      <c r="LM79" s="1339"/>
      <c r="LN79" s="1340"/>
      <c r="LO79" s="1340"/>
      <c r="LP79" s="1340"/>
      <c r="LQ79" s="1340"/>
      <c r="LR79" s="1340"/>
      <c r="LS79" s="1340"/>
      <c r="LT79" s="1340"/>
      <c r="LU79" s="1340"/>
      <c r="LV79" s="1340"/>
      <c r="LW79" s="1340"/>
      <c r="LX79" s="1340"/>
      <c r="LY79" s="1340"/>
      <c r="LZ79" s="1340"/>
      <c r="MA79" s="1340"/>
      <c r="MB79" s="1340"/>
      <c r="MC79" s="1340"/>
      <c r="MD79" s="1340"/>
      <c r="ME79" s="1339"/>
      <c r="MF79" s="1340"/>
      <c r="MG79" s="1340"/>
      <c r="MH79" s="1340"/>
      <c r="MI79" s="1340"/>
      <c r="MJ79" s="1340"/>
      <c r="MK79" s="1340"/>
      <c r="ML79" s="1340"/>
      <c r="MM79" s="1340"/>
      <c r="MN79" s="1340"/>
      <c r="MO79" s="1340"/>
      <c r="MP79" s="1340"/>
      <c r="MQ79" s="1340"/>
      <c r="MR79" s="1340"/>
      <c r="MS79" s="1340"/>
      <c r="MT79" s="1340"/>
      <c r="MU79" s="1340"/>
      <c r="MV79" s="1340"/>
      <c r="MW79" s="1339"/>
      <c r="MX79" s="1340"/>
      <c r="MY79" s="1340"/>
      <c r="MZ79" s="1340"/>
      <c r="NA79" s="1340"/>
      <c r="NB79" s="1340"/>
      <c r="NC79" s="1340"/>
      <c r="ND79" s="1340"/>
      <c r="NE79" s="1340"/>
      <c r="NF79" s="1340"/>
      <c r="NG79" s="1340"/>
      <c r="NH79" s="1340"/>
      <c r="NI79" s="1340"/>
      <c r="NJ79" s="1340"/>
      <c r="NK79" s="1340"/>
      <c r="NL79" s="1340"/>
      <c r="NM79" s="1340"/>
      <c r="NN79" s="1340"/>
      <c r="NO79" s="1339"/>
      <c r="NP79" s="1340"/>
      <c r="NQ79" s="1340"/>
      <c r="NR79" s="1340"/>
      <c r="NS79" s="1340"/>
      <c r="NT79" s="1340"/>
      <c r="NU79" s="1340"/>
      <c r="NV79" s="1340"/>
      <c r="NW79" s="1340"/>
      <c r="NX79" s="1340"/>
      <c r="NY79" s="1340"/>
      <c r="NZ79" s="1340"/>
      <c r="OA79" s="1340"/>
      <c r="OB79" s="1340"/>
      <c r="OC79" s="1340"/>
      <c r="OD79" s="1340"/>
      <c r="OE79" s="1340"/>
      <c r="OF79" s="1340"/>
      <c r="OG79" s="1339"/>
      <c r="OH79" s="1340"/>
      <c r="OI79" s="1340"/>
      <c r="OJ79" s="1340"/>
      <c r="OK79" s="1340"/>
      <c r="OL79" s="1340"/>
      <c r="OM79" s="1340"/>
      <c r="ON79" s="1340"/>
      <c r="OO79" s="1340"/>
      <c r="OP79" s="1340"/>
      <c r="OQ79" s="1340"/>
      <c r="OR79" s="1340"/>
      <c r="OS79" s="1340"/>
      <c r="OT79" s="1340"/>
      <c r="OU79" s="1340"/>
      <c r="OV79" s="1340"/>
      <c r="OW79" s="1340"/>
      <c r="OX79" s="1340"/>
      <c r="OY79" s="1339"/>
      <c r="OZ79" s="1340"/>
      <c r="PA79" s="1340"/>
      <c r="PB79" s="1340"/>
      <c r="PC79" s="1340"/>
      <c r="PD79" s="1340"/>
      <c r="PE79" s="1340"/>
      <c r="PF79" s="1340"/>
      <c r="PG79" s="1340"/>
      <c r="PH79" s="1340"/>
      <c r="PI79" s="1340"/>
      <c r="PJ79" s="1340"/>
      <c r="PK79" s="1340"/>
      <c r="PL79" s="1340"/>
      <c r="PM79" s="1340"/>
      <c r="PN79" s="1340"/>
      <c r="PO79" s="1340"/>
      <c r="PP79" s="1340"/>
      <c r="PQ79" s="1339"/>
      <c r="PR79" s="1340"/>
      <c r="PS79" s="1340"/>
      <c r="PT79" s="1340"/>
      <c r="PU79" s="1340"/>
      <c r="PV79" s="1340"/>
      <c r="PW79" s="1340"/>
      <c r="PX79" s="1340"/>
      <c r="PY79" s="1340"/>
      <c r="PZ79" s="1340"/>
      <c r="QA79" s="1340"/>
      <c r="QB79" s="1340"/>
      <c r="QC79" s="1340"/>
      <c r="QD79" s="1340"/>
      <c r="QE79" s="1340"/>
      <c r="QF79" s="1340"/>
      <c r="QG79" s="1340"/>
      <c r="QH79" s="1340"/>
      <c r="QI79" s="1339"/>
      <c r="QJ79" s="1340"/>
      <c r="QK79" s="1340"/>
      <c r="QL79" s="1340"/>
      <c r="QM79" s="1340"/>
      <c r="QN79" s="1340"/>
      <c r="QO79" s="1340"/>
      <c r="QP79" s="1340"/>
      <c r="QQ79" s="1340"/>
      <c r="QR79" s="1340"/>
      <c r="QS79" s="1340"/>
      <c r="QT79" s="1340"/>
      <c r="QU79" s="1340"/>
      <c r="QV79" s="1340"/>
      <c r="QW79" s="1340"/>
      <c r="QX79" s="1340"/>
      <c r="QY79" s="1340"/>
      <c r="QZ79" s="1340"/>
      <c r="RA79" s="1339"/>
      <c r="RB79" s="1340"/>
      <c r="RC79" s="1340"/>
      <c r="RD79" s="1340"/>
      <c r="RE79" s="1340"/>
      <c r="RF79" s="1340"/>
      <c r="RG79" s="1340"/>
      <c r="RH79" s="1340"/>
      <c r="RI79" s="1340"/>
      <c r="RJ79" s="1340"/>
      <c r="RK79" s="1340"/>
      <c r="RL79" s="1340"/>
      <c r="RM79" s="1340"/>
      <c r="RN79" s="1340"/>
      <c r="RO79" s="1340"/>
      <c r="RP79" s="1340"/>
      <c r="RQ79" s="1340"/>
      <c r="RR79" s="1340"/>
      <c r="RS79" s="1339"/>
      <c r="RT79" s="1340"/>
      <c r="RU79" s="1340"/>
      <c r="RV79" s="1340"/>
      <c r="RW79" s="1340"/>
      <c r="RX79" s="1340"/>
      <c r="RY79" s="1340"/>
      <c r="RZ79" s="1340"/>
      <c r="SA79" s="1340"/>
      <c r="SB79" s="1340"/>
      <c r="SC79" s="1340"/>
      <c r="SD79" s="1340"/>
      <c r="SE79" s="1340"/>
      <c r="SF79" s="1340"/>
      <c r="SG79" s="1340"/>
      <c r="SH79" s="1340"/>
      <c r="SI79" s="1340"/>
      <c r="SJ79" s="1340"/>
      <c r="SK79" s="1339"/>
      <c r="SL79" s="1340"/>
      <c r="SM79" s="1340"/>
      <c r="SN79" s="1340"/>
      <c r="SO79" s="1340"/>
      <c r="SP79" s="1340"/>
      <c r="SQ79" s="1340"/>
      <c r="SR79" s="1340"/>
      <c r="SS79" s="1340"/>
      <c r="ST79" s="1340"/>
      <c r="SU79" s="1340"/>
      <c r="SV79" s="1340"/>
      <c r="SW79" s="1340"/>
      <c r="SX79" s="1340"/>
      <c r="SY79" s="1340"/>
      <c r="SZ79" s="1340"/>
      <c r="TA79" s="1340"/>
      <c r="TB79" s="1340"/>
      <c r="TC79" s="1339"/>
      <c r="TD79" s="1340"/>
      <c r="TE79" s="1340"/>
      <c r="TF79" s="1340"/>
      <c r="TG79" s="1340"/>
      <c r="TH79" s="1340"/>
      <c r="TI79" s="1340"/>
      <c r="TJ79" s="1340"/>
      <c r="TK79" s="1340"/>
      <c r="TL79" s="1340"/>
      <c r="TM79" s="1340"/>
      <c r="TN79" s="1340"/>
      <c r="TO79" s="1340"/>
      <c r="TP79" s="1340"/>
      <c r="TQ79" s="1340"/>
      <c r="TR79" s="1340"/>
      <c r="TS79" s="1340"/>
      <c r="TT79" s="1340"/>
      <c r="TU79" s="1339"/>
      <c r="TV79" s="1340"/>
      <c r="TW79" s="1340"/>
      <c r="TX79" s="1340"/>
      <c r="TY79" s="1340"/>
      <c r="TZ79" s="1340"/>
      <c r="UA79" s="1340"/>
      <c r="UB79" s="1340"/>
      <c r="UC79" s="1340"/>
      <c r="UD79" s="1340"/>
      <c r="UE79" s="1340"/>
      <c r="UF79" s="1340"/>
      <c r="UG79" s="1340"/>
      <c r="UH79" s="1340"/>
      <c r="UI79" s="1340"/>
      <c r="UJ79" s="1340"/>
      <c r="UK79" s="1340"/>
      <c r="UL79" s="1340"/>
      <c r="UM79" s="1339"/>
      <c r="UN79" s="1340"/>
      <c r="UO79" s="1340"/>
      <c r="UP79" s="1340"/>
      <c r="UQ79" s="1340"/>
      <c r="UR79" s="1340"/>
      <c r="US79" s="1340"/>
      <c r="UT79" s="1340"/>
      <c r="UU79" s="1340"/>
      <c r="UV79" s="1340"/>
      <c r="UW79" s="1340"/>
      <c r="UX79" s="1340"/>
      <c r="UY79" s="1340"/>
      <c r="UZ79" s="1340"/>
      <c r="VA79" s="1340"/>
      <c r="VB79" s="1340"/>
      <c r="VC79" s="1340"/>
      <c r="VD79" s="1340"/>
      <c r="VE79" s="1339"/>
      <c r="VF79" s="1340"/>
      <c r="VG79" s="1340"/>
      <c r="VH79" s="1340"/>
      <c r="VI79" s="1340"/>
      <c r="VJ79" s="1340"/>
      <c r="VK79" s="1340"/>
      <c r="VL79" s="1340"/>
      <c r="VM79" s="1340"/>
      <c r="VN79" s="1340"/>
      <c r="VO79" s="1340"/>
      <c r="VP79" s="1340"/>
      <c r="VQ79" s="1340"/>
      <c r="VR79" s="1340"/>
      <c r="VS79" s="1340"/>
      <c r="VT79" s="1340"/>
      <c r="VU79" s="1340"/>
      <c r="VV79" s="1340"/>
      <c r="VW79" s="1339"/>
      <c r="VX79" s="1340"/>
      <c r="VY79" s="1340"/>
      <c r="VZ79" s="1340"/>
      <c r="WA79" s="1340"/>
      <c r="WB79" s="1340"/>
      <c r="WC79" s="1340"/>
      <c r="WD79" s="1340"/>
      <c r="WE79" s="1340"/>
      <c r="WF79" s="1340"/>
      <c r="WG79" s="1340"/>
      <c r="WH79" s="1340"/>
      <c r="WI79" s="1340"/>
      <c r="WJ79" s="1340"/>
      <c r="WK79" s="1340"/>
      <c r="WL79" s="1340"/>
      <c r="WM79" s="1340"/>
      <c r="WN79" s="1340"/>
      <c r="WO79" s="1339"/>
      <c r="WP79" s="1340"/>
      <c r="WQ79" s="1340"/>
      <c r="WR79" s="1340"/>
      <c r="WS79" s="1340"/>
      <c r="WT79" s="1340"/>
      <c r="WU79" s="1340"/>
      <c r="WV79" s="1340"/>
      <c r="WW79" s="1340"/>
      <c r="WX79" s="1340"/>
      <c r="WY79" s="1340"/>
      <c r="WZ79" s="1340"/>
      <c r="XA79" s="1340"/>
      <c r="XB79" s="1340"/>
      <c r="XC79" s="1340"/>
      <c r="XD79" s="1340"/>
      <c r="XE79" s="1340"/>
      <c r="XF79" s="1340"/>
      <c r="XG79" s="1339"/>
      <c r="XH79" s="1340"/>
      <c r="XI79" s="1340"/>
      <c r="XJ79" s="1340"/>
      <c r="XK79" s="1340"/>
      <c r="XL79" s="1340"/>
      <c r="XM79" s="1340"/>
      <c r="XN79" s="1340"/>
      <c r="XO79" s="1340"/>
      <c r="XP79" s="1340"/>
      <c r="XQ79" s="1340"/>
      <c r="XR79" s="1340"/>
      <c r="XS79" s="1340"/>
      <c r="XT79" s="1340"/>
      <c r="XU79" s="1340"/>
      <c r="XV79" s="1340"/>
      <c r="XW79" s="1340"/>
      <c r="XX79" s="1340"/>
      <c r="XY79" s="1339"/>
      <c r="XZ79" s="1340"/>
      <c r="YA79" s="1340"/>
      <c r="YB79" s="1340"/>
      <c r="YC79" s="1340"/>
      <c r="YD79" s="1340"/>
      <c r="YE79" s="1340"/>
      <c r="YF79" s="1340"/>
      <c r="YG79" s="1340"/>
      <c r="YH79" s="1340"/>
      <c r="YI79" s="1340"/>
      <c r="YJ79" s="1340"/>
      <c r="YK79" s="1340"/>
      <c r="YL79" s="1340"/>
      <c r="YM79" s="1340"/>
      <c r="YN79" s="1340"/>
      <c r="YO79" s="1340"/>
      <c r="YP79" s="1340"/>
      <c r="YQ79" s="1339"/>
      <c r="YR79" s="1340"/>
      <c r="YS79" s="1340"/>
      <c r="YT79" s="1340"/>
      <c r="YU79" s="1340"/>
      <c r="YV79" s="1340"/>
      <c r="YW79" s="1340"/>
      <c r="YX79" s="1340"/>
      <c r="YY79" s="1340"/>
      <c r="YZ79" s="1340"/>
      <c r="ZA79" s="1340"/>
      <c r="ZB79" s="1340"/>
      <c r="ZC79" s="1340"/>
      <c r="ZD79" s="1340"/>
      <c r="ZE79" s="1340"/>
      <c r="ZF79" s="1340"/>
      <c r="ZG79" s="1340"/>
      <c r="ZH79" s="1340"/>
      <c r="ZI79" s="1339"/>
      <c r="ZJ79" s="1340"/>
      <c r="ZK79" s="1340"/>
      <c r="ZL79" s="1340"/>
      <c r="ZM79" s="1340"/>
      <c r="ZN79" s="1340"/>
      <c r="ZO79" s="1340"/>
      <c r="ZP79" s="1340"/>
      <c r="ZQ79" s="1340"/>
      <c r="ZR79" s="1340"/>
      <c r="ZS79" s="1340"/>
      <c r="ZT79" s="1340"/>
      <c r="ZU79" s="1340"/>
      <c r="ZV79" s="1340"/>
      <c r="ZW79" s="1340"/>
      <c r="ZX79" s="1340"/>
      <c r="ZY79" s="1340"/>
      <c r="ZZ79" s="1340"/>
      <c r="AAA79" s="1339"/>
      <c r="AAB79" s="1340"/>
      <c r="AAC79" s="1340"/>
      <c r="AAD79" s="1340"/>
      <c r="AAE79" s="1340"/>
      <c r="AAF79" s="1340"/>
      <c r="AAG79" s="1340"/>
      <c r="AAH79" s="1340"/>
      <c r="AAI79" s="1340"/>
      <c r="AAJ79" s="1340"/>
      <c r="AAK79" s="1340"/>
      <c r="AAL79" s="1340"/>
      <c r="AAM79" s="1340"/>
      <c r="AAN79" s="1340"/>
      <c r="AAO79" s="1340"/>
      <c r="AAP79" s="1340"/>
      <c r="AAQ79" s="1340"/>
      <c r="AAR79" s="1340"/>
      <c r="AAS79" s="1339"/>
      <c r="AAT79" s="1340"/>
      <c r="AAU79" s="1340"/>
      <c r="AAV79" s="1340"/>
      <c r="AAW79" s="1340"/>
      <c r="AAX79" s="1340"/>
      <c r="AAY79" s="1340"/>
      <c r="AAZ79" s="1340"/>
      <c r="ABA79" s="1340"/>
      <c r="ABB79" s="1340"/>
      <c r="ABC79" s="1340"/>
      <c r="ABD79" s="1340"/>
      <c r="ABE79" s="1340"/>
      <c r="ABF79" s="1340"/>
      <c r="ABG79" s="1340"/>
      <c r="ABH79" s="1340"/>
      <c r="ABI79" s="1340"/>
      <c r="ABJ79" s="1340"/>
      <c r="ABK79" s="1339"/>
      <c r="ABL79" s="1340"/>
      <c r="ABM79" s="1340"/>
      <c r="ABN79" s="1340"/>
      <c r="ABO79" s="1340"/>
      <c r="ABP79" s="1340"/>
      <c r="ABQ79" s="1340"/>
      <c r="ABR79" s="1340"/>
      <c r="ABS79" s="1340"/>
      <c r="ABT79" s="1340"/>
      <c r="ABU79" s="1340"/>
      <c r="ABV79" s="1340"/>
      <c r="ABW79" s="1340"/>
      <c r="ABX79" s="1340"/>
      <c r="ABY79" s="1340"/>
      <c r="ABZ79" s="1340"/>
      <c r="ACA79" s="1340"/>
      <c r="ACB79" s="1340"/>
      <c r="ACC79" s="1339"/>
      <c r="ACD79" s="1340"/>
      <c r="ACE79" s="1340"/>
      <c r="ACF79" s="1340"/>
      <c r="ACG79" s="1340"/>
      <c r="ACH79" s="1340"/>
      <c r="ACI79" s="1340"/>
      <c r="ACJ79" s="1340"/>
      <c r="ACK79" s="1340"/>
      <c r="ACL79" s="1340"/>
      <c r="ACM79" s="1340"/>
      <c r="ACN79" s="1340"/>
      <c r="ACO79" s="1340"/>
      <c r="ACP79" s="1340"/>
      <c r="ACQ79" s="1340"/>
      <c r="ACR79" s="1340"/>
      <c r="ACS79" s="1340"/>
      <c r="ACT79" s="1340"/>
      <c r="ACU79" s="1339"/>
      <c r="ACV79" s="1340"/>
      <c r="ACW79" s="1340"/>
      <c r="ACX79" s="1340"/>
      <c r="ACY79" s="1340"/>
      <c r="ACZ79" s="1340"/>
      <c r="ADA79" s="1340"/>
      <c r="ADB79" s="1340"/>
      <c r="ADC79" s="1340"/>
      <c r="ADD79" s="1340"/>
      <c r="ADE79" s="1340"/>
      <c r="ADF79" s="1340"/>
      <c r="ADG79" s="1340"/>
      <c r="ADH79" s="1340"/>
      <c r="ADI79" s="1340"/>
      <c r="ADJ79" s="1340"/>
      <c r="ADK79" s="1340"/>
      <c r="ADL79" s="1340"/>
      <c r="ADM79" s="1339"/>
      <c r="ADN79" s="1340"/>
      <c r="ADO79" s="1340"/>
      <c r="ADP79" s="1340"/>
      <c r="ADQ79" s="1340"/>
      <c r="ADR79" s="1340"/>
      <c r="ADS79" s="1340"/>
      <c r="ADT79" s="1340"/>
      <c r="ADU79" s="1340"/>
      <c r="ADV79" s="1340"/>
      <c r="ADW79" s="1340"/>
      <c r="ADX79" s="1340"/>
      <c r="ADY79" s="1340"/>
      <c r="ADZ79" s="1340"/>
      <c r="AEA79" s="1340"/>
      <c r="AEB79" s="1340"/>
      <c r="AEC79" s="1340"/>
      <c r="AED79" s="1340"/>
      <c r="AEE79" s="1339"/>
      <c r="AEF79" s="1340"/>
      <c r="AEG79" s="1340"/>
      <c r="AEH79" s="1340"/>
      <c r="AEI79" s="1340"/>
      <c r="AEJ79" s="1340"/>
      <c r="AEK79" s="1340"/>
      <c r="AEL79" s="1340"/>
      <c r="AEM79" s="1340"/>
      <c r="AEN79" s="1340"/>
      <c r="AEO79" s="1340"/>
      <c r="AEP79" s="1340"/>
      <c r="AEQ79" s="1340"/>
      <c r="AER79" s="1340"/>
      <c r="AES79" s="1340"/>
      <c r="AET79" s="1340"/>
      <c r="AEU79" s="1340"/>
      <c r="AEV79" s="1340"/>
      <c r="AEW79" s="1339"/>
      <c r="AEX79" s="1340"/>
      <c r="AEY79" s="1340"/>
      <c r="AEZ79" s="1340"/>
      <c r="AFA79" s="1340"/>
      <c r="AFB79" s="1340"/>
      <c r="AFC79" s="1340"/>
      <c r="AFD79" s="1340"/>
      <c r="AFE79" s="1340"/>
      <c r="AFF79" s="1340"/>
      <c r="AFG79" s="1340"/>
      <c r="AFH79" s="1340"/>
      <c r="AFI79" s="1340"/>
      <c r="AFJ79" s="1340"/>
      <c r="AFK79" s="1340"/>
      <c r="AFL79" s="1340"/>
      <c r="AFM79" s="1340"/>
      <c r="AFN79" s="1340"/>
      <c r="AFO79" s="1339"/>
      <c r="AFP79" s="1340"/>
      <c r="AFQ79" s="1340"/>
      <c r="AFR79" s="1340"/>
      <c r="AFS79" s="1340"/>
      <c r="AFT79" s="1340"/>
      <c r="AFU79" s="1340"/>
      <c r="AFV79" s="1340"/>
      <c r="AFW79" s="1340"/>
      <c r="AFX79" s="1340"/>
      <c r="AFY79" s="1340"/>
      <c r="AFZ79" s="1340"/>
      <c r="AGA79" s="1340"/>
      <c r="AGB79" s="1340"/>
      <c r="AGC79" s="1340"/>
      <c r="AGD79" s="1340"/>
      <c r="AGE79" s="1340"/>
      <c r="AGF79" s="1340"/>
      <c r="AGG79" s="1339"/>
      <c r="AGH79" s="1340"/>
      <c r="AGI79" s="1340"/>
      <c r="AGJ79" s="1340"/>
      <c r="AGK79" s="1340"/>
      <c r="AGL79" s="1340"/>
      <c r="AGM79" s="1340"/>
      <c r="AGN79" s="1340"/>
      <c r="AGO79" s="1340"/>
      <c r="AGP79" s="1340"/>
      <c r="AGQ79" s="1340"/>
      <c r="AGR79" s="1340"/>
      <c r="AGS79" s="1340"/>
      <c r="AGT79" s="1340"/>
      <c r="AGU79" s="1340"/>
      <c r="AGV79" s="1340"/>
      <c r="AGW79" s="1340"/>
      <c r="AGX79" s="1340"/>
      <c r="AGY79" s="1339"/>
      <c r="AGZ79" s="1340"/>
      <c r="AHA79" s="1340"/>
      <c r="AHB79" s="1340"/>
      <c r="AHC79" s="1340"/>
      <c r="AHD79" s="1340"/>
      <c r="AHE79" s="1340"/>
      <c r="AHF79" s="1340"/>
      <c r="AHG79" s="1340"/>
      <c r="AHH79" s="1340"/>
      <c r="AHI79" s="1340"/>
      <c r="AHJ79" s="1340"/>
      <c r="AHK79" s="1340"/>
      <c r="AHL79" s="1340"/>
      <c r="AHM79" s="1340"/>
      <c r="AHN79" s="1340"/>
      <c r="AHO79" s="1340"/>
      <c r="AHP79" s="1340"/>
      <c r="AHQ79" s="1339"/>
      <c r="AHR79" s="1340"/>
      <c r="AHS79" s="1340"/>
      <c r="AHT79" s="1340"/>
      <c r="AHU79" s="1340"/>
      <c r="AHV79" s="1340"/>
      <c r="AHW79" s="1340"/>
      <c r="AHX79" s="1340"/>
      <c r="AHY79" s="1340"/>
      <c r="AHZ79" s="1340"/>
      <c r="AIA79" s="1340"/>
      <c r="AIB79" s="1340"/>
      <c r="AIC79" s="1340"/>
      <c r="AID79" s="1340"/>
      <c r="AIE79" s="1340"/>
      <c r="AIF79" s="1340"/>
      <c r="AIG79" s="1340"/>
      <c r="AIH79" s="1340"/>
      <c r="AII79" s="1339"/>
      <c r="AIJ79" s="1340"/>
      <c r="AIK79" s="1340"/>
      <c r="AIL79" s="1340"/>
      <c r="AIM79" s="1340"/>
      <c r="AIN79" s="1340"/>
      <c r="AIO79" s="1340"/>
      <c r="AIP79" s="1340"/>
      <c r="AIQ79" s="1340"/>
      <c r="AIR79" s="1340"/>
      <c r="AIS79" s="1340"/>
      <c r="AIT79" s="1340"/>
      <c r="AIU79" s="1340"/>
      <c r="AIV79" s="1340"/>
      <c r="AIW79" s="1340"/>
      <c r="AIX79" s="1340"/>
      <c r="AIY79" s="1340"/>
      <c r="AIZ79" s="1340"/>
      <c r="AJA79" s="1339"/>
      <c r="AJB79" s="1340"/>
      <c r="AJC79" s="1340"/>
      <c r="AJD79" s="1340"/>
      <c r="AJE79" s="1340"/>
      <c r="AJF79" s="1340"/>
      <c r="AJG79" s="1340"/>
      <c r="AJH79" s="1340"/>
      <c r="AJI79" s="1340"/>
      <c r="AJJ79" s="1340"/>
      <c r="AJK79" s="1340"/>
      <c r="AJL79" s="1340"/>
      <c r="AJM79" s="1340"/>
      <c r="AJN79" s="1340"/>
      <c r="AJO79" s="1340"/>
      <c r="AJP79" s="1340"/>
      <c r="AJQ79" s="1340"/>
      <c r="AJR79" s="1340"/>
      <c r="AJS79" s="1339"/>
      <c r="AJT79" s="1340"/>
      <c r="AJU79" s="1340"/>
      <c r="AJV79" s="1340"/>
      <c r="AJW79" s="1340"/>
      <c r="AJX79" s="1340"/>
      <c r="AJY79" s="1340"/>
      <c r="AJZ79" s="1340"/>
      <c r="AKA79" s="1340"/>
      <c r="AKB79" s="1340"/>
      <c r="AKC79" s="1340"/>
      <c r="AKD79" s="1340"/>
      <c r="AKE79" s="1340"/>
      <c r="AKF79" s="1340"/>
      <c r="AKG79" s="1340"/>
      <c r="AKH79" s="1340"/>
      <c r="AKI79" s="1340"/>
      <c r="AKJ79" s="1340"/>
      <c r="AKK79" s="1339"/>
      <c r="AKL79" s="1340"/>
      <c r="AKM79" s="1340"/>
      <c r="AKN79" s="1340"/>
      <c r="AKO79" s="1340"/>
      <c r="AKP79" s="1340"/>
      <c r="AKQ79" s="1340"/>
      <c r="AKR79" s="1340"/>
      <c r="AKS79" s="1340"/>
      <c r="AKT79" s="1340"/>
      <c r="AKU79" s="1340"/>
      <c r="AKV79" s="1340"/>
      <c r="AKW79" s="1340"/>
      <c r="AKX79" s="1340"/>
      <c r="AKY79" s="1340"/>
      <c r="AKZ79" s="1340"/>
      <c r="ALA79" s="1340"/>
      <c r="ALB79" s="1340"/>
      <c r="ALC79" s="1339"/>
      <c r="ALD79" s="1340"/>
      <c r="ALE79" s="1340"/>
      <c r="ALF79" s="1340"/>
      <c r="ALG79" s="1340"/>
      <c r="ALH79" s="1340"/>
      <c r="ALI79" s="1340"/>
      <c r="ALJ79" s="1340"/>
      <c r="ALK79" s="1340"/>
      <c r="ALL79" s="1340"/>
      <c r="ALM79" s="1340"/>
      <c r="ALN79" s="1340"/>
      <c r="ALO79" s="1340"/>
      <c r="ALP79" s="1340"/>
      <c r="ALQ79" s="1340"/>
      <c r="ALR79" s="1340"/>
      <c r="ALS79" s="1340"/>
      <c r="ALT79" s="1340"/>
      <c r="ALU79" s="1339"/>
      <c r="ALV79" s="1340"/>
      <c r="ALW79" s="1340"/>
      <c r="ALX79" s="1340"/>
      <c r="ALY79" s="1340"/>
      <c r="ALZ79" s="1340"/>
      <c r="AMA79" s="1340"/>
      <c r="AMB79" s="1340"/>
      <c r="AMC79" s="1340"/>
      <c r="AMD79" s="1340"/>
      <c r="AME79" s="1340"/>
      <c r="AMF79" s="1340"/>
      <c r="AMG79" s="1340"/>
      <c r="AMH79" s="1340"/>
      <c r="AMI79" s="1340"/>
      <c r="AMJ79" s="1340"/>
      <c r="AMK79" s="1340"/>
      <c r="AML79" s="1340"/>
      <c r="AMM79" s="1339"/>
      <c r="AMN79" s="1340"/>
      <c r="AMO79" s="1340"/>
      <c r="AMP79" s="1340"/>
      <c r="AMQ79" s="1340"/>
      <c r="AMR79" s="1340"/>
      <c r="AMS79" s="1340"/>
      <c r="AMT79" s="1340"/>
      <c r="AMU79" s="1340"/>
      <c r="AMV79" s="1340"/>
      <c r="AMW79" s="1340"/>
      <c r="AMX79" s="1340"/>
      <c r="AMY79" s="1340"/>
      <c r="AMZ79" s="1340"/>
      <c r="ANA79" s="1340"/>
      <c r="ANB79" s="1340"/>
      <c r="ANC79" s="1340"/>
      <c r="AND79" s="1340"/>
      <c r="ANE79" s="1339"/>
      <c r="ANF79" s="1340"/>
      <c r="ANG79" s="1340"/>
      <c r="ANH79" s="1340"/>
      <c r="ANI79" s="1340"/>
      <c r="ANJ79" s="1340"/>
      <c r="ANK79" s="1340"/>
      <c r="ANL79" s="1340"/>
      <c r="ANM79" s="1340"/>
      <c r="ANN79" s="1340"/>
      <c r="ANO79" s="1340"/>
      <c r="ANP79" s="1340"/>
      <c r="ANQ79" s="1340"/>
      <c r="ANR79" s="1340"/>
      <c r="ANS79" s="1340"/>
      <c r="ANT79" s="1340"/>
      <c r="ANU79" s="1340"/>
      <c r="ANV79" s="1340"/>
      <c r="ANW79" s="1339"/>
      <c r="ANX79" s="1340"/>
      <c r="ANY79" s="1340"/>
      <c r="ANZ79" s="1340"/>
      <c r="AOA79" s="1340"/>
      <c r="AOB79" s="1340"/>
      <c r="AOC79" s="1340"/>
      <c r="AOD79" s="1340"/>
      <c r="AOE79" s="1340"/>
      <c r="AOF79" s="1340"/>
      <c r="AOG79" s="1340"/>
      <c r="AOH79" s="1340"/>
      <c r="AOI79" s="1340"/>
      <c r="AOJ79" s="1340"/>
      <c r="AOK79" s="1340"/>
      <c r="AOL79" s="1340"/>
      <c r="AOM79" s="1340"/>
      <c r="AON79" s="1340"/>
      <c r="AOO79" s="1339"/>
      <c r="AOP79" s="1340"/>
      <c r="AOQ79" s="1340"/>
      <c r="AOR79" s="1340"/>
      <c r="AOS79" s="1340"/>
      <c r="AOT79" s="1340"/>
      <c r="AOU79" s="1340"/>
      <c r="AOV79" s="1340"/>
      <c r="AOW79" s="1340"/>
      <c r="AOX79" s="1340"/>
      <c r="AOY79" s="1340"/>
      <c r="AOZ79" s="1340"/>
      <c r="APA79" s="1340"/>
      <c r="APB79" s="1340"/>
      <c r="APC79" s="1340"/>
      <c r="APD79" s="1340"/>
      <c r="APE79" s="1340"/>
      <c r="APF79" s="1340"/>
      <c r="APG79" s="1339"/>
      <c r="APH79" s="1340"/>
      <c r="API79" s="1340"/>
      <c r="APJ79" s="1340"/>
      <c r="APK79" s="1340"/>
      <c r="APL79" s="1340"/>
      <c r="APM79" s="1340"/>
      <c r="APN79" s="1340"/>
      <c r="APO79" s="1340"/>
      <c r="APP79" s="1340"/>
      <c r="APQ79" s="1340"/>
      <c r="APR79" s="1340"/>
      <c r="APS79" s="1340"/>
      <c r="APT79" s="1340"/>
      <c r="APU79" s="1340"/>
      <c r="APV79" s="1340"/>
      <c r="APW79" s="1340"/>
      <c r="APX79" s="1340"/>
      <c r="APY79" s="1339"/>
      <c r="APZ79" s="1340"/>
      <c r="AQA79" s="1340"/>
      <c r="AQB79" s="1340"/>
      <c r="AQC79" s="1340"/>
      <c r="AQD79" s="1340"/>
      <c r="AQE79" s="1340"/>
      <c r="AQF79" s="1340"/>
      <c r="AQG79" s="1340"/>
      <c r="AQH79" s="1340"/>
      <c r="AQI79" s="1340"/>
      <c r="AQJ79" s="1340"/>
      <c r="AQK79" s="1340"/>
      <c r="AQL79" s="1340"/>
      <c r="AQM79" s="1340"/>
      <c r="AQN79" s="1340"/>
      <c r="AQO79" s="1340"/>
      <c r="AQP79" s="1340"/>
      <c r="AQQ79" s="1339"/>
      <c r="AQR79" s="1340"/>
      <c r="AQS79" s="1340"/>
      <c r="AQT79" s="1340"/>
      <c r="AQU79" s="1340"/>
      <c r="AQV79" s="1340"/>
      <c r="AQW79" s="1340"/>
      <c r="AQX79" s="1340"/>
      <c r="AQY79" s="1340"/>
      <c r="AQZ79" s="1340"/>
      <c r="ARA79" s="1340"/>
      <c r="ARB79" s="1340"/>
      <c r="ARC79" s="1340"/>
      <c r="ARD79" s="1340"/>
      <c r="ARE79" s="1340"/>
      <c r="ARF79" s="1340"/>
      <c r="ARG79" s="1340"/>
      <c r="ARH79" s="1340"/>
      <c r="ARI79" s="1339"/>
      <c r="ARJ79" s="1340"/>
      <c r="ARK79" s="1340"/>
      <c r="ARL79" s="1340"/>
      <c r="ARM79" s="1340"/>
      <c r="ARN79" s="1340"/>
      <c r="ARO79" s="1340"/>
      <c r="ARP79" s="1340"/>
      <c r="ARQ79" s="1340"/>
      <c r="ARR79" s="1340"/>
      <c r="ARS79" s="1340"/>
      <c r="ART79" s="1340"/>
      <c r="ARU79" s="1340"/>
      <c r="ARV79" s="1340"/>
      <c r="ARW79" s="1340"/>
      <c r="ARX79" s="1340"/>
      <c r="ARY79" s="1340"/>
      <c r="ARZ79" s="1340"/>
      <c r="ASA79" s="1339"/>
      <c r="ASB79" s="1340"/>
      <c r="ASC79" s="1340"/>
      <c r="ASD79" s="1340"/>
      <c r="ASE79" s="1340"/>
      <c r="ASF79" s="1340"/>
      <c r="ASG79" s="1340"/>
      <c r="ASH79" s="1340"/>
      <c r="ASI79" s="1340"/>
      <c r="ASJ79" s="1340"/>
      <c r="ASK79" s="1340"/>
      <c r="ASL79" s="1340"/>
      <c r="ASM79" s="1340"/>
      <c r="ASN79" s="1340"/>
      <c r="ASO79" s="1340"/>
      <c r="ASP79" s="1340"/>
      <c r="ASQ79" s="1340"/>
      <c r="ASR79" s="1340"/>
      <c r="ASS79" s="1339"/>
      <c r="AST79" s="1340"/>
      <c r="ASU79" s="1340"/>
      <c r="ASV79" s="1340"/>
      <c r="ASW79" s="1340"/>
      <c r="ASX79" s="1340"/>
      <c r="ASY79" s="1340"/>
      <c r="ASZ79" s="1340"/>
      <c r="ATA79" s="1340"/>
      <c r="ATB79" s="1340"/>
      <c r="ATC79" s="1340"/>
      <c r="ATD79" s="1340"/>
      <c r="ATE79" s="1340"/>
      <c r="ATF79" s="1340"/>
      <c r="ATG79" s="1340"/>
      <c r="ATH79" s="1340"/>
      <c r="ATI79" s="1340"/>
      <c r="ATJ79" s="1340"/>
      <c r="ATK79" s="1339"/>
      <c r="ATL79" s="1340"/>
      <c r="ATM79" s="1340"/>
      <c r="ATN79" s="1340"/>
      <c r="ATO79" s="1340"/>
      <c r="ATP79" s="1340"/>
      <c r="ATQ79" s="1340"/>
      <c r="ATR79" s="1340"/>
      <c r="ATS79" s="1340"/>
      <c r="ATT79" s="1340"/>
      <c r="ATU79" s="1340"/>
      <c r="ATV79" s="1340"/>
      <c r="ATW79" s="1340"/>
      <c r="ATX79" s="1340"/>
      <c r="ATY79" s="1340"/>
      <c r="ATZ79" s="1340"/>
      <c r="AUA79" s="1340"/>
      <c r="AUB79" s="1340"/>
      <c r="AUC79" s="1339"/>
      <c r="AUD79" s="1340"/>
      <c r="AUE79" s="1340"/>
      <c r="AUF79" s="1340"/>
      <c r="AUG79" s="1340"/>
      <c r="AUH79" s="1340"/>
      <c r="AUI79" s="1340"/>
      <c r="AUJ79" s="1340"/>
      <c r="AUK79" s="1340"/>
      <c r="AUL79" s="1340"/>
      <c r="AUM79" s="1340"/>
      <c r="AUN79" s="1340"/>
      <c r="AUO79" s="1340"/>
      <c r="AUP79" s="1340"/>
      <c r="AUQ79" s="1340"/>
      <c r="AUR79" s="1340"/>
      <c r="AUS79" s="1340"/>
      <c r="AUT79" s="1340"/>
      <c r="AUU79" s="1339"/>
      <c r="AUV79" s="1340"/>
      <c r="AUW79" s="1340"/>
      <c r="AUX79" s="1340"/>
      <c r="AUY79" s="1340"/>
      <c r="AUZ79" s="1340"/>
      <c r="AVA79" s="1340"/>
      <c r="AVB79" s="1340"/>
      <c r="AVC79" s="1340"/>
      <c r="AVD79" s="1340"/>
      <c r="AVE79" s="1340"/>
      <c r="AVF79" s="1340"/>
      <c r="AVG79" s="1340"/>
      <c r="AVH79" s="1340"/>
      <c r="AVI79" s="1340"/>
      <c r="AVJ79" s="1340"/>
      <c r="AVK79" s="1340"/>
      <c r="AVL79" s="1340"/>
      <c r="AVM79" s="1339"/>
      <c r="AVN79" s="1340"/>
      <c r="AVO79" s="1340"/>
      <c r="AVP79" s="1340"/>
      <c r="AVQ79" s="1340"/>
      <c r="AVR79" s="1340"/>
      <c r="AVS79" s="1340"/>
      <c r="AVT79" s="1340"/>
      <c r="AVU79" s="1340"/>
      <c r="AVV79" s="1340"/>
      <c r="AVW79" s="1340"/>
      <c r="AVX79" s="1340"/>
      <c r="AVY79" s="1340"/>
      <c r="AVZ79" s="1340"/>
      <c r="AWA79" s="1340"/>
      <c r="AWB79" s="1340"/>
      <c r="AWC79" s="1340"/>
      <c r="AWD79" s="1340"/>
      <c r="AWE79" s="1339"/>
      <c r="AWF79" s="1340"/>
      <c r="AWG79" s="1340"/>
      <c r="AWH79" s="1340"/>
      <c r="AWI79" s="1340"/>
      <c r="AWJ79" s="1340"/>
      <c r="AWK79" s="1340"/>
      <c r="AWL79" s="1340"/>
      <c r="AWM79" s="1340"/>
      <c r="AWN79" s="1340"/>
      <c r="AWO79" s="1340"/>
      <c r="AWP79" s="1340"/>
      <c r="AWQ79" s="1340"/>
      <c r="AWR79" s="1340"/>
      <c r="AWS79" s="1340"/>
      <c r="AWT79" s="1340"/>
      <c r="AWU79" s="1340"/>
      <c r="AWV79" s="1340"/>
      <c r="AWW79" s="1339"/>
      <c r="AWX79" s="1340"/>
      <c r="AWY79" s="1340"/>
      <c r="AWZ79" s="1340"/>
      <c r="AXA79" s="1340"/>
      <c r="AXB79" s="1340"/>
      <c r="AXC79" s="1340"/>
      <c r="AXD79" s="1340"/>
      <c r="AXE79" s="1340"/>
      <c r="AXF79" s="1340"/>
      <c r="AXG79" s="1340"/>
      <c r="AXH79" s="1340"/>
      <c r="AXI79" s="1340"/>
      <c r="AXJ79" s="1340"/>
      <c r="AXK79" s="1340"/>
      <c r="AXL79" s="1340"/>
      <c r="AXM79" s="1340"/>
      <c r="AXN79" s="1340"/>
      <c r="AXO79" s="1339"/>
      <c r="AXP79" s="1340"/>
      <c r="AXQ79" s="1340"/>
      <c r="AXR79" s="1340"/>
      <c r="AXS79" s="1340"/>
      <c r="AXT79" s="1340"/>
      <c r="AXU79" s="1340"/>
      <c r="AXV79" s="1340"/>
      <c r="AXW79" s="1340"/>
      <c r="AXX79" s="1340"/>
      <c r="AXY79" s="1340"/>
      <c r="AXZ79" s="1340"/>
      <c r="AYA79" s="1340"/>
      <c r="AYB79" s="1340"/>
      <c r="AYC79" s="1340"/>
      <c r="AYD79" s="1340"/>
      <c r="AYE79" s="1340"/>
      <c r="AYF79" s="1340"/>
      <c r="AYG79" s="1339"/>
      <c r="AYH79" s="1340"/>
      <c r="AYI79" s="1340"/>
      <c r="AYJ79" s="1340"/>
      <c r="AYK79" s="1340"/>
      <c r="AYL79" s="1340"/>
      <c r="AYM79" s="1340"/>
      <c r="AYN79" s="1340"/>
      <c r="AYO79" s="1340"/>
      <c r="AYP79" s="1340"/>
      <c r="AYQ79" s="1340"/>
      <c r="AYR79" s="1340"/>
      <c r="AYS79" s="1340"/>
      <c r="AYT79" s="1340"/>
      <c r="AYU79" s="1340"/>
      <c r="AYV79" s="1340"/>
      <c r="AYW79" s="1340"/>
      <c r="AYX79" s="1340"/>
      <c r="AYY79" s="1339"/>
      <c r="AYZ79" s="1340"/>
      <c r="AZA79" s="1340"/>
      <c r="AZB79" s="1340"/>
      <c r="AZC79" s="1340"/>
      <c r="AZD79" s="1340"/>
      <c r="AZE79" s="1340"/>
      <c r="AZF79" s="1340"/>
      <c r="AZG79" s="1340"/>
      <c r="AZH79" s="1340"/>
      <c r="AZI79" s="1340"/>
      <c r="AZJ79" s="1340"/>
      <c r="AZK79" s="1340"/>
      <c r="AZL79" s="1340"/>
      <c r="AZM79" s="1340"/>
      <c r="AZN79" s="1340"/>
      <c r="AZO79" s="1340"/>
      <c r="AZP79" s="1340"/>
      <c r="AZQ79" s="1339"/>
      <c r="AZR79" s="1340"/>
      <c r="AZS79" s="1340"/>
      <c r="AZT79" s="1340"/>
      <c r="AZU79" s="1340"/>
      <c r="AZV79" s="1340"/>
      <c r="AZW79" s="1340"/>
      <c r="AZX79" s="1340"/>
      <c r="AZY79" s="1340"/>
      <c r="AZZ79" s="1340"/>
      <c r="BAA79" s="1340"/>
      <c r="BAB79" s="1340"/>
      <c r="BAC79" s="1340"/>
      <c r="BAD79" s="1340"/>
      <c r="BAE79" s="1340"/>
      <c r="BAF79" s="1340"/>
      <c r="BAG79" s="1340"/>
      <c r="BAH79" s="1340"/>
      <c r="BAI79" s="1339"/>
      <c r="BAJ79" s="1340"/>
      <c r="BAK79" s="1340"/>
      <c r="BAL79" s="1340"/>
      <c r="BAM79" s="1340"/>
      <c r="BAN79" s="1340"/>
      <c r="BAO79" s="1340"/>
      <c r="BAP79" s="1340"/>
      <c r="BAQ79" s="1340"/>
      <c r="BAR79" s="1340"/>
      <c r="BAS79" s="1340"/>
      <c r="BAT79" s="1340"/>
      <c r="BAU79" s="1340"/>
      <c r="BAV79" s="1340"/>
      <c r="BAW79" s="1340"/>
      <c r="BAX79" s="1340"/>
      <c r="BAY79" s="1340"/>
      <c r="BAZ79" s="1340"/>
      <c r="BBA79" s="1339"/>
      <c r="BBB79" s="1340"/>
      <c r="BBC79" s="1340"/>
      <c r="BBD79" s="1340"/>
      <c r="BBE79" s="1340"/>
      <c r="BBF79" s="1340"/>
      <c r="BBG79" s="1340"/>
      <c r="BBH79" s="1340"/>
      <c r="BBI79" s="1340"/>
      <c r="BBJ79" s="1340"/>
      <c r="BBK79" s="1340"/>
      <c r="BBL79" s="1340"/>
      <c r="BBM79" s="1340"/>
      <c r="BBN79" s="1340"/>
      <c r="BBO79" s="1340"/>
      <c r="BBP79" s="1340"/>
      <c r="BBQ79" s="1340"/>
      <c r="BBR79" s="1340"/>
      <c r="BBS79" s="1339"/>
      <c r="BBT79" s="1340"/>
      <c r="BBU79" s="1340"/>
      <c r="BBV79" s="1340"/>
      <c r="BBW79" s="1340"/>
      <c r="BBX79" s="1340"/>
      <c r="BBY79" s="1340"/>
      <c r="BBZ79" s="1340"/>
      <c r="BCA79" s="1340"/>
      <c r="BCB79" s="1340"/>
      <c r="BCC79" s="1340"/>
      <c r="BCD79" s="1340"/>
      <c r="BCE79" s="1340"/>
      <c r="BCF79" s="1340"/>
      <c r="BCG79" s="1340"/>
      <c r="BCH79" s="1340"/>
      <c r="BCI79" s="1340"/>
      <c r="BCJ79" s="1340"/>
      <c r="BCK79" s="1339"/>
      <c r="BCL79" s="1340"/>
      <c r="BCM79" s="1340"/>
      <c r="BCN79" s="1340"/>
      <c r="BCO79" s="1340"/>
      <c r="BCP79" s="1340"/>
      <c r="BCQ79" s="1340"/>
      <c r="BCR79" s="1340"/>
      <c r="BCS79" s="1340"/>
      <c r="BCT79" s="1340"/>
      <c r="BCU79" s="1340"/>
      <c r="BCV79" s="1340"/>
      <c r="BCW79" s="1340"/>
      <c r="BCX79" s="1340"/>
      <c r="BCY79" s="1340"/>
      <c r="BCZ79" s="1340"/>
      <c r="BDA79" s="1340"/>
      <c r="BDB79" s="1340"/>
      <c r="BDC79" s="1339"/>
      <c r="BDD79" s="1340"/>
      <c r="BDE79" s="1340"/>
      <c r="BDF79" s="1340"/>
      <c r="BDG79" s="1340"/>
      <c r="BDH79" s="1340"/>
      <c r="BDI79" s="1340"/>
      <c r="BDJ79" s="1340"/>
      <c r="BDK79" s="1340"/>
      <c r="BDL79" s="1340"/>
      <c r="BDM79" s="1340"/>
      <c r="BDN79" s="1340"/>
      <c r="BDO79" s="1340"/>
      <c r="BDP79" s="1340"/>
      <c r="BDQ79" s="1340"/>
      <c r="BDR79" s="1340"/>
      <c r="BDS79" s="1340"/>
      <c r="BDT79" s="1340"/>
      <c r="BDU79" s="1339"/>
      <c r="BDV79" s="1340"/>
      <c r="BDW79" s="1340"/>
      <c r="BDX79" s="1340"/>
      <c r="BDY79" s="1340"/>
      <c r="BDZ79" s="1340"/>
      <c r="BEA79" s="1340"/>
      <c r="BEB79" s="1340"/>
      <c r="BEC79" s="1340"/>
      <c r="BED79" s="1340"/>
      <c r="BEE79" s="1340"/>
      <c r="BEF79" s="1340"/>
      <c r="BEG79" s="1340"/>
      <c r="BEH79" s="1340"/>
      <c r="BEI79" s="1340"/>
      <c r="BEJ79" s="1340"/>
      <c r="BEK79" s="1340"/>
      <c r="BEL79" s="1340"/>
      <c r="BEM79" s="1339"/>
      <c r="BEN79" s="1340"/>
      <c r="BEO79" s="1340"/>
      <c r="BEP79" s="1340"/>
      <c r="BEQ79" s="1340"/>
      <c r="BER79" s="1340"/>
      <c r="BES79" s="1340"/>
      <c r="BET79" s="1340"/>
      <c r="BEU79" s="1340"/>
      <c r="BEV79" s="1340"/>
      <c r="BEW79" s="1340"/>
      <c r="BEX79" s="1340"/>
      <c r="BEY79" s="1340"/>
      <c r="BEZ79" s="1340"/>
      <c r="BFA79" s="1340"/>
      <c r="BFB79" s="1340"/>
      <c r="BFC79" s="1340"/>
      <c r="BFD79" s="1340"/>
      <c r="BFE79" s="1339"/>
      <c r="BFF79" s="1340"/>
      <c r="BFG79" s="1340"/>
      <c r="BFH79" s="1340"/>
      <c r="BFI79" s="1340"/>
      <c r="BFJ79" s="1340"/>
      <c r="BFK79" s="1340"/>
      <c r="BFL79" s="1340"/>
      <c r="BFM79" s="1340"/>
      <c r="BFN79" s="1340"/>
      <c r="BFO79" s="1340"/>
      <c r="BFP79" s="1340"/>
      <c r="BFQ79" s="1340"/>
      <c r="BFR79" s="1340"/>
      <c r="BFS79" s="1340"/>
      <c r="BFT79" s="1340"/>
      <c r="BFU79" s="1340"/>
      <c r="BFV79" s="1340"/>
      <c r="BFW79" s="1339"/>
      <c r="BFX79" s="1340"/>
      <c r="BFY79" s="1340"/>
      <c r="BFZ79" s="1340"/>
      <c r="BGA79" s="1340"/>
      <c r="BGB79" s="1340"/>
      <c r="BGC79" s="1340"/>
      <c r="BGD79" s="1340"/>
      <c r="BGE79" s="1340"/>
      <c r="BGF79" s="1340"/>
      <c r="BGG79" s="1340"/>
      <c r="BGH79" s="1340"/>
      <c r="BGI79" s="1340"/>
      <c r="BGJ79" s="1340"/>
      <c r="BGK79" s="1340"/>
      <c r="BGL79" s="1340"/>
      <c r="BGM79" s="1340"/>
      <c r="BGN79" s="1340"/>
      <c r="BGO79" s="1339"/>
      <c r="BGP79" s="1340"/>
      <c r="BGQ79" s="1340"/>
      <c r="BGR79" s="1340"/>
      <c r="BGS79" s="1340"/>
      <c r="BGT79" s="1340"/>
      <c r="BGU79" s="1340"/>
      <c r="BGV79" s="1340"/>
      <c r="BGW79" s="1340"/>
      <c r="BGX79" s="1340"/>
      <c r="BGY79" s="1340"/>
      <c r="BGZ79" s="1340"/>
      <c r="BHA79" s="1340"/>
      <c r="BHB79" s="1340"/>
      <c r="BHC79" s="1340"/>
      <c r="BHD79" s="1340"/>
      <c r="BHE79" s="1340"/>
      <c r="BHF79" s="1340"/>
      <c r="BHG79" s="1339"/>
      <c r="BHH79" s="1340"/>
      <c r="BHI79" s="1340"/>
      <c r="BHJ79" s="1340"/>
      <c r="BHK79" s="1340"/>
      <c r="BHL79" s="1340"/>
      <c r="BHM79" s="1340"/>
      <c r="BHN79" s="1340"/>
      <c r="BHO79" s="1340"/>
      <c r="BHP79" s="1340"/>
      <c r="BHQ79" s="1340"/>
      <c r="BHR79" s="1340"/>
      <c r="BHS79" s="1340"/>
      <c r="BHT79" s="1340"/>
      <c r="BHU79" s="1340"/>
      <c r="BHV79" s="1340"/>
      <c r="BHW79" s="1340"/>
      <c r="BHX79" s="1340"/>
      <c r="BHY79" s="1339"/>
      <c r="BHZ79" s="1340"/>
      <c r="BIA79" s="1340"/>
      <c r="BIB79" s="1340"/>
      <c r="BIC79" s="1340"/>
      <c r="BID79" s="1340"/>
      <c r="BIE79" s="1340"/>
      <c r="BIF79" s="1340"/>
      <c r="BIG79" s="1340"/>
      <c r="BIH79" s="1340"/>
      <c r="BII79" s="1340"/>
      <c r="BIJ79" s="1340"/>
      <c r="BIK79" s="1340"/>
      <c r="BIL79" s="1340"/>
      <c r="BIM79" s="1340"/>
      <c r="BIN79" s="1340"/>
      <c r="BIO79" s="1340"/>
      <c r="BIP79" s="1340"/>
      <c r="BIQ79" s="1339"/>
      <c r="BIR79" s="1340"/>
      <c r="BIS79" s="1340"/>
      <c r="BIT79" s="1340"/>
      <c r="BIU79" s="1340"/>
      <c r="BIV79" s="1340"/>
      <c r="BIW79" s="1340"/>
      <c r="BIX79" s="1340"/>
      <c r="BIY79" s="1340"/>
      <c r="BIZ79" s="1340"/>
      <c r="BJA79" s="1340"/>
      <c r="BJB79" s="1340"/>
      <c r="BJC79" s="1340"/>
      <c r="BJD79" s="1340"/>
      <c r="BJE79" s="1340"/>
      <c r="BJF79" s="1340"/>
      <c r="BJG79" s="1340"/>
      <c r="BJH79" s="1340"/>
      <c r="BJI79" s="1339"/>
      <c r="BJJ79" s="1340"/>
      <c r="BJK79" s="1340"/>
      <c r="BJL79" s="1340"/>
      <c r="BJM79" s="1340"/>
      <c r="BJN79" s="1340"/>
      <c r="BJO79" s="1340"/>
      <c r="BJP79" s="1340"/>
      <c r="BJQ79" s="1340"/>
      <c r="BJR79" s="1340"/>
      <c r="BJS79" s="1340"/>
      <c r="BJT79" s="1340"/>
      <c r="BJU79" s="1340"/>
      <c r="BJV79" s="1340"/>
      <c r="BJW79" s="1340"/>
      <c r="BJX79" s="1340"/>
      <c r="BJY79" s="1340"/>
      <c r="BJZ79" s="1340"/>
      <c r="BKA79" s="1339"/>
      <c r="BKB79" s="1340"/>
      <c r="BKC79" s="1340"/>
      <c r="BKD79" s="1340"/>
      <c r="BKE79" s="1340"/>
      <c r="BKF79" s="1340"/>
      <c r="BKG79" s="1340"/>
      <c r="BKH79" s="1340"/>
      <c r="BKI79" s="1340"/>
      <c r="BKJ79" s="1340"/>
      <c r="BKK79" s="1340"/>
      <c r="BKL79" s="1340"/>
      <c r="BKM79" s="1340"/>
      <c r="BKN79" s="1340"/>
      <c r="BKO79" s="1340"/>
      <c r="BKP79" s="1340"/>
      <c r="BKQ79" s="1340"/>
      <c r="BKR79" s="1340"/>
      <c r="BKS79" s="1339"/>
      <c r="BKT79" s="1340"/>
      <c r="BKU79" s="1340"/>
      <c r="BKV79" s="1340"/>
      <c r="BKW79" s="1340"/>
      <c r="BKX79" s="1340"/>
      <c r="BKY79" s="1340"/>
      <c r="BKZ79" s="1340"/>
      <c r="BLA79" s="1340"/>
      <c r="BLB79" s="1340"/>
      <c r="BLC79" s="1340"/>
      <c r="BLD79" s="1340"/>
      <c r="BLE79" s="1340"/>
      <c r="BLF79" s="1340"/>
      <c r="BLG79" s="1340"/>
      <c r="BLH79" s="1340"/>
      <c r="BLI79" s="1340"/>
      <c r="BLJ79" s="1340"/>
      <c r="BLK79" s="1339"/>
      <c r="BLL79" s="1340"/>
      <c r="BLM79" s="1340"/>
      <c r="BLN79" s="1340"/>
      <c r="BLO79" s="1340"/>
      <c r="BLP79" s="1340"/>
      <c r="BLQ79" s="1340"/>
      <c r="BLR79" s="1340"/>
      <c r="BLS79" s="1340"/>
      <c r="BLT79" s="1340"/>
      <c r="BLU79" s="1340"/>
      <c r="BLV79" s="1340"/>
      <c r="BLW79" s="1340"/>
      <c r="BLX79" s="1340"/>
      <c r="BLY79" s="1340"/>
      <c r="BLZ79" s="1340"/>
      <c r="BMA79" s="1340"/>
      <c r="BMB79" s="1340"/>
      <c r="BMC79" s="1339"/>
      <c r="BMD79" s="1340"/>
      <c r="BME79" s="1340"/>
      <c r="BMF79" s="1340"/>
      <c r="BMG79" s="1340"/>
      <c r="BMH79" s="1340"/>
      <c r="BMI79" s="1340"/>
      <c r="BMJ79" s="1340"/>
      <c r="BMK79" s="1340"/>
      <c r="BML79" s="1340"/>
      <c r="BMM79" s="1340"/>
      <c r="BMN79" s="1340"/>
      <c r="BMO79" s="1340"/>
      <c r="BMP79" s="1340"/>
      <c r="BMQ79" s="1340"/>
      <c r="BMR79" s="1340"/>
      <c r="BMS79" s="1340"/>
      <c r="BMT79" s="1340"/>
      <c r="BMU79" s="1339"/>
      <c r="BMV79" s="1340"/>
      <c r="BMW79" s="1340"/>
      <c r="BMX79" s="1340"/>
      <c r="BMY79" s="1340"/>
      <c r="BMZ79" s="1340"/>
      <c r="BNA79" s="1340"/>
      <c r="BNB79" s="1340"/>
      <c r="BNC79" s="1340"/>
      <c r="BND79" s="1340"/>
      <c r="BNE79" s="1340"/>
      <c r="BNF79" s="1340"/>
      <c r="BNG79" s="1340"/>
      <c r="BNH79" s="1340"/>
      <c r="BNI79" s="1340"/>
      <c r="BNJ79" s="1340"/>
      <c r="BNK79" s="1340"/>
      <c r="BNL79" s="1340"/>
      <c r="BNM79" s="1339"/>
      <c r="BNN79" s="1340"/>
      <c r="BNO79" s="1340"/>
      <c r="BNP79" s="1340"/>
      <c r="BNQ79" s="1340"/>
      <c r="BNR79" s="1340"/>
      <c r="BNS79" s="1340"/>
      <c r="BNT79" s="1340"/>
      <c r="BNU79" s="1340"/>
      <c r="BNV79" s="1340"/>
      <c r="BNW79" s="1340"/>
      <c r="BNX79" s="1340"/>
      <c r="BNY79" s="1340"/>
      <c r="BNZ79" s="1340"/>
      <c r="BOA79" s="1340"/>
      <c r="BOB79" s="1340"/>
      <c r="BOC79" s="1340"/>
      <c r="BOD79" s="1340"/>
      <c r="BOE79" s="1339"/>
      <c r="BOF79" s="1340"/>
      <c r="BOG79" s="1340"/>
      <c r="BOH79" s="1340"/>
      <c r="BOI79" s="1340"/>
      <c r="BOJ79" s="1340"/>
      <c r="BOK79" s="1340"/>
      <c r="BOL79" s="1340"/>
      <c r="BOM79" s="1340"/>
      <c r="BON79" s="1340"/>
      <c r="BOO79" s="1340"/>
      <c r="BOP79" s="1340"/>
      <c r="BOQ79" s="1340"/>
      <c r="BOR79" s="1340"/>
      <c r="BOS79" s="1340"/>
      <c r="BOT79" s="1340"/>
      <c r="BOU79" s="1340"/>
      <c r="BOV79" s="1340"/>
      <c r="BOW79" s="1339"/>
      <c r="BOX79" s="1340"/>
      <c r="BOY79" s="1340"/>
      <c r="BOZ79" s="1340"/>
      <c r="BPA79" s="1340"/>
      <c r="BPB79" s="1340"/>
      <c r="BPC79" s="1340"/>
      <c r="BPD79" s="1340"/>
      <c r="BPE79" s="1340"/>
      <c r="BPF79" s="1340"/>
      <c r="BPG79" s="1340"/>
      <c r="BPH79" s="1340"/>
      <c r="BPI79" s="1340"/>
      <c r="BPJ79" s="1340"/>
      <c r="BPK79" s="1340"/>
      <c r="BPL79" s="1340"/>
      <c r="BPM79" s="1340"/>
      <c r="BPN79" s="1340"/>
      <c r="BPO79" s="1339"/>
      <c r="BPP79" s="1340"/>
      <c r="BPQ79" s="1340"/>
      <c r="BPR79" s="1340"/>
      <c r="BPS79" s="1340"/>
      <c r="BPT79" s="1340"/>
      <c r="BPU79" s="1340"/>
      <c r="BPV79" s="1340"/>
      <c r="BPW79" s="1340"/>
      <c r="BPX79" s="1340"/>
      <c r="BPY79" s="1340"/>
      <c r="BPZ79" s="1340"/>
      <c r="BQA79" s="1340"/>
      <c r="BQB79" s="1340"/>
      <c r="BQC79" s="1340"/>
      <c r="BQD79" s="1340"/>
      <c r="BQE79" s="1340"/>
      <c r="BQF79" s="1340"/>
      <c r="BQG79" s="1339"/>
      <c r="BQH79" s="1340"/>
      <c r="BQI79" s="1340"/>
      <c r="BQJ79" s="1340"/>
      <c r="BQK79" s="1340"/>
      <c r="BQL79" s="1340"/>
      <c r="BQM79" s="1340"/>
      <c r="BQN79" s="1340"/>
      <c r="BQO79" s="1340"/>
      <c r="BQP79" s="1340"/>
      <c r="BQQ79" s="1340"/>
      <c r="BQR79" s="1340"/>
      <c r="BQS79" s="1340"/>
      <c r="BQT79" s="1340"/>
      <c r="BQU79" s="1340"/>
      <c r="BQV79" s="1340"/>
      <c r="BQW79" s="1340"/>
      <c r="BQX79" s="1340"/>
      <c r="BQY79" s="1339"/>
      <c r="BQZ79" s="1340"/>
      <c r="BRA79" s="1340"/>
      <c r="BRB79" s="1340"/>
      <c r="BRC79" s="1340"/>
      <c r="BRD79" s="1340"/>
      <c r="BRE79" s="1340"/>
      <c r="BRF79" s="1340"/>
      <c r="BRG79" s="1340"/>
      <c r="BRH79" s="1340"/>
      <c r="BRI79" s="1340"/>
      <c r="BRJ79" s="1340"/>
      <c r="BRK79" s="1340"/>
      <c r="BRL79" s="1340"/>
      <c r="BRM79" s="1340"/>
      <c r="BRN79" s="1340"/>
      <c r="BRO79" s="1340"/>
      <c r="BRP79" s="1340"/>
      <c r="BRQ79" s="1339"/>
      <c r="BRR79" s="1340"/>
      <c r="BRS79" s="1340"/>
      <c r="BRT79" s="1340"/>
      <c r="BRU79" s="1340"/>
      <c r="BRV79" s="1340"/>
      <c r="BRW79" s="1340"/>
      <c r="BRX79" s="1340"/>
      <c r="BRY79" s="1340"/>
      <c r="BRZ79" s="1340"/>
      <c r="BSA79" s="1340"/>
      <c r="BSB79" s="1340"/>
      <c r="BSC79" s="1340"/>
      <c r="BSD79" s="1340"/>
      <c r="BSE79" s="1340"/>
      <c r="BSF79" s="1340"/>
      <c r="BSG79" s="1340"/>
      <c r="BSH79" s="1340"/>
      <c r="BSI79" s="1339"/>
      <c r="BSJ79" s="1340"/>
      <c r="BSK79" s="1340"/>
      <c r="BSL79" s="1340"/>
      <c r="BSM79" s="1340"/>
      <c r="BSN79" s="1340"/>
      <c r="BSO79" s="1340"/>
      <c r="BSP79" s="1340"/>
      <c r="BSQ79" s="1340"/>
      <c r="BSR79" s="1340"/>
      <c r="BSS79" s="1340"/>
      <c r="BST79" s="1340"/>
      <c r="BSU79" s="1340"/>
      <c r="BSV79" s="1340"/>
      <c r="BSW79" s="1340"/>
      <c r="BSX79" s="1340"/>
      <c r="BSY79" s="1340"/>
      <c r="BSZ79" s="1340"/>
      <c r="BTA79" s="1339"/>
      <c r="BTB79" s="1340"/>
      <c r="BTC79" s="1340"/>
      <c r="BTD79" s="1340"/>
      <c r="BTE79" s="1340"/>
      <c r="BTF79" s="1340"/>
      <c r="BTG79" s="1340"/>
      <c r="BTH79" s="1340"/>
      <c r="BTI79" s="1340"/>
      <c r="BTJ79" s="1340"/>
      <c r="BTK79" s="1340"/>
      <c r="BTL79" s="1340"/>
      <c r="BTM79" s="1340"/>
      <c r="BTN79" s="1340"/>
      <c r="BTO79" s="1340"/>
      <c r="BTP79" s="1340"/>
      <c r="BTQ79" s="1340"/>
      <c r="BTR79" s="1340"/>
      <c r="BTS79" s="1339"/>
      <c r="BTT79" s="1340"/>
      <c r="BTU79" s="1340"/>
      <c r="BTV79" s="1340"/>
      <c r="BTW79" s="1340"/>
      <c r="BTX79" s="1340"/>
      <c r="BTY79" s="1340"/>
      <c r="BTZ79" s="1340"/>
      <c r="BUA79" s="1340"/>
      <c r="BUB79" s="1340"/>
      <c r="BUC79" s="1340"/>
      <c r="BUD79" s="1340"/>
      <c r="BUE79" s="1340"/>
      <c r="BUF79" s="1340"/>
      <c r="BUG79" s="1340"/>
      <c r="BUH79" s="1340"/>
      <c r="BUI79" s="1340"/>
      <c r="BUJ79" s="1340"/>
      <c r="BUK79" s="1339"/>
      <c r="BUL79" s="1340"/>
      <c r="BUM79" s="1340"/>
      <c r="BUN79" s="1340"/>
      <c r="BUO79" s="1340"/>
      <c r="BUP79" s="1340"/>
      <c r="BUQ79" s="1340"/>
      <c r="BUR79" s="1340"/>
      <c r="BUS79" s="1340"/>
      <c r="BUT79" s="1340"/>
      <c r="BUU79" s="1340"/>
      <c r="BUV79" s="1340"/>
      <c r="BUW79" s="1340"/>
      <c r="BUX79" s="1340"/>
      <c r="BUY79" s="1340"/>
      <c r="BUZ79" s="1340"/>
      <c r="BVA79" s="1340"/>
      <c r="BVB79" s="1340"/>
      <c r="BVC79" s="1339"/>
      <c r="BVD79" s="1340"/>
      <c r="BVE79" s="1340"/>
      <c r="BVF79" s="1340"/>
      <c r="BVG79" s="1340"/>
      <c r="BVH79" s="1340"/>
      <c r="BVI79" s="1340"/>
      <c r="BVJ79" s="1340"/>
      <c r="BVK79" s="1340"/>
      <c r="BVL79" s="1340"/>
      <c r="BVM79" s="1340"/>
      <c r="BVN79" s="1340"/>
      <c r="BVO79" s="1340"/>
      <c r="BVP79" s="1340"/>
      <c r="BVQ79" s="1340"/>
      <c r="BVR79" s="1340"/>
      <c r="BVS79" s="1340"/>
      <c r="BVT79" s="1340"/>
      <c r="BVU79" s="1339"/>
      <c r="BVV79" s="1340"/>
      <c r="BVW79" s="1340"/>
      <c r="BVX79" s="1340"/>
      <c r="BVY79" s="1340"/>
      <c r="BVZ79" s="1340"/>
      <c r="BWA79" s="1340"/>
      <c r="BWB79" s="1340"/>
      <c r="BWC79" s="1340"/>
      <c r="BWD79" s="1340"/>
      <c r="BWE79" s="1340"/>
      <c r="BWF79" s="1340"/>
      <c r="BWG79" s="1340"/>
      <c r="BWH79" s="1340"/>
      <c r="BWI79" s="1340"/>
      <c r="BWJ79" s="1340"/>
      <c r="BWK79" s="1340"/>
      <c r="BWL79" s="1340"/>
      <c r="BWM79" s="1339"/>
      <c r="BWN79" s="1340"/>
      <c r="BWO79" s="1340"/>
      <c r="BWP79" s="1340"/>
      <c r="BWQ79" s="1340"/>
      <c r="BWR79" s="1340"/>
      <c r="BWS79" s="1340"/>
      <c r="BWT79" s="1340"/>
      <c r="BWU79" s="1340"/>
      <c r="BWV79" s="1340"/>
      <c r="BWW79" s="1340"/>
      <c r="BWX79" s="1340"/>
      <c r="BWY79" s="1340"/>
      <c r="BWZ79" s="1340"/>
      <c r="BXA79" s="1340"/>
      <c r="BXB79" s="1340"/>
      <c r="BXC79" s="1340"/>
      <c r="BXD79" s="1340"/>
      <c r="BXE79" s="1339"/>
      <c r="BXF79" s="1340"/>
      <c r="BXG79" s="1340"/>
      <c r="BXH79" s="1340"/>
      <c r="BXI79" s="1340"/>
      <c r="BXJ79" s="1340"/>
      <c r="BXK79" s="1340"/>
      <c r="BXL79" s="1340"/>
      <c r="BXM79" s="1340"/>
      <c r="BXN79" s="1340"/>
      <c r="BXO79" s="1340"/>
      <c r="BXP79" s="1340"/>
      <c r="BXQ79" s="1340"/>
      <c r="BXR79" s="1340"/>
      <c r="BXS79" s="1340"/>
      <c r="BXT79" s="1340"/>
      <c r="BXU79" s="1340"/>
      <c r="BXV79" s="1340"/>
      <c r="BXW79" s="1339"/>
      <c r="BXX79" s="1340"/>
      <c r="BXY79" s="1340"/>
      <c r="BXZ79" s="1340"/>
      <c r="BYA79" s="1340"/>
      <c r="BYB79" s="1340"/>
      <c r="BYC79" s="1340"/>
      <c r="BYD79" s="1340"/>
      <c r="BYE79" s="1340"/>
      <c r="BYF79" s="1340"/>
      <c r="BYG79" s="1340"/>
      <c r="BYH79" s="1340"/>
      <c r="BYI79" s="1340"/>
      <c r="BYJ79" s="1340"/>
      <c r="BYK79" s="1340"/>
      <c r="BYL79" s="1340"/>
      <c r="BYM79" s="1340"/>
      <c r="BYN79" s="1340"/>
      <c r="BYO79" s="1339"/>
      <c r="BYP79" s="1340"/>
      <c r="BYQ79" s="1340"/>
      <c r="BYR79" s="1340"/>
      <c r="BYS79" s="1340"/>
      <c r="BYT79" s="1340"/>
      <c r="BYU79" s="1340"/>
      <c r="BYV79" s="1340"/>
      <c r="BYW79" s="1340"/>
      <c r="BYX79" s="1340"/>
      <c r="BYY79" s="1340"/>
      <c r="BYZ79" s="1340"/>
      <c r="BZA79" s="1340"/>
      <c r="BZB79" s="1340"/>
      <c r="BZC79" s="1340"/>
      <c r="BZD79" s="1340"/>
      <c r="BZE79" s="1340"/>
      <c r="BZF79" s="1340"/>
      <c r="BZG79" s="1339"/>
      <c r="BZH79" s="1340"/>
      <c r="BZI79" s="1340"/>
      <c r="BZJ79" s="1340"/>
      <c r="BZK79" s="1340"/>
      <c r="BZL79" s="1340"/>
      <c r="BZM79" s="1340"/>
      <c r="BZN79" s="1340"/>
      <c r="BZO79" s="1340"/>
      <c r="BZP79" s="1340"/>
      <c r="BZQ79" s="1340"/>
      <c r="BZR79" s="1340"/>
      <c r="BZS79" s="1340"/>
      <c r="BZT79" s="1340"/>
      <c r="BZU79" s="1340"/>
      <c r="BZV79" s="1340"/>
      <c r="BZW79" s="1340"/>
      <c r="BZX79" s="1340"/>
      <c r="BZY79" s="1339"/>
      <c r="BZZ79" s="1340"/>
      <c r="CAA79" s="1340"/>
      <c r="CAB79" s="1340"/>
      <c r="CAC79" s="1340"/>
      <c r="CAD79" s="1340"/>
      <c r="CAE79" s="1340"/>
      <c r="CAF79" s="1340"/>
      <c r="CAG79" s="1340"/>
      <c r="CAH79" s="1340"/>
      <c r="CAI79" s="1340"/>
      <c r="CAJ79" s="1340"/>
      <c r="CAK79" s="1340"/>
      <c r="CAL79" s="1340"/>
      <c r="CAM79" s="1340"/>
      <c r="CAN79" s="1340"/>
      <c r="CAO79" s="1340"/>
      <c r="CAP79" s="1340"/>
      <c r="CAQ79" s="1339"/>
      <c r="CAR79" s="1340"/>
      <c r="CAS79" s="1340"/>
      <c r="CAT79" s="1340"/>
      <c r="CAU79" s="1340"/>
      <c r="CAV79" s="1340"/>
      <c r="CAW79" s="1340"/>
      <c r="CAX79" s="1340"/>
      <c r="CAY79" s="1340"/>
      <c r="CAZ79" s="1340"/>
      <c r="CBA79" s="1340"/>
      <c r="CBB79" s="1340"/>
      <c r="CBC79" s="1340"/>
      <c r="CBD79" s="1340"/>
      <c r="CBE79" s="1340"/>
      <c r="CBF79" s="1340"/>
      <c r="CBG79" s="1340"/>
      <c r="CBH79" s="1340"/>
      <c r="CBI79" s="1339"/>
      <c r="CBJ79" s="1340"/>
      <c r="CBK79" s="1340"/>
      <c r="CBL79" s="1340"/>
      <c r="CBM79" s="1340"/>
      <c r="CBN79" s="1340"/>
      <c r="CBO79" s="1340"/>
      <c r="CBP79" s="1340"/>
      <c r="CBQ79" s="1340"/>
      <c r="CBR79" s="1340"/>
      <c r="CBS79" s="1340"/>
      <c r="CBT79" s="1340"/>
      <c r="CBU79" s="1340"/>
      <c r="CBV79" s="1340"/>
      <c r="CBW79" s="1340"/>
      <c r="CBX79" s="1340"/>
      <c r="CBY79" s="1340"/>
      <c r="CBZ79" s="1340"/>
      <c r="CCA79" s="1339"/>
      <c r="CCB79" s="1340"/>
      <c r="CCC79" s="1340"/>
      <c r="CCD79" s="1340"/>
      <c r="CCE79" s="1340"/>
      <c r="CCF79" s="1340"/>
      <c r="CCG79" s="1340"/>
      <c r="CCH79" s="1340"/>
      <c r="CCI79" s="1340"/>
      <c r="CCJ79" s="1340"/>
      <c r="CCK79" s="1340"/>
      <c r="CCL79" s="1340"/>
      <c r="CCM79" s="1340"/>
      <c r="CCN79" s="1340"/>
      <c r="CCO79" s="1340"/>
      <c r="CCP79" s="1340"/>
      <c r="CCQ79" s="1340"/>
      <c r="CCR79" s="1340"/>
      <c r="CCS79" s="1339"/>
      <c r="CCT79" s="1340"/>
      <c r="CCU79" s="1340"/>
      <c r="CCV79" s="1340"/>
      <c r="CCW79" s="1340"/>
      <c r="CCX79" s="1340"/>
      <c r="CCY79" s="1340"/>
      <c r="CCZ79" s="1340"/>
      <c r="CDA79" s="1340"/>
      <c r="CDB79" s="1340"/>
      <c r="CDC79" s="1340"/>
      <c r="CDD79" s="1340"/>
      <c r="CDE79" s="1340"/>
      <c r="CDF79" s="1340"/>
      <c r="CDG79" s="1340"/>
      <c r="CDH79" s="1340"/>
      <c r="CDI79" s="1340"/>
      <c r="CDJ79" s="1340"/>
      <c r="CDK79" s="1339"/>
      <c r="CDL79" s="1340"/>
      <c r="CDM79" s="1340"/>
      <c r="CDN79" s="1340"/>
      <c r="CDO79" s="1340"/>
      <c r="CDP79" s="1340"/>
      <c r="CDQ79" s="1340"/>
      <c r="CDR79" s="1340"/>
      <c r="CDS79" s="1340"/>
      <c r="CDT79" s="1340"/>
      <c r="CDU79" s="1340"/>
      <c r="CDV79" s="1340"/>
      <c r="CDW79" s="1340"/>
      <c r="CDX79" s="1340"/>
      <c r="CDY79" s="1340"/>
      <c r="CDZ79" s="1340"/>
      <c r="CEA79" s="1340"/>
      <c r="CEB79" s="1340"/>
      <c r="CEC79" s="1339"/>
      <c r="CED79" s="1340"/>
      <c r="CEE79" s="1340"/>
      <c r="CEF79" s="1340"/>
      <c r="CEG79" s="1340"/>
      <c r="CEH79" s="1340"/>
      <c r="CEI79" s="1340"/>
      <c r="CEJ79" s="1340"/>
      <c r="CEK79" s="1340"/>
      <c r="CEL79" s="1340"/>
      <c r="CEM79" s="1340"/>
      <c r="CEN79" s="1340"/>
      <c r="CEO79" s="1340"/>
      <c r="CEP79" s="1340"/>
      <c r="CEQ79" s="1340"/>
      <c r="CER79" s="1340"/>
      <c r="CES79" s="1340"/>
      <c r="CET79" s="1340"/>
      <c r="CEU79" s="1339"/>
      <c r="CEV79" s="1340"/>
      <c r="CEW79" s="1340"/>
      <c r="CEX79" s="1340"/>
      <c r="CEY79" s="1340"/>
      <c r="CEZ79" s="1340"/>
      <c r="CFA79" s="1340"/>
      <c r="CFB79" s="1340"/>
      <c r="CFC79" s="1340"/>
      <c r="CFD79" s="1340"/>
      <c r="CFE79" s="1340"/>
      <c r="CFF79" s="1340"/>
      <c r="CFG79" s="1340"/>
      <c r="CFH79" s="1340"/>
      <c r="CFI79" s="1340"/>
      <c r="CFJ79" s="1340"/>
      <c r="CFK79" s="1340"/>
      <c r="CFL79" s="1340"/>
      <c r="CFM79" s="1339"/>
      <c r="CFN79" s="1340"/>
      <c r="CFO79" s="1340"/>
      <c r="CFP79" s="1340"/>
      <c r="CFQ79" s="1340"/>
      <c r="CFR79" s="1340"/>
      <c r="CFS79" s="1340"/>
      <c r="CFT79" s="1340"/>
      <c r="CFU79" s="1340"/>
      <c r="CFV79" s="1340"/>
      <c r="CFW79" s="1340"/>
      <c r="CFX79" s="1340"/>
      <c r="CFY79" s="1340"/>
      <c r="CFZ79" s="1340"/>
      <c r="CGA79" s="1340"/>
      <c r="CGB79" s="1340"/>
      <c r="CGC79" s="1340"/>
      <c r="CGD79" s="1340"/>
      <c r="CGE79" s="1339"/>
      <c r="CGF79" s="1340"/>
      <c r="CGG79" s="1340"/>
      <c r="CGH79" s="1340"/>
      <c r="CGI79" s="1340"/>
      <c r="CGJ79" s="1340"/>
      <c r="CGK79" s="1340"/>
      <c r="CGL79" s="1340"/>
      <c r="CGM79" s="1340"/>
      <c r="CGN79" s="1340"/>
      <c r="CGO79" s="1340"/>
      <c r="CGP79" s="1340"/>
      <c r="CGQ79" s="1340"/>
      <c r="CGR79" s="1340"/>
      <c r="CGS79" s="1340"/>
      <c r="CGT79" s="1340"/>
      <c r="CGU79" s="1340"/>
      <c r="CGV79" s="1340"/>
      <c r="CGW79" s="1339"/>
      <c r="CGX79" s="1340"/>
      <c r="CGY79" s="1340"/>
      <c r="CGZ79" s="1340"/>
      <c r="CHA79" s="1340"/>
      <c r="CHB79" s="1340"/>
      <c r="CHC79" s="1340"/>
      <c r="CHD79" s="1340"/>
      <c r="CHE79" s="1340"/>
      <c r="CHF79" s="1340"/>
      <c r="CHG79" s="1340"/>
      <c r="CHH79" s="1340"/>
      <c r="CHI79" s="1340"/>
      <c r="CHJ79" s="1340"/>
      <c r="CHK79" s="1340"/>
      <c r="CHL79" s="1340"/>
      <c r="CHM79" s="1340"/>
      <c r="CHN79" s="1340"/>
      <c r="CHO79" s="1339"/>
      <c r="CHP79" s="1340"/>
      <c r="CHQ79" s="1340"/>
      <c r="CHR79" s="1340"/>
      <c r="CHS79" s="1340"/>
      <c r="CHT79" s="1340"/>
      <c r="CHU79" s="1340"/>
      <c r="CHV79" s="1340"/>
      <c r="CHW79" s="1340"/>
      <c r="CHX79" s="1340"/>
      <c r="CHY79" s="1340"/>
      <c r="CHZ79" s="1340"/>
      <c r="CIA79" s="1340"/>
      <c r="CIB79" s="1340"/>
      <c r="CIC79" s="1340"/>
      <c r="CID79" s="1340"/>
      <c r="CIE79" s="1340"/>
      <c r="CIF79" s="1340"/>
      <c r="CIG79" s="1339"/>
      <c r="CIH79" s="1340"/>
      <c r="CII79" s="1340"/>
      <c r="CIJ79" s="1340"/>
      <c r="CIK79" s="1340"/>
      <c r="CIL79" s="1340"/>
      <c r="CIM79" s="1340"/>
      <c r="CIN79" s="1340"/>
      <c r="CIO79" s="1340"/>
      <c r="CIP79" s="1340"/>
      <c r="CIQ79" s="1340"/>
      <c r="CIR79" s="1340"/>
      <c r="CIS79" s="1340"/>
      <c r="CIT79" s="1340"/>
      <c r="CIU79" s="1340"/>
      <c r="CIV79" s="1340"/>
      <c r="CIW79" s="1340"/>
      <c r="CIX79" s="1340"/>
      <c r="CIY79" s="1339"/>
      <c r="CIZ79" s="1340"/>
      <c r="CJA79" s="1340"/>
      <c r="CJB79" s="1340"/>
      <c r="CJC79" s="1340"/>
      <c r="CJD79" s="1340"/>
      <c r="CJE79" s="1340"/>
      <c r="CJF79" s="1340"/>
      <c r="CJG79" s="1340"/>
      <c r="CJH79" s="1340"/>
      <c r="CJI79" s="1340"/>
      <c r="CJJ79" s="1340"/>
      <c r="CJK79" s="1340"/>
      <c r="CJL79" s="1340"/>
      <c r="CJM79" s="1340"/>
      <c r="CJN79" s="1340"/>
      <c r="CJO79" s="1340"/>
      <c r="CJP79" s="1340"/>
      <c r="CJQ79" s="1339"/>
      <c r="CJR79" s="1340"/>
      <c r="CJS79" s="1340"/>
      <c r="CJT79" s="1340"/>
      <c r="CJU79" s="1340"/>
      <c r="CJV79" s="1340"/>
      <c r="CJW79" s="1340"/>
      <c r="CJX79" s="1340"/>
      <c r="CJY79" s="1340"/>
      <c r="CJZ79" s="1340"/>
      <c r="CKA79" s="1340"/>
      <c r="CKB79" s="1340"/>
      <c r="CKC79" s="1340"/>
      <c r="CKD79" s="1340"/>
      <c r="CKE79" s="1340"/>
      <c r="CKF79" s="1340"/>
      <c r="CKG79" s="1340"/>
      <c r="CKH79" s="1340"/>
      <c r="CKI79" s="1339"/>
      <c r="CKJ79" s="1340"/>
      <c r="CKK79" s="1340"/>
      <c r="CKL79" s="1340"/>
      <c r="CKM79" s="1340"/>
      <c r="CKN79" s="1340"/>
      <c r="CKO79" s="1340"/>
      <c r="CKP79" s="1340"/>
      <c r="CKQ79" s="1340"/>
      <c r="CKR79" s="1340"/>
      <c r="CKS79" s="1340"/>
      <c r="CKT79" s="1340"/>
      <c r="CKU79" s="1340"/>
      <c r="CKV79" s="1340"/>
      <c r="CKW79" s="1340"/>
      <c r="CKX79" s="1340"/>
      <c r="CKY79" s="1340"/>
      <c r="CKZ79" s="1340"/>
      <c r="CLA79" s="1339"/>
      <c r="CLB79" s="1340"/>
      <c r="CLC79" s="1340"/>
      <c r="CLD79" s="1340"/>
      <c r="CLE79" s="1340"/>
      <c r="CLF79" s="1340"/>
      <c r="CLG79" s="1340"/>
      <c r="CLH79" s="1340"/>
      <c r="CLI79" s="1340"/>
      <c r="CLJ79" s="1340"/>
      <c r="CLK79" s="1340"/>
      <c r="CLL79" s="1340"/>
      <c r="CLM79" s="1340"/>
      <c r="CLN79" s="1340"/>
      <c r="CLO79" s="1340"/>
      <c r="CLP79" s="1340"/>
      <c r="CLQ79" s="1340"/>
      <c r="CLR79" s="1340"/>
      <c r="CLS79" s="1339"/>
      <c r="CLT79" s="1340"/>
      <c r="CLU79" s="1340"/>
      <c r="CLV79" s="1340"/>
      <c r="CLW79" s="1340"/>
      <c r="CLX79" s="1340"/>
      <c r="CLY79" s="1340"/>
      <c r="CLZ79" s="1340"/>
      <c r="CMA79" s="1340"/>
      <c r="CMB79" s="1340"/>
      <c r="CMC79" s="1340"/>
      <c r="CMD79" s="1340"/>
      <c r="CME79" s="1340"/>
      <c r="CMF79" s="1340"/>
      <c r="CMG79" s="1340"/>
      <c r="CMH79" s="1340"/>
      <c r="CMI79" s="1340"/>
      <c r="CMJ79" s="1340"/>
      <c r="CMK79" s="1339"/>
      <c r="CML79" s="1340"/>
      <c r="CMM79" s="1340"/>
      <c r="CMN79" s="1340"/>
      <c r="CMO79" s="1340"/>
      <c r="CMP79" s="1340"/>
      <c r="CMQ79" s="1340"/>
      <c r="CMR79" s="1340"/>
      <c r="CMS79" s="1340"/>
      <c r="CMT79" s="1340"/>
      <c r="CMU79" s="1340"/>
      <c r="CMV79" s="1340"/>
      <c r="CMW79" s="1340"/>
      <c r="CMX79" s="1340"/>
      <c r="CMY79" s="1340"/>
      <c r="CMZ79" s="1340"/>
      <c r="CNA79" s="1340"/>
      <c r="CNB79" s="1340"/>
      <c r="CNC79" s="1339"/>
      <c r="CND79" s="1340"/>
      <c r="CNE79" s="1340"/>
      <c r="CNF79" s="1340"/>
      <c r="CNG79" s="1340"/>
      <c r="CNH79" s="1340"/>
      <c r="CNI79" s="1340"/>
      <c r="CNJ79" s="1340"/>
      <c r="CNK79" s="1340"/>
      <c r="CNL79" s="1340"/>
      <c r="CNM79" s="1340"/>
      <c r="CNN79" s="1340"/>
      <c r="CNO79" s="1340"/>
      <c r="CNP79" s="1340"/>
      <c r="CNQ79" s="1340"/>
      <c r="CNR79" s="1340"/>
      <c r="CNS79" s="1340"/>
      <c r="CNT79" s="1340"/>
      <c r="CNU79" s="1339"/>
      <c r="CNV79" s="1340"/>
      <c r="CNW79" s="1340"/>
      <c r="CNX79" s="1340"/>
      <c r="CNY79" s="1340"/>
      <c r="CNZ79" s="1340"/>
      <c r="COA79" s="1340"/>
      <c r="COB79" s="1340"/>
      <c r="COC79" s="1340"/>
      <c r="COD79" s="1340"/>
      <c r="COE79" s="1340"/>
      <c r="COF79" s="1340"/>
      <c r="COG79" s="1340"/>
      <c r="COH79" s="1340"/>
      <c r="COI79" s="1340"/>
      <c r="COJ79" s="1340"/>
      <c r="COK79" s="1340"/>
      <c r="COL79" s="1340"/>
      <c r="COM79" s="1339"/>
      <c r="CON79" s="1340"/>
      <c r="COO79" s="1340"/>
      <c r="COP79" s="1340"/>
      <c r="COQ79" s="1340"/>
      <c r="COR79" s="1340"/>
      <c r="COS79" s="1340"/>
      <c r="COT79" s="1340"/>
      <c r="COU79" s="1340"/>
      <c r="COV79" s="1340"/>
      <c r="COW79" s="1340"/>
      <c r="COX79" s="1340"/>
      <c r="COY79" s="1340"/>
      <c r="COZ79" s="1340"/>
      <c r="CPA79" s="1340"/>
      <c r="CPB79" s="1340"/>
      <c r="CPC79" s="1340"/>
      <c r="CPD79" s="1340"/>
      <c r="CPE79" s="1339"/>
      <c r="CPF79" s="1340"/>
      <c r="CPG79" s="1340"/>
      <c r="CPH79" s="1340"/>
      <c r="CPI79" s="1340"/>
      <c r="CPJ79" s="1340"/>
      <c r="CPK79" s="1340"/>
      <c r="CPL79" s="1340"/>
      <c r="CPM79" s="1340"/>
      <c r="CPN79" s="1340"/>
      <c r="CPO79" s="1340"/>
      <c r="CPP79" s="1340"/>
      <c r="CPQ79" s="1340"/>
      <c r="CPR79" s="1340"/>
      <c r="CPS79" s="1340"/>
      <c r="CPT79" s="1340"/>
      <c r="CPU79" s="1340"/>
      <c r="CPV79" s="1340"/>
      <c r="CPW79" s="1339"/>
      <c r="CPX79" s="1340"/>
      <c r="CPY79" s="1340"/>
      <c r="CPZ79" s="1340"/>
      <c r="CQA79" s="1340"/>
      <c r="CQB79" s="1340"/>
      <c r="CQC79" s="1340"/>
      <c r="CQD79" s="1340"/>
      <c r="CQE79" s="1340"/>
      <c r="CQF79" s="1340"/>
      <c r="CQG79" s="1340"/>
      <c r="CQH79" s="1340"/>
      <c r="CQI79" s="1340"/>
      <c r="CQJ79" s="1340"/>
      <c r="CQK79" s="1340"/>
      <c r="CQL79" s="1340"/>
      <c r="CQM79" s="1340"/>
      <c r="CQN79" s="1340"/>
      <c r="CQO79" s="1339"/>
      <c r="CQP79" s="1340"/>
      <c r="CQQ79" s="1340"/>
      <c r="CQR79" s="1340"/>
      <c r="CQS79" s="1340"/>
      <c r="CQT79" s="1340"/>
      <c r="CQU79" s="1340"/>
      <c r="CQV79" s="1340"/>
      <c r="CQW79" s="1340"/>
      <c r="CQX79" s="1340"/>
      <c r="CQY79" s="1340"/>
      <c r="CQZ79" s="1340"/>
      <c r="CRA79" s="1340"/>
      <c r="CRB79" s="1340"/>
      <c r="CRC79" s="1340"/>
      <c r="CRD79" s="1340"/>
      <c r="CRE79" s="1340"/>
      <c r="CRF79" s="1340"/>
      <c r="CRG79" s="1339"/>
      <c r="CRH79" s="1340"/>
      <c r="CRI79" s="1340"/>
      <c r="CRJ79" s="1340"/>
      <c r="CRK79" s="1340"/>
      <c r="CRL79" s="1340"/>
      <c r="CRM79" s="1340"/>
      <c r="CRN79" s="1340"/>
      <c r="CRO79" s="1340"/>
      <c r="CRP79" s="1340"/>
      <c r="CRQ79" s="1340"/>
      <c r="CRR79" s="1340"/>
      <c r="CRS79" s="1340"/>
      <c r="CRT79" s="1340"/>
      <c r="CRU79" s="1340"/>
      <c r="CRV79" s="1340"/>
      <c r="CRW79" s="1340"/>
      <c r="CRX79" s="1340"/>
      <c r="CRY79" s="1339"/>
      <c r="CRZ79" s="1340"/>
      <c r="CSA79" s="1340"/>
      <c r="CSB79" s="1340"/>
      <c r="CSC79" s="1340"/>
      <c r="CSD79" s="1340"/>
      <c r="CSE79" s="1340"/>
      <c r="CSF79" s="1340"/>
      <c r="CSG79" s="1340"/>
      <c r="CSH79" s="1340"/>
      <c r="CSI79" s="1340"/>
      <c r="CSJ79" s="1340"/>
      <c r="CSK79" s="1340"/>
      <c r="CSL79" s="1340"/>
      <c r="CSM79" s="1340"/>
      <c r="CSN79" s="1340"/>
      <c r="CSO79" s="1340"/>
      <c r="CSP79" s="1340"/>
      <c r="CSQ79" s="1339"/>
      <c r="CSR79" s="1340"/>
      <c r="CSS79" s="1340"/>
      <c r="CST79" s="1340"/>
      <c r="CSU79" s="1340"/>
      <c r="CSV79" s="1340"/>
      <c r="CSW79" s="1340"/>
      <c r="CSX79" s="1340"/>
      <c r="CSY79" s="1340"/>
      <c r="CSZ79" s="1340"/>
      <c r="CTA79" s="1340"/>
      <c r="CTB79" s="1340"/>
      <c r="CTC79" s="1340"/>
      <c r="CTD79" s="1340"/>
      <c r="CTE79" s="1340"/>
      <c r="CTF79" s="1340"/>
      <c r="CTG79" s="1340"/>
      <c r="CTH79" s="1340"/>
      <c r="CTI79" s="1339"/>
      <c r="CTJ79" s="1340"/>
      <c r="CTK79" s="1340"/>
      <c r="CTL79" s="1340"/>
      <c r="CTM79" s="1340"/>
      <c r="CTN79" s="1340"/>
      <c r="CTO79" s="1340"/>
      <c r="CTP79" s="1340"/>
      <c r="CTQ79" s="1340"/>
      <c r="CTR79" s="1340"/>
      <c r="CTS79" s="1340"/>
      <c r="CTT79" s="1340"/>
      <c r="CTU79" s="1340"/>
      <c r="CTV79" s="1340"/>
      <c r="CTW79" s="1340"/>
      <c r="CTX79" s="1340"/>
      <c r="CTY79" s="1340"/>
      <c r="CTZ79" s="1340"/>
      <c r="CUA79" s="1339"/>
      <c r="CUB79" s="1340"/>
      <c r="CUC79" s="1340"/>
      <c r="CUD79" s="1340"/>
      <c r="CUE79" s="1340"/>
      <c r="CUF79" s="1340"/>
      <c r="CUG79" s="1340"/>
      <c r="CUH79" s="1340"/>
      <c r="CUI79" s="1340"/>
      <c r="CUJ79" s="1340"/>
      <c r="CUK79" s="1340"/>
      <c r="CUL79" s="1340"/>
      <c r="CUM79" s="1340"/>
      <c r="CUN79" s="1340"/>
      <c r="CUO79" s="1340"/>
      <c r="CUP79" s="1340"/>
      <c r="CUQ79" s="1340"/>
      <c r="CUR79" s="1340"/>
      <c r="CUS79" s="1339"/>
      <c r="CUT79" s="1340"/>
      <c r="CUU79" s="1340"/>
      <c r="CUV79" s="1340"/>
      <c r="CUW79" s="1340"/>
      <c r="CUX79" s="1340"/>
      <c r="CUY79" s="1340"/>
      <c r="CUZ79" s="1340"/>
      <c r="CVA79" s="1340"/>
      <c r="CVB79" s="1340"/>
      <c r="CVC79" s="1340"/>
      <c r="CVD79" s="1340"/>
      <c r="CVE79" s="1340"/>
      <c r="CVF79" s="1340"/>
      <c r="CVG79" s="1340"/>
      <c r="CVH79" s="1340"/>
      <c r="CVI79" s="1340"/>
      <c r="CVJ79" s="1340"/>
      <c r="CVK79" s="1339"/>
      <c r="CVL79" s="1340"/>
      <c r="CVM79" s="1340"/>
      <c r="CVN79" s="1340"/>
      <c r="CVO79" s="1340"/>
      <c r="CVP79" s="1340"/>
      <c r="CVQ79" s="1340"/>
      <c r="CVR79" s="1340"/>
      <c r="CVS79" s="1340"/>
      <c r="CVT79" s="1340"/>
      <c r="CVU79" s="1340"/>
      <c r="CVV79" s="1340"/>
      <c r="CVW79" s="1340"/>
      <c r="CVX79" s="1340"/>
      <c r="CVY79" s="1340"/>
      <c r="CVZ79" s="1340"/>
      <c r="CWA79" s="1340"/>
      <c r="CWB79" s="1340"/>
      <c r="CWC79" s="1339"/>
      <c r="CWD79" s="1340"/>
      <c r="CWE79" s="1340"/>
      <c r="CWF79" s="1340"/>
      <c r="CWG79" s="1340"/>
      <c r="CWH79" s="1340"/>
      <c r="CWI79" s="1340"/>
      <c r="CWJ79" s="1340"/>
      <c r="CWK79" s="1340"/>
      <c r="CWL79" s="1340"/>
      <c r="CWM79" s="1340"/>
      <c r="CWN79" s="1340"/>
      <c r="CWO79" s="1340"/>
      <c r="CWP79" s="1340"/>
      <c r="CWQ79" s="1340"/>
      <c r="CWR79" s="1340"/>
      <c r="CWS79" s="1340"/>
      <c r="CWT79" s="1340"/>
      <c r="CWU79" s="1339"/>
      <c r="CWV79" s="1340"/>
      <c r="CWW79" s="1340"/>
      <c r="CWX79" s="1340"/>
      <c r="CWY79" s="1340"/>
      <c r="CWZ79" s="1340"/>
      <c r="CXA79" s="1340"/>
      <c r="CXB79" s="1340"/>
      <c r="CXC79" s="1340"/>
      <c r="CXD79" s="1340"/>
      <c r="CXE79" s="1340"/>
      <c r="CXF79" s="1340"/>
      <c r="CXG79" s="1340"/>
      <c r="CXH79" s="1340"/>
      <c r="CXI79" s="1340"/>
      <c r="CXJ79" s="1340"/>
      <c r="CXK79" s="1340"/>
      <c r="CXL79" s="1340"/>
      <c r="CXM79" s="1339"/>
      <c r="CXN79" s="1340"/>
      <c r="CXO79" s="1340"/>
      <c r="CXP79" s="1340"/>
      <c r="CXQ79" s="1340"/>
      <c r="CXR79" s="1340"/>
      <c r="CXS79" s="1340"/>
      <c r="CXT79" s="1340"/>
      <c r="CXU79" s="1340"/>
      <c r="CXV79" s="1340"/>
      <c r="CXW79" s="1340"/>
      <c r="CXX79" s="1340"/>
      <c r="CXY79" s="1340"/>
      <c r="CXZ79" s="1340"/>
      <c r="CYA79" s="1340"/>
      <c r="CYB79" s="1340"/>
      <c r="CYC79" s="1340"/>
      <c r="CYD79" s="1340"/>
      <c r="CYE79" s="1339"/>
      <c r="CYF79" s="1340"/>
      <c r="CYG79" s="1340"/>
      <c r="CYH79" s="1340"/>
      <c r="CYI79" s="1340"/>
      <c r="CYJ79" s="1340"/>
      <c r="CYK79" s="1340"/>
      <c r="CYL79" s="1340"/>
      <c r="CYM79" s="1340"/>
      <c r="CYN79" s="1340"/>
      <c r="CYO79" s="1340"/>
      <c r="CYP79" s="1340"/>
      <c r="CYQ79" s="1340"/>
      <c r="CYR79" s="1340"/>
      <c r="CYS79" s="1340"/>
      <c r="CYT79" s="1340"/>
      <c r="CYU79" s="1340"/>
      <c r="CYV79" s="1340"/>
      <c r="CYW79" s="1339"/>
      <c r="CYX79" s="1340"/>
      <c r="CYY79" s="1340"/>
      <c r="CYZ79" s="1340"/>
      <c r="CZA79" s="1340"/>
      <c r="CZB79" s="1340"/>
      <c r="CZC79" s="1340"/>
      <c r="CZD79" s="1340"/>
      <c r="CZE79" s="1340"/>
      <c r="CZF79" s="1340"/>
      <c r="CZG79" s="1340"/>
      <c r="CZH79" s="1340"/>
      <c r="CZI79" s="1340"/>
      <c r="CZJ79" s="1340"/>
      <c r="CZK79" s="1340"/>
      <c r="CZL79" s="1340"/>
      <c r="CZM79" s="1340"/>
      <c r="CZN79" s="1340"/>
      <c r="CZO79" s="1339"/>
      <c r="CZP79" s="1340"/>
      <c r="CZQ79" s="1340"/>
      <c r="CZR79" s="1340"/>
      <c r="CZS79" s="1340"/>
      <c r="CZT79" s="1340"/>
      <c r="CZU79" s="1340"/>
      <c r="CZV79" s="1340"/>
      <c r="CZW79" s="1340"/>
      <c r="CZX79" s="1340"/>
      <c r="CZY79" s="1340"/>
      <c r="CZZ79" s="1340"/>
      <c r="DAA79" s="1340"/>
      <c r="DAB79" s="1340"/>
      <c r="DAC79" s="1340"/>
      <c r="DAD79" s="1340"/>
      <c r="DAE79" s="1340"/>
      <c r="DAF79" s="1340"/>
      <c r="DAG79" s="1339"/>
      <c r="DAH79" s="1340"/>
      <c r="DAI79" s="1340"/>
      <c r="DAJ79" s="1340"/>
      <c r="DAK79" s="1340"/>
      <c r="DAL79" s="1340"/>
      <c r="DAM79" s="1340"/>
      <c r="DAN79" s="1340"/>
      <c r="DAO79" s="1340"/>
      <c r="DAP79" s="1340"/>
      <c r="DAQ79" s="1340"/>
      <c r="DAR79" s="1340"/>
      <c r="DAS79" s="1340"/>
      <c r="DAT79" s="1340"/>
      <c r="DAU79" s="1340"/>
      <c r="DAV79" s="1340"/>
      <c r="DAW79" s="1340"/>
      <c r="DAX79" s="1340"/>
      <c r="DAY79" s="1339"/>
      <c r="DAZ79" s="1340"/>
      <c r="DBA79" s="1340"/>
      <c r="DBB79" s="1340"/>
      <c r="DBC79" s="1340"/>
      <c r="DBD79" s="1340"/>
      <c r="DBE79" s="1340"/>
      <c r="DBF79" s="1340"/>
      <c r="DBG79" s="1340"/>
      <c r="DBH79" s="1340"/>
      <c r="DBI79" s="1340"/>
      <c r="DBJ79" s="1340"/>
      <c r="DBK79" s="1340"/>
      <c r="DBL79" s="1340"/>
      <c r="DBM79" s="1340"/>
      <c r="DBN79" s="1340"/>
      <c r="DBO79" s="1340"/>
      <c r="DBP79" s="1340"/>
      <c r="DBQ79" s="1339"/>
      <c r="DBR79" s="1340"/>
      <c r="DBS79" s="1340"/>
      <c r="DBT79" s="1340"/>
      <c r="DBU79" s="1340"/>
      <c r="DBV79" s="1340"/>
      <c r="DBW79" s="1340"/>
      <c r="DBX79" s="1340"/>
      <c r="DBY79" s="1340"/>
      <c r="DBZ79" s="1340"/>
      <c r="DCA79" s="1340"/>
      <c r="DCB79" s="1340"/>
      <c r="DCC79" s="1340"/>
      <c r="DCD79" s="1340"/>
      <c r="DCE79" s="1340"/>
      <c r="DCF79" s="1340"/>
      <c r="DCG79" s="1340"/>
      <c r="DCH79" s="1340"/>
      <c r="DCI79" s="1339"/>
      <c r="DCJ79" s="1340"/>
      <c r="DCK79" s="1340"/>
      <c r="DCL79" s="1340"/>
      <c r="DCM79" s="1340"/>
      <c r="DCN79" s="1340"/>
      <c r="DCO79" s="1340"/>
      <c r="DCP79" s="1340"/>
      <c r="DCQ79" s="1340"/>
      <c r="DCR79" s="1340"/>
      <c r="DCS79" s="1340"/>
      <c r="DCT79" s="1340"/>
      <c r="DCU79" s="1340"/>
      <c r="DCV79" s="1340"/>
      <c r="DCW79" s="1340"/>
      <c r="DCX79" s="1340"/>
      <c r="DCY79" s="1340"/>
      <c r="DCZ79" s="1340"/>
      <c r="DDA79" s="1339"/>
      <c r="DDB79" s="1340"/>
      <c r="DDC79" s="1340"/>
      <c r="DDD79" s="1340"/>
      <c r="DDE79" s="1340"/>
      <c r="DDF79" s="1340"/>
      <c r="DDG79" s="1340"/>
      <c r="DDH79" s="1340"/>
      <c r="DDI79" s="1340"/>
      <c r="DDJ79" s="1340"/>
      <c r="DDK79" s="1340"/>
      <c r="DDL79" s="1340"/>
      <c r="DDM79" s="1340"/>
      <c r="DDN79" s="1340"/>
      <c r="DDO79" s="1340"/>
      <c r="DDP79" s="1340"/>
      <c r="DDQ79" s="1340"/>
      <c r="DDR79" s="1340"/>
      <c r="DDS79" s="1339"/>
      <c r="DDT79" s="1340"/>
      <c r="DDU79" s="1340"/>
      <c r="DDV79" s="1340"/>
      <c r="DDW79" s="1340"/>
      <c r="DDX79" s="1340"/>
      <c r="DDY79" s="1340"/>
      <c r="DDZ79" s="1340"/>
      <c r="DEA79" s="1340"/>
      <c r="DEB79" s="1340"/>
      <c r="DEC79" s="1340"/>
      <c r="DED79" s="1340"/>
      <c r="DEE79" s="1340"/>
      <c r="DEF79" s="1340"/>
      <c r="DEG79" s="1340"/>
      <c r="DEH79" s="1340"/>
      <c r="DEI79" s="1340"/>
      <c r="DEJ79" s="1340"/>
      <c r="DEK79" s="1339"/>
      <c r="DEL79" s="1340"/>
      <c r="DEM79" s="1340"/>
      <c r="DEN79" s="1340"/>
      <c r="DEO79" s="1340"/>
      <c r="DEP79" s="1340"/>
      <c r="DEQ79" s="1340"/>
      <c r="DER79" s="1340"/>
      <c r="DES79" s="1340"/>
      <c r="DET79" s="1340"/>
      <c r="DEU79" s="1340"/>
      <c r="DEV79" s="1340"/>
      <c r="DEW79" s="1340"/>
      <c r="DEX79" s="1340"/>
      <c r="DEY79" s="1340"/>
      <c r="DEZ79" s="1340"/>
      <c r="DFA79" s="1340"/>
      <c r="DFB79" s="1340"/>
      <c r="DFC79" s="1339"/>
      <c r="DFD79" s="1340"/>
      <c r="DFE79" s="1340"/>
      <c r="DFF79" s="1340"/>
      <c r="DFG79" s="1340"/>
      <c r="DFH79" s="1340"/>
      <c r="DFI79" s="1340"/>
      <c r="DFJ79" s="1340"/>
      <c r="DFK79" s="1340"/>
      <c r="DFL79" s="1340"/>
      <c r="DFM79" s="1340"/>
      <c r="DFN79" s="1340"/>
      <c r="DFO79" s="1340"/>
      <c r="DFP79" s="1340"/>
      <c r="DFQ79" s="1340"/>
      <c r="DFR79" s="1340"/>
      <c r="DFS79" s="1340"/>
      <c r="DFT79" s="1340"/>
      <c r="DFU79" s="1339"/>
      <c r="DFV79" s="1340"/>
      <c r="DFW79" s="1340"/>
      <c r="DFX79" s="1340"/>
      <c r="DFY79" s="1340"/>
      <c r="DFZ79" s="1340"/>
      <c r="DGA79" s="1340"/>
      <c r="DGB79" s="1340"/>
      <c r="DGC79" s="1340"/>
      <c r="DGD79" s="1340"/>
      <c r="DGE79" s="1340"/>
      <c r="DGF79" s="1340"/>
      <c r="DGG79" s="1340"/>
      <c r="DGH79" s="1340"/>
      <c r="DGI79" s="1340"/>
      <c r="DGJ79" s="1340"/>
      <c r="DGK79" s="1340"/>
      <c r="DGL79" s="1340"/>
      <c r="DGM79" s="1339"/>
      <c r="DGN79" s="1340"/>
      <c r="DGO79" s="1340"/>
      <c r="DGP79" s="1340"/>
      <c r="DGQ79" s="1340"/>
      <c r="DGR79" s="1340"/>
      <c r="DGS79" s="1340"/>
      <c r="DGT79" s="1340"/>
      <c r="DGU79" s="1340"/>
      <c r="DGV79" s="1340"/>
      <c r="DGW79" s="1340"/>
      <c r="DGX79" s="1340"/>
      <c r="DGY79" s="1340"/>
      <c r="DGZ79" s="1340"/>
      <c r="DHA79" s="1340"/>
      <c r="DHB79" s="1340"/>
      <c r="DHC79" s="1340"/>
      <c r="DHD79" s="1340"/>
      <c r="DHE79" s="1339"/>
      <c r="DHF79" s="1340"/>
      <c r="DHG79" s="1340"/>
      <c r="DHH79" s="1340"/>
      <c r="DHI79" s="1340"/>
      <c r="DHJ79" s="1340"/>
      <c r="DHK79" s="1340"/>
      <c r="DHL79" s="1340"/>
      <c r="DHM79" s="1340"/>
      <c r="DHN79" s="1340"/>
      <c r="DHO79" s="1340"/>
      <c r="DHP79" s="1340"/>
      <c r="DHQ79" s="1340"/>
      <c r="DHR79" s="1340"/>
      <c r="DHS79" s="1340"/>
      <c r="DHT79" s="1340"/>
      <c r="DHU79" s="1340"/>
      <c r="DHV79" s="1340"/>
      <c r="DHW79" s="1339"/>
      <c r="DHX79" s="1340"/>
      <c r="DHY79" s="1340"/>
      <c r="DHZ79" s="1340"/>
      <c r="DIA79" s="1340"/>
      <c r="DIB79" s="1340"/>
      <c r="DIC79" s="1340"/>
      <c r="DID79" s="1340"/>
      <c r="DIE79" s="1340"/>
      <c r="DIF79" s="1340"/>
      <c r="DIG79" s="1340"/>
      <c r="DIH79" s="1340"/>
      <c r="DII79" s="1340"/>
      <c r="DIJ79" s="1340"/>
      <c r="DIK79" s="1340"/>
      <c r="DIL79" s="1340"/>
      <c r="DIM79" s="1340"/>
      <c r="DIN79" s="1340"/>
      <c r="DIO79" s="1339"/>
      <c r="DIP79" s="1340"/>
      <c r="DIQ79" s="1340"/>
      <c r="DIR79" s="1340"/>
      <c r="DIS79" s="1340"/>
      <c r="DIT79" s="1340"/>
      <c r="DIU79" s="1340"/>
      <c r="DIV79" s="1340"/>
      <c r="DIW79" s="1340"/>
      <c r="DIX79" s="1340"/>
      <c r="DIY79" s="1340"/>
      <c r="DIZ79" s="1340"/>
      <c r="DJA79" s="1340"/>
      <c r="DJB79" s="1340"/>
      <c r="DJC79" s="1340"/>
      <c r="DJD79" s="1340"/>
      <c r="DJE79" s="1340"/>
      <c r="DJF79" s="1340"/>
      <c r="DJG79" s="1339"/>
      <c r="DJH79" s="1340"/>
      <c r="DJI79" s="1340"/>
      <c r="DJJ79" s="1340"/>
      <c r="DJK79" s="1340"/>
      <c r="DJL79" s="1340"/>
      <c r="DJM79" s="1340"/>
      <c r="DJN79" s="1340"/>
      <c r="DJO79" s="1340"/>
      <c r="DJP79" s="1340"/>
      <c r="DJQ79" s="1340"/>
      <c r="DJR79" s="1340"/>
      <c r="DJS79" s="1340"/>
      <c r="DJT79" s="1340"/>
      <c r="DJU79" s="1340"/>
      <c r="DJV79" s="1340"/>
      <c r="DJW79" s="1340"/>
      <c r="DJX79" s="1340"/>
      <c r="DJY79" s="1339"/>
      <c r="DJZ79" s="1340"/>
      <c r="DKA79" s="1340"/>
      <c r="DKB79" s="1340"/>
      <c r="DKC79" s="1340"/>
      <c r="DKD79" s="1340"/>
      <c r="DKE79" s="1340"/>
      <c r="DKF79" s="1340"/>
      <c r="DKG79" s="1340"/>
      <c r="DKH79" s="1340"/>
      <c r="DKI79" s="1340"/>
      <c r="DKJ79" s="1340"/>
      <c r="DKK79" s="1340"/>
      <c r="DKL79" s="1340"/>
      <c r="DKM79" s="1340"/>
      <c r="DKN79" s="1340"/>
      <c r="DKO79" s="1340"/>
      <c r="DKP79" s="1340"/>
      <c r="DKQ79" s="1339"/>
      <c r="DKR79" s="1340"/>
      <c r="DKS79" s="1340"/>
      <c r="DKT79" s="1340"/>
      <c r="DKU79" s="1340"/>
      <c r="DKV79" s="1340"/>
      <c r="DKW79" s="1340"/>
      <c r="DKX79" s="1340"/>
      <c r="DKY79" s="1340"/>
      <c r="DKZ79" s="1340"/>
      <c r="DLA79" s="1340"/>
      <c r="DLB79" s="1340"/>
      <c r="DLC79" s="1340"/>
      <c r="DLD79" s="1340"/>
      <c r="DLE79" s="1340"/>
      <c r="DLF79" s="1340"/>
      <c r="DLG79" s="1340"/>
      <c r="DLH79" s="1340"/>
      <c r="DLI79" s="1339"/>
      <c r="DLJ79" s="1340"/>
      <c r="DLK79" s="1340"/>
      <c r="DLL79" s="1340"/>
      <c r="DLM79" s="1340"/>
      <c r="DLN79" s="1340"/>
      <c r="DLO79" s="1340"/>
      <c r="DLP79" s="1340"/>
      <c r="DLQ79" s="1340"/>
      <c r="DLR79" s="1340"/>
      <c r="DLS79" s="1340"/>
      <c r="DLT79" s="1340"/>
      <c r="DLU79" s="1340"/>
      <c r="DLV79" s="1340"/>
      <c r="DLW79" s="1340"/>
      <c r="DLX79" s="1340"/>
      <c r="DLY79" s="1340"/>
      <c r="DLZ79" s="1340"/>
      <c r="DMA79" s="1339"/>
      <c r="DMB79" s="1340"/>
      <c r="DMC79" s="1340"/>
      <c r="DMD79" s="1340"/>
      <c r="DME79" s="1340"/>
      <c r="DMF79" s="1340"/>
      <c r="DMG79" s="1340"/>
      <c r="DMH79" s="1340"/>
      <c r="DMI79" s="1340"/>
      <c r="DMJ79" s="1340"/>
      <c r="DMK79" s="1340"/>
      <c r="DML79" s="1340"/>
      <c r="DMM79" s="1340"/>
      <c r="DMN79" s="1340"/>
      <c r="DMO79" s="1340"/>
      <c r="DMP79" s="1340"/>
      <c r="DMQ79" s="1340"/>
      <c r="DMR79" s="1340"/>
      <c r="DMS79" s="1339"/>
      <c r="DMT79" s="1340"/>
      <c r="DMU79" s="1340"/>
      <c r="DMV79" s="1340"/>
      <c r="DMW79" s="1340"/>
      <c r="DMX79" s="1340"/>
      <c r="DMY79" s="1340"/>
      <c r="DMZ79" s="1340"/>
      <c r="DNA79" s="1340"/>
      <c r="DNB79" s="1340"/>
      <c r="DNC79" s="1340"/>
      <c r="DND79" s="1340"/>
      <c r="DNE79" s="1340"/>
      <c r="DNF79" s="1340"/>
      <c r="DNG79" s="1340"/>
      <c r="DNH79" s="1340"/>
      <c r="DNI79" s="1340"/>
      <c r="DNJ79" s="1340"/>
      <c r="DNK79" s="1339"/>
      <c r="DNL79" s="1340"/>
      <c r="DNM79" s="1340"/>
      <c r="DNN79" s="1340"/>
      <c r="DNO79" s="1340"/>
      <c r="DNP79" s="1340"/>
      <c r="DNQ79" s="1340"/>
      <c r="DNR79" s="1340"/>
      <c r="DNS79" s="1340"/>
      <c r="DNT79" s="1340"/>
      <c r="DNU79" s="1340"/>
      <c r="DNV79" s="1340"/>
      <c r="DNW79" s="1340"/>
      <c r="DNX79" s="1340"/>
      <c r="DNY79" s="1340"/>
      <c r="DNZ79" s="1340"/>
      <c r="DOA79" s="1340"/>
      <c r="DOB79" s="1340"/>
      <c r="DOC79" s="1339"/>
      <c r="DOD79" s="1340"/>
      <c r="DOE79" s="1340"/>
      <c r="DOF79" s="1340"/>
      <c r="DOG79" s="1340"/>
      <c r="DOH79" s="1340"/>
      <c r="DOI79" s="1340"/>
      <c r="DOJ79" s="1340"/>
      <c r="DOK79" s="1340"/>
      <c r="DOL79" s="1340"/>
      <c r="DOM79" s="1340"/>
      <c r="DON79" s="1340"/>
      <c r="DOO79" s="1340"/>
      <c r="DOP79" s="1340"/>
      <c r="DOQ79" s="1340"/>
      <c r="DOR79" s="1340"/>
      <c r="DOS79" s="1340"/>
      <c r="DOT79" s="1340"/>
      <c r="DOU79" s="1339"/>
      <c r="DOV79" s="1340"/>
      <c r="DOW79" s="1340"/>
      <c r="DOX79" s="1340"/>
      <c r="DOY79" s="1340"/>
      <c r="DOZ79" s="1340"/>
      <c r="DPA79" s="1340"/>
      <c r="DPB79" s="1340"/>
      <c r="DPC79" s="1340"/>
      <c r="DPD79" s="1340"/>
      <c r="DPE79" s="1340"/>
      <c r="DPF79" s="1340"/>
      <c r="DPG79" s="1340"/>
      <c r="DPH79" s="1340"/>
      <c r="DPI79" s="1340"/>
      <c r="DPJ79" s="1340"/>
      <c r="DPK79" s="1340"/>
      <c r="DPL79" s="1340"/>
      <c r="DPM79" s="1339"/>
      <c r="DPN79" s="1340"/>
      <c r="DPO79" s="1340"/>
      <c r="DPP79" s="1340"/>
      <c r="DPQ79" s="1340"/>
      <c r="DPR79" s="1340"/>
      <c r="DPS79" s="1340"/>
      <c r="DPT79" s="1340"/>
      <c r="DPU79" s="1340"/>
      <c r="DPV79" s="1340"/>
      <c r="DPW79" s="1340"/>
      <c r="DPX79" s="1340"/>
      <c r="DPY79" s="1340"/>
      <c r="DPZ79" s="1340"/>
      <c r="DQA79" s="1340"/>
      <c r="DQB79" s="1340"/>
      <c r="DQC79" s="1340"/>
      <c r="DQD79" s="1340"/>
      <c r="DQE79" s="1339"/>
      <c r="DQF79" s="1340"/>
      <c r="DQG79" s="1340"/>
      <c r="DQH79" s="1340"/>
      <c r="DQI79" s="1340"/>
      <c r="DQJ79" s="1340"/>
      <c r="DQK79" s="1340"/>
      <c r="DQL79" s="1340"/>
      <c r="DQM79" s="1340"/>
      <c r="DQN79" s="1340"/>
      <c r="DQO79" s="1340"/>
      <c r="DQP79" s="1340"/>
      <c r="DQQ79" s="1340"/>
      <c r="DQR79" s="1340"/>
      <c r="DQS79" s="1340"/>
      <c r="DQT79" s="1340"/>
      <c r="DQU79" s="1340"/>
      <c r="DQV79" s="1340"/>
      <c r="DQW79" s="1339"/>
      <c r="DQX79" s="1340"/>
      <c r="DQY79" s="1340"/>
      <c r="DQZ79" s="1340"/>
      <c r="DRA79" s="1340"/>
      <c r="DRB79" s="1340"/>
      <c r="DRC79" s="1340"/>
      <c r="DRD79" s="1340"/>
      <c r="DRE79" s="1340"/>
      <c r="DRF79" s="1340"/>
      <c r="DRG79" s="1340"/>
      <c r="DRH79" s="1340"/>
      <c r="DRI79" s="1340"/>
      <c r="DRJ79" s="1340"/>
      <c r="DRK79" s="1340"/>
      <c r="DRL79" s="1340"/>
      <c r="DRM79" s="1340"/>
      <c r="DRN79" s="1340"/>
      <c r="DRO79" s="1339"/>
      <c r="DRP79" s="1340"/>
      <c r="DRQ79" s="1340"/>
      <c r="DRR79" s="1340"/>
      <c r="DRS79" s="1340"/>
      <c r="DRT79" s="1340"/>
      <c r="DRU79" s="1340"/>
      <c r="DRV79" s="1340"/>
      <c r="DRW79" s="1340"/>
      <c r="DRX79" s="1340"/>
      <c r="DRY79" s="1340"/>
      <c r="DRZ79" s="1340"/>
      <c r="DSA79" s="1340"/>
      <c r="DSB79" s="1340"/>
      <c r="DSC79" s="1340"/>
      <c r="DSD79" s="1340"/>
      <c r="DSE79" s="1340"/>
      <c r="DSF79" s="1340"/>
      <c r="DSG79" s="1339"/>
      <c r="DSH79" s="1340"/>
      <c r="DSI79" s="1340"/>
      <c r="DSJ79" s="1340"/>
      <c r="DSK79" s="1340"/>
      <c r="DSL79" s="1340"/>
      <c r="DSM79" s="1340"/>
      <c r="DSN79" s="1340"/>
      <c r="DSO79" s="1340"/>
      <c r="DSP79" s="1340"/>
      <c r="DSQ79" s="1340"/>
      <c r="DSR79" s="1340"/>
      <c r="DSS79" s="1340"/>
      <c r="DST79" s="1340"/>
      <c r="DSU79" s="1340"/>
      <c r="DSV79" s="1340"/>
      <c r="DSW79" s="1340"/>
      <c r="DSX79" s="1340"/>
      <c r="DSY79" s="1339"/>
      <c r="DSZ79" s="1340"/>
      <c r="DTA79" s="1340"/>
      <c r="DTB79" s="1340"/>
      <c r="DTC79" s="1340"/>
      <c r="DTD79" s="1340"/>
      <c r="DTE79" s="1340"/>
      <c r="DTF79" s="1340"/>
      <c r="DTG79" s="1340"/>
      <c r="DTH79" s="1340"/>
      <c r="DTI79" s="1340"/>
      <c r="DTJ79" s="1340"/>
      <c r="DTK79" s="1340"/>
      <c r="DTL79" s="1340"/>
      <c r="DTM79" s="1340"/>
      <c r="DTN79" s="1340"/>
      <c r="DTO79" s="1340"/>
      <c r="DTP79" s="1340"/>
      <c r="DTQ79" s="1339"/>
      <c r="DTR79" s="1340"/>
      <c r="DTS79" s="1340"/>
      <c r="DTT79" s="1340"/>
      <c r="DTU79" s="1340"/>
      <c r="DTV79" s="1340"/>
      <c r="DTW79" s="1340"/>
      <c r="DTX79" s="1340"/>
      <c r="DTY79" s="1340"/>
      <c r="DTZ79" s="1340"/>
      <c r="DUA79" s="1340"/>
      <c r="DUB79" s="1340"/>
      <c r="DUC79" s="1340"/>
      <c r="DUD79" s="1340"/>
      <c r="DUE79" s="1340"/>
      <c r="DUF79" s="1340"/>
      <c r="DUG79" s="1340"/>
      <c r="DUH79" s="1340"/>
      <c r="DUI79" s="1339"/>
      <c r="DUJ79" s="1340"/>
      <c r="DUK79" s="1340"/>
      <c r="DUL79" s="1340"/>
      <c r="DUM79" s="1340"/>
      <c r="DUN79" s="1340"/>
      <c r="DUO79" s="1340"/>
      <c r="DUP79" s="1340"/>
      <c r="DUQ79" s="1340"/>
      <c r="DUR79" s="1340"/>
      <c r="DUS79" s="1340"/>
      <c r="DUT79" s="1340"/>
      <c r="DUU79" s="1340"/>
      <c r="DUV79" s="1340"/>
      <c r="DUW79" s="1340"/>
      <c r="DUX79" s="1340"/>
      <c r="DUY79" s="1340"/>
      <c r="DUZ79" s="1340"/>
      <c r="DVA79" s="1339"/>
      <c r="DVB79" s="1340"/>
      <c r="DVC79" s="1340"/>
      <c r="DVD79" s="1340"/>
      <c r="DVE79" s="1340"/>
      <c r="DVF79" s="1340"/>
      <c r="DVG79" s="1340"/>
      <c r="DVH79" s="1340"/>
      <c r="DVI79" s="1340"/>
      <c r="DVJ79" s="1340"/>
      <c r="DVK79" s="1340"/>
      <c r="DVL79" s="1340"/>
      <c r="DVM79" s="1340"/>
      <c r="DVN79" s="1340"/>
      <c r="DVO79" s="1340"/>
      <c r="DVP79" s="1340"/>
      <c r="DVQ79" s="1340"/>
      <c r="DVR79" s="1340"/>
      <c r="DVS79" s="1339"/>
      <c r="DVT79" s="1340"/>
      <c r="DVU79" s="1340"/>
      <c r="DVV79" s="1340"/>
      <c r="DVW79" s="1340"/>
      <c r="DVX79" s="1340"/>
      <c r="DVY79" s="1340"/>
      <c r="DVZ79" s="1340"/>
      <c r="DWA79" s="1340"/>
      <c r="DWB79" s="1340"/>
      <c r="DWC79" s="1340"/>
      <c r="DWD79" s="1340"/>
      <c r="DWE79" s="1340"/>
      <c r="DWF79" s="1340"/>
      <c r="DWG79" s="1340"/>
      <c r="DWH79" s="1340"/>
      <c r="DWI79" s="1340"/>
      <c r="DWJ79" s="1340"/>
      <c r="DWK79" s="1339"/>
      <c r="DWL79" s="1340"/>
      <c r="DWM79" s="1340"/>
      <c r="DWN79" s="1340"/>
      <c r="DWO79" s="1340"/>
      <c r="DWP79" s="1340"/>
      <c r="DWQ79" s="1340"/>
      <c r="DWR79" s="1340"/>
      <c r="DWS79" s="1340"/>
      <c r="DWT79" s="1340"/>
      <c r="DWU79" s="1340"/>
      <c r="DWV79" s="1340"/>
      <c r="DWW79" s="1340"/>
      <c r="DWX79" s="1340"/>
      <c r="DWY79" s="1340"/>
      <c r="DWZ79" s="1340"/>
      <c r="DXA79" s="1340"/>
      <c r="DXB79" s="1340"/>
      <c r="DXC79" s="1339"/>
      <c r="DXD79" s="1340"/>
      <c r="DXE79" s="1340"/>
      <c r="DXF79" s="1340"/>
      <c r="DXG79" s="1340"/>
      <c r="DXH79" s="1340"/>
      <c r="DXI79" s="1340"/>
      <c r="DXJ79" s="1340"/>
      <c r="DXK79" s="1340"/>
      <c r="DXL79" s="1340"/>
      <c r="DXM79" s="1340"/>
      <c r="DXN79" s="1340"/>
      <c r="DXO79" s="1340"/>
      <c r="DXP79" s="1340"/>
      <c r="DXQ79" s="1340"/>
      <c r="DXR79" s="1340"/>
      <c r="DXS79" s="1340"/>
      <c r="DXT79" s="1340"/>
      <c r="DXU79" s="1339"/>
      <c r="DXV79" s="1340"/>
      <c r="DXW79" s="1340"/>
      <c r="DXX79" s="1340"/>
      <c r="DXY79" s="1340"/>
      <c r="DXZ79" s="1340"/>
      <c r="DYA79" s="1340"/>
      <c r="DYB79" s="1340"/>
      <c r="DYC79" s="1340"/>
      <c r="DYD79" s="1340"/>
      <c r="DYE79" s="1340"/>
      <c r="DYF79" s="1340"/>
      <c r="DYG79" s="1340"/>
      <c r="DYH79" s="1340"/>
      <c r="DYI79" s="1340"/>
      <c r="DYJ79" s="1340"/>
      <c r="DYK79" s="1340"/>
      <c r="DYL79" s="1340"/>
      <c r="DYM79" s="1339"/>
      <c r="DYN79" s="1340"/>
      <c r="DYO79" s="1340"/>
      <c r="DYP79" s="1340"/>
      <c r="DYQ79" s="1340"/>
      <c r="DYR79" s="1340"/>
      <c r="DYS79" s="1340"/>
      <c r="DYT79" s="1340"/>
      <c r="DYU79" s="1340"/>
      <c r="DYV79" s="1340"/>
      <c r="DYW79" s="1340"/>
      <c r="DYX79" s="1340"/>
      <c r="DYY79" s="1340"/>
      <c r="DYZ79" s="1340"/>
      <c r="DZA79" s="1340"/>
      <c r="DZB79" s="1340"/>
      <c r="DZC79" s="1340"/>
      <c r="DZD79" s="1340"/>
      <c r="DZE79" s="1339"/>
      <c r="DZF79" s="1340"/>
      <c r="DZG79" s="1340"/>
      <c r="DZH79" s="1340"/>
      <c r="DZI79" s="1340"/>
      <c r="DZJ79" s="1340"/>
      <c r="DZK79" s="1340"/>
      <c r="DZL79" s="1340"/>
      <c r="DZM79" s="1340"/>
      <c r="DZN79" s="1340"/>
      <c r="DZO79" s="1340"/>
      <c r="DZP79" s="1340"/>
      <c r="DZQ79" s="1340"/>
      <c r="DZR79" s="1340"/>
      <c r="DZS79" s="1340"/>
      <c r="DZT79" s="1340"/>
      <c r="DZU79" s="1340"/>
      <c r="DZV79" s="1340"/>
      <c r="DZW79" s="1339"/>
      <c r="DZX79" s="1340"/>
      <c r="DZY79" s="1340"/>
      <c r="DZZ79" s="1340"/>
      <c r="EAA79" s="1340"/>
      <c r="EAB79" s="1340"/>
      <c r="EAC79" s="1340"/>
      <c r="EAD79" s="1340"/>
      <c r="EAE79" s="1340"/>
      <c r="EAF79" s="1340"/>
      <c r="EAG79" s="1340"/>
      <c r="EAH79" s="1340"/>
      <c r="EAI79" s="1340"/>
      <c r="EAJ79" s="1340"/>
      <c r="EAK79" s="1340"/>
      <c r="EAL79" s="1340"/>
      <c r="EAM79" s="1340"/>
      <c r="EAN79" s="1340"/>
      <c r="EAO79" s="1339"/>
      <c r="EAP79" s="1340"/>
      <c r="EAQ79" s="1340"/>
      <c r="EAR79" s="1340"/>
      <c r="EAS79" s="1340"/>
      <c r="EAT79" s="1340"/>
      <c r="EAU79" s="1340"/>
      <c r="EAV79" s="1340"/>
      <c r="EAW79" s="1340"/>
      <c r="EAX79" s="1340"/>
      <c r="EAY79" s="1340"/>
      <c r="EAZ79" s="1340"/>
      <c r="EBA79" s="1340"/>
      <c r="EBB79" s="1340"/>
      <c r="EBC79" s="1340"/>
      <c r="EBD79" s="1340"/>
      <c r="EBE79" s="1340"/>
      <c r="EBF79" s="1340"/>
      <c r="EBG79" s="1339"/>
      <c r="EBH79" s="1340"/>
      <c r="EBI79" s="1340"/>
      <c r="EBJ79" s="1340"/>
      <c r="EBK79" s="1340"/>
      <c r="EBL79" s="1340"/>
      <c r="EBM79" s="1340"/>
      <c r="EBN79" s="1340"/>
      <c r="EBO79" s="1340"/>
      <c r="EBP79" s="1340"/>
      <c r="EBQ79" s="1340"/>
      <c r="EBR79" s="1340"/>
      <c r="EBS79" s="1340"/>
      <c r="EBT79" s="1340"/>
      <c r="EBU79" s="1340"/>
      <c r="EBV79" s="1340"/>
      <c r="EBW79" s="1340"/>
      <c r="EBX79" s="1340"/>
      <c r="EBY79" s="1339"/>
      <c r="EBZ79" s="1340"/>
      <c r="ECA79" s="1340"/>
      <c r="ECB79" s="1340"/>
      <c r="ECC79" s="1340"/>
      <c r="ECD79" s="1340"/>
      <c r="ECE79" s="1340"/>
      <c r="ECF79" s="1340"/>
      <c r="ECG79" s="1340"/>
      <c r="ECH79" s="1340"/>
      <c r="ECI79" s="1340"/>
      <c r="ECJ79" s="1340"/>
      <c r="ECK79" s="1340"/>
      <c r="ECL79" s="1340"/>
      <c r="ECM79" s="1340"/>
      <c r="ECN79" s="1340"/>
      <c r="ECO79" s="1340"/>
      <c r="ECP79" s="1340"/>
      <c r="ECQ79" s="1339"/>
      <c r="ECR79" s="1340"/>
      <c r="ECS79" s="1340"/>
      <c r="ECT79" s="1340"/>
      <c r="ECU79" s="1340"/>
      <c r="ECV79" s="1340"/>
      <c r="ECW79" s="1340"/>
      <c r="ECX79" s="1340"/>
      <c r="ECY79" s="1340"/>
      <c r="ECZ79" s="1340"/>
      <c r="EDA79" s="1340"/>
      <c r="EDB79" s="1340"/>
      <c r="EDC79" s="1340"/>
      <c r="EDD79" s="1340"/>
      <c r="EDE79" s="1340"/>
      <c r="EDF79" s="1340"/>
      <c r="EDG79" s="1340"/>
      <c r="EDH79" s="1340"/>
      <c r="EDI79" s="1339"/>
      <c r="EDJ79" s="1340"/>
      <c r="EDK79" s="1340"/>
      <c r="EDL79" s="1340"/>
      <c r="EDM79" s="1340"/>
      <c r="EDN79" s="1340"/>
      <c r="EDO79" s="1340"/>
      <c r="EDP79" s="1340"/>
      <c r="EDQ79" s="1340"/>
      <c r="EDR79" s="1340"/>
      <c r="EDS79" s="1340"/>
      <c r="EDT79" s="1340"/>
      <c r="EDU79" s="1340"/>
      <c r="EDV79" s="1340"/>
      <c r="EDW79" s="1340"/>
      <c r="EDX79" s="1340"/>
      <c r="EDY79" s="1340"/>
      <c r="EDZ79" s="1340"/>
      <c r="EEA79" s="1339"/>
      <c r="EEB79" s="1340"/>
      <c r="EEC79" s="1340"/>
      <c r="EED79" s="1340"/>
      <c r="EEE79" s="1340"/>
      <c r="EEF79" s="1340"/>
      <c r="EEG79" s="1340"/>
      <c r="EEH79" s="1340"/>
      <c r="EEI79" s="1340"/>
      <c r="EEJ79" s="1340"/>
      <c r="EEK79" s="1340"/>
      <c r="EEL79" s="1340"/>
      <c r="EEM79" s="1340"/>
      <c r="EEN79" s="1340"/>
      <c r="EEO79" s="1340"/>
      <c r="EEP79" s="1340"/>
      <c r="EEQ79" s="1340"/>
      <c r="EER79" s="1340"/>
      <c r="EES79" s="1339"/>
      <c r="EET79" s="1340"/>
      <c r="EEU79" s="1340"/>
      <c r="EEV79" s="1340"/>
      <c r="EEW79" s="1340"/>
      <c r="EEX79" s="1340"/>
      <c r="EEY79" s="1340"/>
      <c r="EEZ79" s="1340"/>
      <c r="EFA79" s="1340"/>
      <c r="EFB79" s="1340"/>
      <c r="EFC79" s="1340"/>
      <c r="EFD79" s="1340"/>
      <c r="EFE79" s="1340"/>
      <c r="EFF79" s="1340"/>
      <c r="EFG79" s="1340"/>
      <c r="EFH79" s="1340"/>
      <c r="EFI79" s="1340"/>
      <c r="EFJ79" s="1340"/>
      <c r="EFK79" s="1339"/>
      <c r="EFL79" s="1340"/>
      <c r="EFM79" s="1340"/>
      <c r="EFN79" s="1340"/>
      <c r="EFO79" s="1340"/>
      <c r="EFP79" s="1340"/>
      <c r="EFQ79" s="1340"/>
      <c r="EFR79" s="1340"/>
      <c r="EFS79" s="1340"/>
      <c r="EFT79" s="1340"/>
      <c r="EFU79" s="1340"/>
      <c r="EFV79" s="1340"/>
      <c r="EFW79" s="1340"/>
      <c r="EFX79" s="1340"/>
      <c r="EFY79" s="1340"/>
      <c r="EFZ79" s="1340"/>
      <c r="EGA79" s="1340"/>
      <c r="EGB79" s="1340"/>
      <c r="EGC79" s="1339"/>
      <c r="EGD79" s="1340"/>
      <c r="EGE79" s="1340"/>
      <c r="EGF79" s="1340"/>
      <c r="EGG79" s="1340"/>
      <c r="EGH79" s="1340"/>
      <c r="EGI79" s="1340"/>
      <c r="EGJ79" s="1340"/>
      <c r="EGK79" s="1340"/>
      <c r="EGL79" s="1340"/>
      <c r="EGM79" s="1340"/>
      <c r="EGN79" s="1340"/>
      <c r="EGO79" s="1340"/>
      <c r="EGP79" s="1340"/>
      <c r="EGQ79" s="1340"/>
      <c r="EGR79" s="1340"/>
      <c r="EGS79" s="1340"/>
      <c r="EGT79" s="1340"/>
      <c r="EGU79" s="1339"/>
      <c r="EGV79" s="1340"/>
      <c r="EGW79" s="1340"/>
      <c r="EGX79" s="1340"/>
      <c r="EGY79" s="1340"/>
      <c r="EGZ79" s="1340"/>
      <c r="EHA79" s="1340"/>
      <c r="EHB79" s="1340"/>
      <c r="EHC79" s="1340"/>
      <c r="EHD79" s="1340"/>
      <c r="EHE79" s="1340"/>
      <c r="EHF79" s="1340"/>
      <c r="EHG79" s="1340"/>
      <c r="EHH79" s="1340"/>
      <c r="EHI79" s="1340"/>
      <c r="EHJ79" s="1340"/>
      <c r="EHK79" s="1340"/>
      <c r="EHL79" s="1340"/>
      <c r="EHM79" s="1339"/>
      <c r="EHN79" s="1340"/>
      <c r="EHO79" s="1340"/>
      <c r="EHP79" s="1340"/>
      <c r="EHQ79" s="1340"/>
      <c r="EHR79" s="1340"/>
      <c r="EHS79" s="1340"/>
      <c r="EHT79" s="1340"/>
      <c r="EHU79" s="1340"/>
      <c r="EHV79" s="1340"/>
      <c r="EHW79" s="1340"/>
      <c r="EHX79" s="1340"/>
      <c r="EHY79" s="1340"/>
      <c r="EHZ79" s="1340"/>
      <c r="EIA79" s="1340"/>
      <c r="EIB79" s="1340"/>
      <c r="EIC79" s="1340"/>
      <c r="EID79" s="1340"/>
      <c r="EIE79" s="1339"/>
      <c r="EIF79" s="1340"/>
      <c r="EIG79" s="1340"/>
      <c r="EIH79" s="1340"/>
      <c r="EII79" s="1340"/>
      <c r="EIJ79" s="1340"/>
      <c r="EIK79" s="1340"/>
      <c r="EIL79" s="1340"/>
      <c r="EIM79" s="1340"/>
      <c r="EIN79" s="1340"/>
      <c r="EIO79" s="1340"/>
      <c r="EIP79" s="1340"/>
      <c r="EIQ79" s="1340"/>
      <c r="EIR79" s="1340"/>
      <c r="EIS79" s="1340"/>
      <c r="EIT79" s="1340"/>
      <c r="EIU79" s="1340"/>
      <c r="EIV79" s="1340"/>
      <c r="EIW79" s="1339"/>
      <c r="EIX79" s="1340"/>
      <c r="EIY79" s="1340"/>
      <c r="EIZ79" s="1340"/>
      <c r="EJA79" s="1340"/>
      <c r="EJB79" s="1340"/>
      <c r="EJC79" s="1340"/>
      <c r="EJD79" s="1340"/>
      <c r="EJE79" s="1340"/>
      <c r="EJF79" s="1340"/>
      <c r="EJG79" s="1340"/>
      <c r="EJH79" s="1340"/>
      <c r="EJI79" s="1340"/>
      <c r="EJJ79" s="1340"/>
      <c r="EJK79" s="1340"/>
      <c r="EJL79" s="1340"/>
      <c r="EJM79" s="1340"/>
      <c r="EJN79" s="1340"/>
      <c r="EJO79" s="1339"/>
      <c r="EJP79" s="1340"/>
      <c r="EJQ79" s="1340"/>
      <c r="EJR79" s="1340"/>
      <c r="EJS79" s="1340"/>
      <c r="EJT79" s="1340"/>
      <c r="EJU79" s="1340"/>
      <c r="EJV79" s="1340"/>
      <c r="EJW79" s="1340"/>
      <c r="EJX79" s="1340"/>
      <c r="EJY79" s="1340"/>
      <c r="EJZ79" s="1340"/>
      <c r="EKA79" s="1340"/>
      <c r="EKB79" s="1340"/>
      <c r="EKC79" s="1340"/>
      <c r="EKD79" s="1340"/>
      <c r="EKE79" s="1340"/>
      <c r="EKF79" s="1340"/>
      <c r="EKG79" s="1339"/>
      <c r="EKH79" s="1340"/>
      <c r="EKI79" s="1340"/>
      <c r="EKJ79" s="1340"/>
      <c r="EKK79" s="1340"/>
      <c r="EKL79" s="1340"/>
      <c r="EKM79" s="1340"/>
      <c r="EKN79" s="1340"/>
      <c r="EKO79" s="1340"/>
      <c r="EKP79" s="1340"/>
      <c r="EKQ79" s="1340"/>
      <c r="EKR79" s="1340"/>
      <c r="EKS79" s="1340"/>
      <c r="EKT79" s="1340"/>
      <c r="EKU79" s="1340"/>
      <c r="EKV79" s="1340"/>
      <c r="EKW79" s="1340"/>
      <c r="EKX79" s="1340"/>
      <c r="EKY79" s="1339"/>
      <c r="EKZ79" s="1340"/>
      <c r="ELA79" s="1340"/>
      <c r="ELB79" s="1340"/>
      <c r="ELC79" s="1340"/>
      <c r="ELD79" s="1340"/>
      <c r="ELE79" s="1340"/>
      <c r="ELF79" s="1340"/>
      <c r="ELG79" s="1340"/>
      <c r="ELH79" s="1340"/>
      <c r="ELI79" s="1340"/>
      <c r="ELJ79" s="1340"/>
      <c r="ELK79" s="1340"/>
      <c r="ELL79" s="1340"/>
      <c r="ELM79" s="1340"/>
      <c r="ELN79" s="1340"/>
      <c r="ELO79" s="1340"/>
      <c r="ELP79" s="1340"/>
      <c r="ELQ79" s="1339"/>
      <c r="ELR79" s="1340"/>
      <c r="ELS79" s="1340"/>
      <c r="ELT79" s="1340"/>
      <c r="ELU79" s="1340"/>
      <c r="ELV79" s="1340"/>
      <c r="ELW79" s="1340"/>
      <c r="ELX79" s="1340"/>
      <c r="ELY79" s="1340"/>
      <c r="ELZ79" s="1340"/>
      <c r="EMA79" s="1340"/>
      <c r="EMB79" s="1340"/>
      <c r="EMC79" s="1340"/>
      <c r="EMD79" s="1340"/>
      <c r="EME79" s="1340"/>
      <c r="EMF79" s="1340"/>
      <c r="EMG79" s="1340"/>
      <c r="EMH79" s="1340"/>
      <c r="EMI79" s="1339"/>
      <c r="EMJ79" s="1340"/>
      <c r="EMK79" s="1340"/>
      <c r="EML79" s="1340"/>
      <c r="EMM79" s="1340"/>
      <c r="EMN79" s="1340"/>
      <c r="EMO79" s="1340"/>
      <c r="EMP79" s="1340"/>
      <c r="EMQ79" s="1340"/>
      <c r="EMR79" s="1340"/>
      <c r="EMS79" s="1340"/>
      <c r="EMT79" s="1340"/>
      <c r="EMU79" s="1340"/>
      <c r="EMV79" s="1340"/>
      <c r="EMW79" s="1340"/>
      <c r="EMX79" s="1340"/>
      <c r="EMY79" s="1340"/>
      <c r="EMZ79" s="1340"/>
      <c r="ENA79" s="1339"/>
      <c r="ENB79" s="1340"/>
      <c r="ENC79" s="1340"/>
      <c r="END79" s="1340"/>
      <c r="ENE79" s="1340"/>
      <c r="ENF79" s="1340"/>
      <c r="ENG79" s="1340"/>
      <c r="ENH79" s="1340"/>
      <c r="ENI79" s="1340"/>
      <c r="ENJ79" s="1340"/>
      <c r="ENK79" s="1340"/>
      <c r="ENL79" s="1340"/>
      <c r="ENM79" s="1340"/>
      <c r="ENN79" s="1340"/>
      <c r="ENO79" s="1340"/>
      <c r="ENP79" s="1340"/>
      <c r="ENQ79" s="1340"/>
      <c r="ENR79" s="1340"/>
      <c r="ENS79" s="1339"/>
      <c r="ENT79" s="1340"/>
      <c r="ENU79" s="1340"/>
      <c r="ENV79" s="1340"/>
      <c r="ENW79" s="1340"/>
      <c r="ENX79" s="1340"/>
      <c r="ENY79" s="1340"/>
      <c r="ENZ79" s="1340"/>
      <c r="EOA79" s="1340"/>
      <c r="EOB79" s="1340"/>
      <c r="EOC79" s="1340"/>
      <c r="EOD79" s="1340"/>
      <c r="EOE79" s="1340"/>
      <c r="EOF79" s="1340"/>
      <c r="EOG79" s="1340"/>
      <c r="EOH79" s="1340"/>
      <c r="EOI79" s="1340"/>
      <c r="EOJ79" s="1340"/>
      <c r="EOK79" s="1339"/>
      <c r="EOL79" s="1340"/>
      <c r="EOM79" s="1340"/>
      <c r="EON79" s="1340"/>
      <c r="EOO79" s="1340"/>
      <c r="EOP79" s="1340"/>
      <c r="EOQ79" s="1340"/>
      <c r="EOR79" s="1340"/>
      <c r="EOS79" s="1340"/>
      <c r="EOT79" s="1340"/>
      <c r="EOU79" s="1340"/>
      <c r="EOV79" s="1340"/>
      <c r="EOW79" s="1340"/>
      <c r="EOX79" s="1340"/>
      <c r="EOY79" s="1340"/>
      <c r="EOZ79" s="1340"/>
      <c r="EPA79" s="1340"/>
      <c r="EPB79" s="1340"/>
      <c r="EPC79" s="1339"/>
      <c r="EPD79" s="1340"/>
      <c r="EPE79" s="1340"/>
      <c r="EPF79" s="1340"/>
      <c r="EPG79" s="1340"/>
      <c r="EPH79" s="1340"/>
      <c r="EPI79" s="1340"/>
      <c r="EPJ79" s="1340"/>
      <c r="EPK79" s="1340"/>
      <c r="EPL79" s="1340"/>
      <c r="EPM79" s="1340"/>
      <c r="EPN79" s="1340"/>
      <c r="EPO79" s="1340"/>
      <c r="EPP79" s="1340"/>
      <c r="EPQ79" s="1340"/>
      <c r="EPR79" s="1340"/>
      <c r="EPS79" s="1340"/>
      <c r="EPT79" s="1340"/>
      <c r="EPU79" s="1339"/>
      <c r="EPV79" s="1340"/>
      <c r="EPW79" s="1340"/>
      <c r="EPX79" s="1340"/>
      <c r="EPY79" s="1340"/>
      <c r="EPZ79" s="1340"/>
      <c r="EQA79" s="1340"/>
      <c r="EQB79" s="1340"/>
      <c r="EQC79" s="1340"/>
      <c r="EQD79" s="1340"/>
      <c r="EQE79" s="1340"/>
      <c r="EQF79" s="1340"/>
      <c r="EQG79" s="1340"/>
      <c r="EQH79" s="1340"/>
      <c r="EQI79" s="1340"/>
      <c r="EQJ79" s="1340"/>
      <c r="EQK79" s="1340"/>
      <c r="EQL79" s="1340"/>
      <c r="EQM79" s="1339"/>
      <c r="EQN79" s="1340"/>
      <c r="EQO79" s="1340"/>
      <c r="EQP79" s="1340"/>
      <c r="EQQ79" s="1340"/>
      <c r="EQR79" s="1340"/>
      <c r="EQS79" s="1340"/>
      <c r="EQT79" s="1340"/>
      <c r="EQU79" s="1340"/>
      <c r="EQV79" s="1340"/>
      <c r="EQW79" s="1340"/>
      <c r="EQX79" s="1340"/>
      <c r="EQY79" s="1340"/>
      <c r="EQZ79" s="1340"/>
      <c r="ERA79" s="1340"/>
      <c r="ERB79" s="1340"/>
      <c r="ERC79" s="1340"/>
      <c r="ERD79" s="1340"/>
      <c r="ERE79" s="1339"/>
      <c r="ERF79" s="1340"/>
      <c r="ERG79" s="1340"/>
      <c r="ERH79" s="1340"/>
      <c r="ERI79" s="1340"/>
      <c r="ERJ79" s="1340"/>
      <c r="ERK79" s="1340"/>
      <c r="ERL79" s="1340"/>
      <c r="ERM79" s="1340"/>
      <c r="ERN79" s="1340"/>
      <c r="ERO79" s="1340"/>
      <c r="ERP79" s="1340"/>
      <c r="ERQ79" s="1340"/>
      <c r="ERR79" s="1340"/>
      <c r="ERS79" s="1340"/>
      <c r="ERT79" s="1340"/>
      <c r="ERU79" s="1340"/>
      <c r="ERV79" s="1340"/>
      <c r="ERW79" s="1339"/>
      <c r="ERX79" s="1340"/>
      <c r="ERY79" s="1340"/>
      <c r="ERZ79" s="1340"/>
      <c r="ESA79" s="1340"/>
      <c r="ESB79" s="1340"/>
      <c r="ESC79" s="1340"/>
      <c r="ESD79" s="1340"/>
      <c r="ESE79" s="1340"/>
      <c r="ESF79" s="1340"/>
      <c r="ESG79" s="1340"/>
      <c r="ESH79" s="1340"/>
      <c r="ESI79" s="1340"/>
      <c r="ESJ79" s="1340"/>
      <c r="ESK79" s="1340"/>
      <c r="ESL79" s="1340"/>
      <c r="ESM79" s="1340"/>
      <c r="ESN79" s="1340"/>
      <c r="ESO79" s="1339"/>
      <c r="ESP79" s="1340"/>
      <c r="ESQ79" s="1340"/>
      <c r="ESR79" s="1340"/>
      <c r="ESS79" s="1340"/>
      <c r="EST79" s="1340"/>
      <c r="ESU79" s="1340"/>
      <c r="ESV79" s="1340"/>
      <c r="ESW79" s="1340"/>
      <c r="ESX79" s="1340"/>
      <c r="ESY79" s="1340"/>
      <c r="ESZ79" s="1340"/>
      <c r="ETA79" s="1340"/>
      <c r="ETB79" s="1340"/>
      <c r="ETC79" s="1340"/>
      <c r="ETD79" s="1340"/>
      <c r="ETE79" s="1340"/>
      <c r="ETF79" s="1340"/>
      <c r="ETG79" s="1339"/>
      <c r="ETH79" s="1340"/>
      <c r="ETI79" s="1340"/>
      <c r="ETJ79" s="1340"/>
      <c r="ETK79" s="1340"/>
      <c r="ETL79" s="1340"/>
      <c r="ETM79" s="1340"/>
      <c r="ETN79" s="1340"/>
      <c r="ETO79" s="1340"/>
      <c r="ETP79" s="1340"/>
      <c r="ETQ79" s="1340"/>
      <c r="ETR79" s="1340"/>
      <c r="ETS79" s="1340"/>
      <c r="ETT79" s="1340"/>
      <c r="ETU79" s="1340"/>
      <c r="ETV79" s="1340"/>
      <c r="ETW79" s="1340"/>
      <c r="ETX79" s="1340"/>
      <c r="ETY79" s="1339"/>
      <c r="ETZ79" s="1340"/>
      <c r="EUA79" s="1340"/>
      <c r="EUB79" s="1340"/>
      <c r="EUC79" s="1340"/>
      <c r="EUD79" s="1340"/>
      <c r="EUE79" s="1340"/>
      <c r="EUF79" s="1340"/>
      <c r="EUG79" s="1340"/>
      <c r="EUH79" s="1340"/>
      <c r="EUI79" s="1340"/>
      <c r="EUJ79" s="1340"/>
      <c r="EUK79" s="1340"/>
      <c r="EUL79" s="1340"/>
      <c r="EUM79" s="1340"/>
      <c r="EUN79" s="1340"/>
      <c r="EUO79" s="1340"/>
      <c r="EUP79" s="1340"/>
      <c r="EUQ79" s="1339"/>
      <c r="EUR79" s="1340"/>
      <c r="EUS79" s="1340"/>
      <c r="EUT79" s="1340"/>
      <c r="EUU79" s="1340"/>
      <c r="EUV79" s="1340"/>
      <c r="EUW79" s="1340"/>
      <c r="EUX79" s="1340"/>
      <c r="EUY79" s="1340"/>
      <c r="EUZ79" s="1340"/>
      <c r="EVA79" s="1340"/>
      <c r="EVB79" s="1340"/>
      <c r="EVC79" s="1340"/>
      <c r="EVD79" s="1340"/>
      <c r="EVE79" s="1340"/>
      <c r="EVF79" s="1340"/>
      <c r="EVG79" s="1340"/>
      <c r="EVH79" s="1340"/>
      <c r="EVI79" s="1339"/>
      <c r="EVJ79" s="1340"/>
      <c r="EVK79" s="1340"/>
      <c r="EVL79" s="1340"/>
      <c r="EVM79" s="1340"/>
      <c r="EVN79" s="1340"/>
      <c r="EVO79" s="1340"/>
      <c r="EVP79" s="1340"/>
      <c r="EVQ79" s="1340"/>
      <c r="EVR79" s="1340"/>
      <c r="EVS79" s="1340"/>
      <c r="EVT79" s="1340"/>
      <c r="EVU79" s="1340"/>
      <c r="EVV79" s="1340"/>
      <c r="EVW79" s="1340"/>
      <c r="EVX79" s="1340"/>
      <c r="EVY79" s="1340"/>
      <c r="EVZ79" s="1340"/>
      <c r="EWA79" s="1339"/>
      <c r="EWB79" s="1340"/>
      <c r="EWC79" s="1340"/>
      <c r="EWD79" s="1340"/>
      <c r="EWE79" s="1340"/>
      <c r="EWF79" s="1340"/>
      <c r="EWG79" s="1340"/>
      <c r="EWH79" s="1340"/>
      <c r="EWI79" s="1340"/>
      <c r="EWJ79" s="1340"/>
      <c r="EWK79" s="1340"/>
      <c r="EWL79" s="1340"/>
      <c r="EWM79" s="1340"/>
      <c r="EWN79" s="1340"/>
      <c r="EWO79" s="1340"/>
      <c r="EWP79" s="1340"/>
      <c r="EWQ79" s="1340"/>
      <c r="EWR79" s="1340"/>
      <c r="EWS79" s="1339"/>
      <c r="EWT79" s="1340"/>
      <c r="EWU79" s="1340"/>
      <c r="EWV79" s="1340"/>
      <c r="EWW79" s="1340"/>
      <c r="EWX79" s="1340"/>
      <c r="EWY79" s="1340"/>
      <c r="EWZ79" s="1340"/>
      <c r="EXA79" s="1340"/>
      <c r="EXB79" s="1340"/>
      <c r="EXC79" s="1340"/>
      <c r="EXD79" s="1340"/>
      <c r="EXE79" s="1340"/>
      <c r="EXF79" s="1340"/>
      <c r="EXG79" s="1340"/>
      <c r="EXH79" s="1340"/>
      <c r="EXI79" s="1340"/>
      <c r="EXJ79" s="1340"/>
      <c r="EXK79" s="1339"/>
      <c r="EXL79" s="1340"/>
      <c r="EXM79" s="1340"/>
      <c r="EXN79" s="1340"/>
      <c r="EXO79" s="1340"/>
      <c r="EXP79" s="1340"/>
      <c r="EXQ79" s="1340"/>
      <c r="EXR79" s="1340"/>
      <c r="EXS79" s="1340"/>
      <c r="EXT79" s="1340"/>
      <c r="EXU79" s="1340"/>
      <c r="EXV79" s="1340"/>
      <c r="EXW79" s="1340"/>
      <c r="EXX79" s="1340"/>
      <c r="EXY79" s="1340"/>
      <c r="EXZ79" s="1340"/>
      <c r="EYA79" s="1340"/>
      <c r="EYB79" s="1340"/>
      <c r="EYC79" s="1339"/>
      <c r="EYD79" s="1340"/>
      <c r="EYE79" s="1340"/>
      <c r="EYF79" s="1340"/>
      <c r="EYG79" s="1340"/>
      <c r="EYH79" s="1340"/>
      <c r="EYI79" s="1340"/>
      <c r="EYJ79" s="1340"/>
      <c r="EYK79" s="1340"/>
      <c r="EYL79" s="1340"/>
      <c r="EYM79" s="1340"/>
      <c r="EYN79" s="1340"/>
      <c r="EYO79" s="1340"/>
      <c r="EYP79" s="1340"/>
      <c r="EYQ79" s="1340"/>
      <c r="EYR79" s="1340"/>
      <c r="EYS79" s="1340"/>
      <c r="EYT79" s="1340"/>
      <c r="EYU79" s="1339"/>
      <c r="EYV79" s="1340"/>
      <c r="EYW79" s="1340"/>
      <c r="EYX79" s="1340"/>
      <c r="EYY79" s="1340"/>
      <c r="EYZ79" s="1340"/>
      <c r="EZA79" s="1340"/>
      <c r="EZB79" s="1340"/>
      <c r="EZC79" s="1340"/>
      <c r="EZD79" s="1340"/>
      <c r="EZE79" s="1340"/>
      <c r="EZF79" s="1340"/>
      <c r="EZG79" s="1340"/>
      <c r="EZH79" s="1340"/>
      <c r="EZI79" s="1340"/>
      <c r="EZJ79" s="1340"/>
      <c r="EZK79" s="1340"/>
      <c r="EZL79" s="1340"/>
      <c r="EZM79" s="1339"/>
      <c r="EZN79" s="1340"/>
      <c r="EZO79" s="1340"/>
      <c r="EZP79" s="1340"/>
      <c r="EZQ79" s="1340"/>
      <c r="EZR79" s="1340"/>
      <c r="EZS79" s="1340"/>
      <c r="EZT79" s="1340"/>
      <c r="EZU79" s="1340"/>
      <c r="EZV79" s="1340"/>
      <c r="EZW79" s="1340"/>
      <c r="EZX79" s="1340"/>
      <c r="EZY79" s="1340"/>
      <c r="EZZ79" s="1340"/>
      <c r="FAA79" s="1340"/>
      <c r="FAB79" s="1340"/>
      <c r="FAC79" s="1340"/>
      <c r="FAD79" s="1340"/>
      <c r="FAE79" s="1339"/>
      <c r="FAF79" s="1340"/>
      <c r="FAG79" s="1340"/>
      <c r="FAH79" s="1340"/>
      <c r="FAI79" s="1340"/>
      <c r="FAJ79" s="1340"/>
      <c r="FAK79" s="1340"/>
      <c r="FAL79" s="1340"/>
      <c r="FAM79" s="1340"/>
      <c r="FAN79" s="1340"/>
      <c r="FAO79" s="1340"/>
      <c r="FAP79" s="1340"/>
      <c r="FAQ79" s="1340"/>
      <c r="FAR79" s="1340"/>
      <c r="FAS79" s="1340"/>
      <c r="FAT79" s="1340"/>
      <c r="FAU79" s="1340"/>
      <c r="FAV79" s="1340"/>
      <c r="FAW79" s="1339"/>
      <c r="FAX79" s="1340"/>
      <c r="FAY79" s="1340"/>
      <c r="FAZ79" s="1340"/>
      <c r="FBA79" s="1340"/>
      <c r="FBB79" s="1340"/>
      <c r="FBC79" s="1340"/>
      <c r="FBD79" s="1340"/>
      <c r="FBE79" s="1340"/>
      <c r="FBF79" s="1340"/>
      <c r="FBG79" s="1340"/>
      <c r="FBH79" s="1340"/>
      <c r="FBI79" s="1340"/>
      <c r="FBJ79" s="1340"/>
      <c r="FBK79" s="1340"/>
      <c r="FBL79" s="1340"/>
      <c r="FBM79" s="1340"/>
      <c r="FBN79" s="1340"/>
      <c r="FBO79" s="1339"/>
      <c r="FBP79" s="1340"/>
      <c r="FBQ79" s="1340"/>
      <c r="FBR79" s="1340"/>
      <c r="FBS79" s="1340"/>
      <c r="FBT79" s="1340"/>
      <c r="FBU79" s="1340"/>
      <c r="FBV79" s="1340"/>
      <c r="FBW79" s="1340"/>
      <c r="FBX79" s="1340"/>
      <c r="FBY79" s="1340"/>
      <c r="FBZ79" s="1340"/>
      <c r="FCA79" s="1340"/>
      <c r="FCB79" s="1340"/>
      <c r="FCC79" s="1340"/>
      <c r="FCD79" s="1340"/>
      <c r="FCE79" s="1340"/>
      <c r="FCF79" s="1340"/>
      <c r="FCG79" s="1339"/>
      <c r="FCH79" s="1340"/>
      <c r="FCI79" s="1340"/>
      <c r="FCJ79" s="1340"/>
      <c r="FCK79" s="1340"/>
      <c r="FCL79" s="1340"/>
      <c r="FCM79" s="1340"/>
      <c r="FCN79" s="1340"/>
      <c r="FCO79" s="1340"/>
      <c r="FCP79" s="1340"/>
      <c r="FCQ79" s="1340"/>
      <c r="FCR79" s="1340"/>
      <c r="FCS79" s="1340"/>
      <c r="FCT79" s="1340"/>
      <c r="FCU79" s="1340"/>
      <c r="FCV79" s="1340"/>
      <c r="FCW79" s="1340"/>
      <c r="FCX79" s="1340"/>
      <c r="FCY79" s="1339"/>
      <c r="FCZ79" s="1340"/>
      <c r="FDA79" s="1340"/>
      <c r="FDB79" s="1340"/>
      <c r="FDC79" s="1340"/>
      <c r="FDD79" s="1340"/>
      <c r="FDE79" s="1340"/>
      <c r="FDF79" s="1340"/>
      <c r="FDG79" s="1340"/>
      <c r="FDH79" s="1340"/>
      <c r="FDI79" s="1340"/>
      <c r="FDJ79" s="1340"/>
      <c r="FDK79" s="1340"/>
      <c r="FDL79" s="1340"/>
      <c r="FDM79" s="1340"/>
      <c r="FDN79" s="1340"/>
      <c r="FDO79" s="1340"/>
      <c r="FDP79" s="1340"/>
      <c r="FDQ79" s="1339"/>
      <c r="FDR79" s="1340"/>
      <c r="FDS79" s="1340"/>
      <c r="FDT79" s="1340"/>
      <c r="FDU79" s="1340"/>
      <c r="FDV79" s="1340"/>
      <c r="FDW79" s="1340"/>
      <c r="FDX79" s="1340"/>
      <c r="FDY79" s="1340"/>
      <c r="FDZ79" s="1340"/>
      <c r="FEA79" s="1340"/>
      <c r="FEB79" s="1340"/>
      <c r="FEC79" s="1340"/>
      <c r="FED79" s="1340"/>
      <c r="FEE79" s="1340"/>
      <c r="FEF79" s="1340"/>
      <c r="FEG79" s="1340"/>
      <c r="FEH79" s="1340"/>
      <c r="FEI79" s="1339"/>
      <c r="FEJ79" s="1340"/>
      <c r="FEK79" s="1340"/>
      <c r="FEL79" s="1340"/>
      <c r="FEM79" s="1340"/>
      <c r="FEN79" s="1340"/>
      <c r="FEO79" s="1340"/>
      <c r="FEP79" s="1340"/>
      <c r="FEQ79" s="1340"/>
      <c r="FER79" s="1340"/>
      <c r="FES79" s="1340"/>
      <c r="FET79" s="1340"/>
      <c r="FEU79" s="1340"/>
      <c r="FEV79" s="1340"/>
      <c r="FEW79" s="1340"/>
      <c r="FEX79" s="1340"/>
      <c r="FEY79" s="1340"/>
      <c r="FEZ79" s="1340"/>
      <c r="FFA79" s="1339"/>
      <c r="FFB79" s="1340"/>
      <c r="FFC79" s="1340"/>
      <c r="FFD79" s="1340"/>
      <c r="FFE79" s="1340"/>
      <c r="FFF79" s="1340"/>
      <c r="FFG79" s="1340"/>
      <c r="FFH79" s="1340"/>
      <c r="FFI79" s="1340"/>
      <c r="FFJ79" s="1340"/>
      <c r="FFK79" s="1340"/>
      <c r="FFL79" s="1340"/>
      <c r="FFM79" s="1340"/>
      <c r="FFN79" s="1340"/>
      <c r="FFO79" s="1340"/>
      <c r="FFP79" s="1340"/>
      <c r="FFQ79" s="1340"/>
      <c r="FFR79" s="1340"/>
      <c r="FFS79" s="1339"/>
      <c r="FFT79" s="1340"/>
      <c r="FFU79" s="1340"/>
      <c r="FFV79" s="1340"/>
      <c r="FFW79" s="1340"/>
      <c r="FFX79" s="1340"/>
      <c r="FFY79" s="1340"/>
      <c r="FFZ79" s="1340"/>
      <c r="FGA79" s="1340"/>
      <c r="FGB79" s="1340"/>
      <c r="FGC79" s="1340"/>
      <c r="FGD79" s="1340"/>
      <c r="FGE79" s="1340"/>
      <c r="FGF79" s="1340"/>
      <c r="FGG79" s="1340"/>
      <c r="FGH79" s="1340"/>
      <c r="FGI79" s="1340"/>
      <c r="FGJ79" s="1340"/>
      <c r="FGK79" s="1339"/>
      <c r="FGL79" s="1340"/>
      <c r="FGM79" s="1340"/>
      <c r="FGN79" s="1340"/>
      <c r="FGO79" s="1340"/>
      <c r="FGP79" s="1340"/>
      <c r="FGQ79" s="1340"/>
      <c r="FGR79" s="1340"/>
      <c r="FGS79" s="1340"/>
      <c r="FGT79" s="1340"/>
      <c r="FGU79" s="1340"/>
      <c r="FGV79" s="1340"/>
      <c r="FGW79" s="1340"/>
      <c r="FGX79" s="1340"/>
      <c r="FGY79" s="1340"/>
      <c r="FGZ79" s="1340"/>
      <c r="FHA79" s="1340"/>
      <c r="FHB79" s="1340"/>
      <c r="FHC79" s="1339"/>
      <c r="FHD79" s="1340"/>
      <c r="FHE79" s="1340"/>
      <c r="FHF79" s="1340"/>
      <c r="FHG79" s="1340"/>
      <c r="FHH79" s="1340"/>
      <c r="FHI79" s="1340"/>
      <c r="FHJ79" s="1340"/>
      <c r="FHK79" s="1340"/>
      <c r="FHL79" s="1340"/>
      <c r="FHM79" s="1340"/>
      <c r="FHN79" s="1340"/>
      <c r="FHO79" s="1340"/>
      <c r="FHP79" s="1340"/>
      <c r="FHQ79" s="1340"/>
      <c r="FHR79" s="1340"/>
      <c r="FHS79" s="1340"/>
      <c r="FHT79" s="1340"/>
      <c r="FHU79" s="1339"/>
      <c r="FHV79" s="1340"/>
      <c r="FHW79" s="1340"/>
      <c r="FHX79" s="1340"/>
      <c r="FHY79" s="1340"/>
      <c r="FHZ79" s="1340"/>
      <c r="FIA79" s="1340"/>
      <c r="FIB79" s="1340"/>
      <c r="FIC79" s="1340"/>
      <c r="FID79" s="1340"/>
      <c r="FIE79" s="1340"/>
      <c r="FIF79" s="1340"/>
      <c r="FIG79" s="1340"/>
      <c r="FIH79" s="1340"/>
      <c r="FII79" s="1340"/>
      <c r="FIJ79" s="1340"/>
      <c r="FIK79" s="1340"/>
      <c r="FIL79" s="1340"/>
      <c r="FIM79" s="1339"/>
      <c r="FIN79" s="1340"/>
      <c r="FIO79" s="1340"/>
      <c r="FIP79" s="1340"/>
      <c r="FIQ79" s="1340"/>
      <c r="FIR79" s="1340"/>
      <c r="FIS79" s="1340"/>
      <c r="FIT79" s="1340"/>
      <c r="FIU79" s="1340"/>
      <c r="FIV79" s="1340"/>
      <c r="FIW79" s="1340"/>
      <c r="FIX79" s="1340"/>
      <c r="FIY79" s="1340"/>
      <c r="FIZ79" s="1340"/>
      <c r="FJA79" s="1340"/>
      <c r="FJB79" s="1340"/>
      <c r="FJC79" s="1340"/>
      <c r="FJD79" s="1340"/>
      <c r="FJE79" s="1339"/>
      <c r="FJF79" s="1340"/>
      <c r="FJG79" s="1340"/>
      <c r="FJH79" s="1340"/>
      <c r="FJI79" s="1340"/>
      <c r="FJJ79" s="1340"/>
      <c r="FJK79" s="1340"/>
      <c r="FJL79" s="1340"/>
      <c r="FJM79" s="1340"/>
      <c r="FJN79" s="1340"/>
      <c r="FJO79" s="1340"/>
      <c r="FJP79" s="1340"/>
      <c r="FJQ79" s="1340"/>
      <c r="FJR79" s="1340"/>
      <c r="FJS79" s="1340"/>
      <c r="FJT79" s="1340"/>
      <c r="FJU79" s="1340"/>
      <c r="FJV79" s="1340"/>
      <c r="FJW79" s="1339"/>
      <c r="FJX79" s="1340"/>
      <c r="FJY79" s="1340"/>
      <c r="FJZ79" s="1340"/>
      <c r="FKA79" s="1340"/>
      <c r="FKB79" s="1340"/>
      <c r="FKC79" s="1340"/>
      <c r="FKD79" s="1340"/>
      <c r="FKE79" s="1340"/>
      <c r="FKF79" s="1340"/>
      <c r="FKG79" s="1340"/>
      <c r="FKH79" s="1340"/>
      <c r="FKI79" s="1340"/>
      <c r="FKJ79" s="1340"/>
      <c r="FKK79" s="1340"/>
      <c r="FKL79" s="1340"/>
      <c r="FKM79" s="1340"/>
      <c r="FKN79" s="1340"/>
      <c r="FKO79" s="1339"/>
      <c r="FKP79" s="1340"/>
      <c r="FKQ79" s="1340"/>
      <c r="FKR79" s="1340"/>
      <c r="FKS79" s="1340"/>
      <c r="FKT79" s="1340"/>
      <c r="FKU79" s="1340"/>
      <c r="FKV79" s="1340"/>
      <c r="FKW79" s="1340"/>
      <c r="FKX79" s="1340"/>
      <c r="FKY79" s="1340"/>
      <c r="FKZ79" s="1340"/>
      <c r="FLA79" s="1340"/>
      <c r="FLB79" s="1340"/>
      <c r="FLC79" s="1340"/>
      <c r="FLD79" s="1340"/>
      <c r="FLE79" s="1340"/>
      <c r="FLF79" s="1340"/>
      <c r="FLG79" s="1339"/>
      <c r="FLH79" s="1340"/>
      <c r="FLI79" s="1340"/>
      <c r="FLJ79" s="1340"/>
      <c r="FLK79" s="1340"/>
      <c r="FLL79" s="1340"/>
      <c r="FLM79" s="1340"/>
      <c r="FLN79" s="1340"/>
      <c r="FLO79" s="1340"/>
      <c r="FLP79" s="1340"/>
      <c r="FLQ79" s="1340"/>
      <c r="FLR79" s="1340"/>
      <c r="FLS79" s="1340"/>
      <c r="FLT79" s="1340"/>
      <c r="FLU79" s="1340"/>
      <c r="FLV79" s="1340"/>
      <c r="FLW79" s="1340"/>
      <c r="FLX79" s="1340"/>
      <c r="FLY79" s="1339"/>
      <c r="FLZ79" s="1340"/>
      <c r="FMA79" s="1340"/>
      <c r="FMB79" s="1340"/>
      <c r="FMC79" s="1340"/>
      <c r="FMD79" s="1340"/>
      <c r="FME79" s="1340"/>
      <c r="FMF79" s="1340"/>
      <c r="FMG79" s="1340"/>
      <c r="FMH79" s="1340"/>
      <c r="FMI79" s="1340"/>
      <c r="FMJ79" s="1340"/>
      <c r="FMK79" s="1340"/>
      <c r="FML79" s="1340"/>
      <c r="FMM79" s="1340"/>
      <c r="FMN79" s="1340"/>
      <c r="FMO79" s="1340"/>
      <c r="FMP79" s="1340"/>
      <c r="FMQ79" s="1339"/>
      <c r="FMR79" s="1340"/>
      <c r="FMS79" s="1340"/>
      <c r="FMT79" s="1340"/>
      <c r="FMU79" s="1340"/>
      <c r="FMV79" s="1340"/>
      <c r="FMW79" s="1340"/>
      <c r="FMX79" s="1340"/>
      <c r="FMY79" s="1340"/>
      <c r="FMZ79" s="1340"/>
      <c r="FNA79" s="1340"/>
      <c r="FNB79" s="1340"/>
      <c r="FNC79" s="1340"/>
      <c r="FND79" s="1340"/>
      <c r="FNE79" s="1340"/>
      <c r="FNF79" s="1340"/>
      <c r="FNG79" s="1340"/>
      <c r="FNH79" s="1340"/>
      <c r="FNI79" s="1339"/>
      <c r="FNJ79" s="1340"/>
      <c r="FNK79" s="1340"/>
      <c r="FNL79" s="1340"/>
      <c r="FNM79" s="1340"/>
      <c r="FNN79" s="1340"/>
      <c r="FNO79" s="1340"/>
      <c r="FNP79" s="1340"/>
      <c r="FNQ79" s="1340"/>
      <c r="FNR79" s="1340"/>
      <c r="FNS79" s="1340"/>
      <c r="FNT79" s="1340"/>
      <c r="FNU79" s="1340"/>
      <c r="FNV79" s="1340"/>
      <c r="FNW79" s="1340"/>
      <c r="FNX79" s="1340"/>
      <c r="FNY79" s="1340"/>
      <c r="FNZ79" s="1340"/>
      <c r="FOA79" s="1339"/>
      <c r="FOB79" s="1340"/>
      <c r="FOC79" s="1340"/>
      <c r="FOD79" s="1340"/>
      <c r="FOE79" s="1340"/>
      <c r="FOF79" s="1340"/>
      <c r="FOG79" s="1340"/>
      <c r="FOH79" s="1340"/>
      <c r="FOI79" s="1340"/>
      <c r="FOJ79" s="1340"/>
      <c r="FOK79" s="1340"/>
      <c r="FOL79" s="1340"/>
      <c r="FOM79" s="1340"/>
      <c r="FON79" s="1340"/>
      <c r="FOO79" s="1340"/>
      <c r="FOP79" s="1340"/>
      <c r="FOQ79" s="1340"/>
      <c r="FOR79" s="1340"/>
      <c r="FOS79" s="1339"/>
      <c r="FOT79" s="1340"/>
      <c r="FOU79" s="1340"/>
      <c r="FOV79" s="1340"/>
      <c r="FOW79" s="1340"/>
      <c r="FOX79" s="1340"/>
      <c r="FOY79" s="1340"/>
      <c r="FOZ79" s="1340"/>
      <c r="FPA79" s="1340"/>
      <c r="FPB79" s="1340"/>
      <c r="FPC79" s="1340"/>
      <c r="FPD79" s="1340"/>
      <c r="FPE79" s="1340"/>
      <c r="FPF79" s="1340"/>
      <c r="FPG79" s="1340"/>
      <c r="FPH79" s="1340"/>
      <c r="FPI79" s="1340"/>
      <c r="FPJ79" s="1340"/>
      <c r="FPK79" s="1339"/>
      <c r="FPL79" s="1340"/>
      <c r="FPM79" s="1340"/>
      <c r="FPN79" s="1340"/>
      <c r="FPO79" s="1340"/>
      <c r="FPP79" s="1340"/>
      <c r="FPQ79" s="1340"/>
      <c r="FPR79" s="1340"/>
      <c r="FPS79" s="1340"/>
      <c r="FPT79" s="1340"/>
      <c r="FPU79" s="1340"/>
      <c r="FPV79" s="1340"/>
      <c r="FPW79" s="1340"/>
      <c r="FPX79" s="1340"/>
      <c r="FPY79" s="1340"/>
      <c r="FPZ79" s="1340"/>
      <c r="FQA79" s="1340"/>
      <c r="FQB79" s="1340"/>
      <c r="FQC79" s="1339"/>
      <c r="FQD79" s="1340"/>
      <c r="FQE79" s="1340"/>
      <c r="FQF79" s="1340"/>
      <c r="FQG79" s="1340"/>
      <c r="FQH79" s="1340"/>
      <c r="FQI79" s="1340"/>
      <c r="FQJ79" s="1340"/>
      <c r="FQK79" s="1340"/>
      <c r="FQL79" s="1340"/>
      <c r="FQM79" s="1340"/>
      <c r="FQN79" s="1340"/>
      <c r="FQO79" s="1340"/>
      <c r="FQP79" s="1340"/>
      <c r="FQQ79" s="1340"/>
      <c r="FQR79" s="1340"/>
      <c r="FQS79" s="1340"/>
      <c r="FQT79" s="1340"/>
      <c r="FQU79" s="1339"/>
      <c r="FQV79" s="1340"/>
      <c r="FQW79" s="1340"/>
      <c r="FQX79" s="1340"/>
      <c r="FQY79" s="1340"/>
      <c r="FQZ79" s="1340"/>
      <c r="FRA79" s="1340"/>
      <c r="FRB79" s="1340"/>
      <c r="FRC79" s="1340"/>
      <c r="FRD79" s="1340"/>
      <c r="FRE79" s="1340"/>
      <c r="FRF79" s="1340"/>
      <c r="FRG79" s="1340"/>
      <c r="FRH79" s="1340"/>
      <c r="FRI79" s="1340"/>
      <c r="FRJ79" s="1340"/>
      <c r="FRK79" s="1340"/>
      <c r="FRL79" s="1340"/>
      <c r="FRM79" s="1339"/>
      <c r="FRN79" s="1340"/>
      <c r="FRO79" s="1340"/>
      <c r="FRP79" s="1340"/>
      <c r="FRQ79" s="1340"/>
      <c r="FRR79" s="1340"/>
      <c r="FRS79" s="1340"/>
      <c r="FRT79" s="1340"/>
      <c r="FRU79" s="1340"/>
      <c r="FRV79" s="1340"/>
      <c r="FRW79" s="1340"/>
      <c r="FRX79" s="1340"/>
      <c r="FRY79" s="1340"/>
      <c r="FRZ79" s="1340"/>
      <c r="FSA79" s="1340"/>
      <c r="FSB79" s="1340"/>
      <c r="FSC79" s="1340"/>
      <c r="FSD79" s="1340"/>
      <c r="FSE79" s="1339"/>
      <c r="FSF79" s="1340"/>
      <c r="FSG79" s="1340"/>
      <c r="FSH79" s="1340"/>
      <c r="FSI79" s="1340"/>
      <c r="FSJ79" s="1340"/>
      <c r="FSK79" s="1340"/>
      <c r="FSL79" s="1340"/>
      <c r="FSM79" s="1340"/>
      <c r="FSN79" s="1340"/>
      <c r="FSO79" s="1340"/>
      <c r="FSP79" s="1340"/>
      <c r="FSQ79" s="1340"/>
      <c r="FSR79" s="1340"/>
      <c r="FSS79" s="1340"/>
      <c r="FST79" s="1340"/>
      <c r="FSU79" s="1340"/>
      <c r="FSV79" s="1340"/>
      <c r="FSW79" s="1339"/>
      <c r="FSX79" s="1340"/>
      <c r="FSY79" s="1340"/>
      <c r="FSZ79" s="1340"/>
      <c r="FTA79" s="1340"/>
      <c r="FTB79" s="1340"/>
      <c r="FTC79" s="1340"/>
      <c r="FTD79" s="1340"/>
      <c r="FTE79" s="1340"/>
      <c r="FTF79" s="1340"/>
      <c r="FTG79" s="1340"/>
      <c r="FTH79" s="1340"/>
      <c r="FTI79" s="1340"/>
      <c r="FTJ79" s="1340"/>
      <c r="FTK79" s="1340"/>
      <c r="FTL79" s="1340"/>
      <c r="FTM79" s="1340"/>
      <c r="FTN79" s="1340"/>
      <c r="FTO79" s="1339"/>
      <c r="FTP79" s="1340"/>
      <c r="FTQ79" s="1340"/>
      <c r="FTR79" s="1340"/>
      <c r="FTS79" s="1340"/>
      <c r="FTT79" s="1340"/>
      <c r="FTU79" s="1340"/>
      <c r="FTV79" s="1340"/>
      <c r="FTW79" s="1340"/>
      <c r="FTX79" s="1340"/>
      <c r="FTY79" s="1340"/>
      <c r="FTZ79" s="1340"/>
      <c r="FUA79" s="1340"/>
      <c r="FUB79" s="1340"/>
      <c r="FUC79" s="1340"/>
      <c r="FUD79" s="1340"/>
      <c r="FUE79" s="1340"/>
      <c r="FUF79" s="1340"/>
      <c r="FUG79" s="1339"/>
      <c r="FUH79" s="1340"/>
      <c r="FUI79" s="1340"/>
      <c r="FUJ79" s="1340"/>
      <c r="FUK79" s="1340"/>
      <c r="FUL79" s="1340"/>
      <c r="FUM79" s="1340"/>
      <c r="FUN79" s="1340"/>
      <c r="FUO79" s="1340"/>
      <c r="FUP79" s="1340"/>
      <c r="FUQ79" s="1340"/>
      <c r="FUR79" s="1340"/>
      <c r="FUS79" s="1340"/>
      <c r="FUT79" s="1340"/>
      <c r="FUU79" s="1340"/>
      <c r="FUV79" s="1340"/>
      <c r="FUW79" s="1340"/>
      <c r="FUX79" s="1340"/>
      <c r="FUY79" s="1339"/>
      <c r="FUZ79" s="1340"/>
      <c r="FVA79" s="1340"/>
      <c r="FVB79" s="1340"/>
      <c r="FVC79" s="1340"/>
      <c r="FVD79" s="1340"/>
      <c r="FVE79" s="1340"/>
      <c r="FVF79" s="1340"/>
      <c r="FVG79" s="1340"/>
      <c r="FVH79" s="1340"/>
      <c r="FVI79" s="1340"/>
      <c r="FVJ79" s="1340"/>
      <c r="FVK79" s="1340"/>
      <c r="FVL79" s="1340"/>
      <c r="FVM79" s="1340"/>
      <c r="FVN79" s="1340"/>
      <c r="FVO79" s="1340"/>
      <c r="FVP79" s="1340"/>
      <c r="FVQ79" s="1339"/>
      <c r="FVR79" s="1340"/>
      <c r="FVS79" s="1340"/>
      <c r="FVT79" s="1340"/>
      <c r="FVU79" s="1340"/>
      <c r="FVV79" s="1340"/>
      <c r="FVW79" s="1340"/>
      <c r="FVX79" s="1340"/>
      <c r="FVY79" s="1340"/>
      <c r="FVZ79" s="1340"/>
      <c r="FWA79" s="1340"/>
      <c r="FWB79" s="1340"/>
      <c r="FWC79" s="1340"/>
      <c r="FWD79" s="1340"/>
      <c r="FWE79" s="1340"/>
      <c r="FWF79" s="1340"/>
      <c r="FWG79" s="1340"/>
      <c r="FWH79" s="1340"/>
      <c r="FWI79" s="1339"/>
      <c r="FWJ79" s="1340"/>
      <c r="FWK79" s="1340"/>
      <c r="FWL79" s="1340"/>
      <c r="FWM79" s="1340"/>
      <c r="FWN79" s="1340"/>
      <c r="FWO79" s="1340"/>
      <c r="FWP79" s="1340"/>
      <c r="FWQ79" s="1340"/>
      <c r="FWR79" s="1340"/>
      <c r="FWS79" s="1340"/>
      <c r="FWT79" s="1340"/>
      <c r="FWU79" s="1340"/>
      <c r="FWV79" s="1340"/>
      <c r="FWW79" s="1340"/>
      <c r="FWX79" s="1340"/>
      <c r="FWY79" s="1340"/>
      <c r="FWZ79" s="1340"/>
      <c r="FXA79" s="1339"/>
      <c r="FXB79" s="1340"/>
      <c r="FXC79" s="1340"/>
      <c r="FXD79" s="1340"/>
      <c r="FXE79" s="1340"/>
      <c r="FXF79" s="1340"/>
      <c r="FXG79" s="1340"/>
      <c r="FXH79" s="1340"/>
      <c r="FXI79" s="1340"/>
      <c r="FXJ79" s="1340"/>
      <c r="FXK79" s="1340"/>
      <c r="FXL79" s="1340"/>
      <c r="FXM79" s="1340"/>
      <c r="FXN79" s="1340"/>
      <c r="FXO79" s="1340"/>
      <c r="FXP79" s="1340"/>
      <c r="FXQ79" s="1340"/>
      <c r="FXR79" s="1340"/>
      <c r="FXS79" s="1339"/>
      <c r="FXT79" s="1340"/>
      <c r="FXU79" s="1340"/>
      <c r="FXV79" s="1340"/>
      <c r="FXW79" s="1340"/>
      <c r="FXX79" s="1340"/>
      <c r="FXY79" s="1340"/>
      <c r="FXZ79" s="1340"/>
      <c r="FYA79" s="1340"/>
      <c r="FYB79" s="1340"/>
      <c r="FYC79" s="1340"/>
      <c r="FYD79" s="1340"/>
      <c r="FYE79" s="1340"/>
      <c r="FYF79" s="1340"/>
      <c r="FYG79" s="1340"/>
      <c r="FYH79" s="1340"/>
      <c r="FYI79" s="1340"/>
      <c r="FYJ79" s="1340"/>
      <c r="FYK79" s="1339"/>
      <c r="FYL79" s="1340"/>
      <c r="FYM79" s="1340"/>
      <c r="FYN79" s="1340"/>
      <c r="FYO79" s="1340"/>
      <c r="FYP79" s="1340"/>
      <c r="FYQ79" s="1340"/>
      <c r="FYR79" s="1340"/>
      <c r="FYS79" s="1340"/>
      <c r="FYT79" s="1340"/>
      <c r="FYU79" s="1340"/>
      <c r="FYV79" s="1340"/>
      <c r="FYW79" s="1340"/>
      <c r="FYX79" s="1340"/>
      <c r="FYY79" s="1340"/>
      <c r="FYZ79" s="1340"/>
      <c r="FZA79" s="1340"/>
      <c r="FZB79" s="1340"/>
      <c r="FZC79" s="1339"/>
      <c r="FZD79" s="1340"/>
      <c r="FZE79" s="1340"/>
      <c r="FZF79" s="1340"/>
      <c r="FZG79" s="1340"/>
      <c r="FZH79" s="1340"/>
      <c r="FZI79" s="1340"/>
      <c r="FZJ79" s="1340"/>
      <c r="FZK79" s="1340"/>
      <c r="FZL79" s="1340"/>
      <c r="FZM79" s="1340"/>
      <c r="FZN79" s="1340"/>
      <c r="FZO79" s="1340"/>
      <c r="FZP79" s="1340"/>
      <c r="FZQ79" s="1340"/>
      <c r="FZR79" s="1340"/>
      <c r="FZS79" s="1340"/>
      <c r="FZT79" s="1340"/>
      <c r="FZU79" s="1339"/>
      <c r="FZV79" s="1340"/>
      <c r="FZW79" s="1340"/>
      <c r="FZX79" s="1340"/>
      <c r="FZY79" s="1340"/>
      <c r="FZZ79" s="1340"/>
      <c r="GAA79" s="1340"/>
      <c r="GAB79" s="1340"/>
      <c r="GAC79" s="1340"/>
      <c r="GAD79" s="1340"/>
      <c r="GAE79" s="1340"/>
      <c r="GAF79" s="1340"/>
      <c r="GAG79" s="1340"/>
      <c r="GAH79" s="1340"/>
      <c r="GAI79" s="1340"/>
      <c r="GAJ79" s="1340"/>
      <c r="GAK79" s="1340"/>
      <c r="GAL79" s="1340"/>
      <c r="GAM79" s="1339"/>
      <c r="GAN79" s="1340"/>
      <c r="GAO79" s="1340"/>
      <c r="GAP79" s="1340"/>
      <c r="GAQ79" s="1340"/>
      <c r="GAR79" s="1340"/>
      <c r="GAS79" s="1340"/>
      <c r="GAT79" s="1340"/>
      <c r="GAU79" s="1340"/>
      <c r="GAV79" s="1340"/>
      <c r="GAW79" s="1340"/>
      <c r="GAX79" s="1340"/>
      <c r="GAY79" s="1340"/>
      <c r="GAZ79" s="1340"/>
      <c r="GBA79" s="1340"/>
      <c r="GBB79" s="1340"/>
      <c r="GBC79" s="1340"/>
      <c r="GBD79" s="1340"/>
      <c r="GBE79" s="1339"/>
      <c r="GBF79" s="1340"/>
      <c r="GBG79" s="1340"/>
      <c r="GBH79" s="1340"/>
      <c r="GBI79" s="1340"/>
      <c r="GBJ79" s="1340"/>
      <c r="GBK79" s="1340"/>
      <c r="GBL79" s="1340"/>
      <c r="GBM79" s="1340"/>
      <c r="GBN79" s="1340"/>
      <c r="GBO79" s="1340"/>
      <c r="GBP79" s="1340"/>
      <c r="GBQ79" s="1340"/>
      <c r="GBR79" s="1340"/>
      <c r="GBS79" s="1340"/>
      <c r="GBT79" s="1340"/>
      <c r="GBU79" s="1340"/>
      <c r="GBV79" s="1340"/>
      <c r="GBW79" s="1339"/>
      <c r="GBX79" s="1340"/>
      <c r="GBY79" s="1340"/>
      <c r="GBZ79" s="1340"/>
      <c r="GCA79" s="1340"/>
      <c r="GCB79" s="1340"/>
      <c r="GCC79" s="1340"/>
      <c r="GCD79" s="1340"/>
      <c r="GCE79" s="1340"/>
      <c r="GCF79" s="1340"/>
      <c r="GCG79" s="1340"/>
      <c r="GCH79" s="1340"/>
      <c r="GCI79" s="1340"/>
      <c r="GCJ79" s="1340"/>
      <c r="GCK79" s="1340"/>
      <c r="GCL79" s="1340"/>
      <c r="GCM79" s="1340"/>
      <c r="GCN79" s="1340"/>
      <c r="GCO79" s="1339"/>
      <c r="GCP79" s="1340"/>
      <c r="GCQ79" s="1340"/>
      <c r="GCR79" s="1340"/>
      <c r="GCS79" s="1340"/>
      <c r="GCT79" s="1340"/>
      <c r="GCU79" s="1340"/>
      <c r="GCV79" s="1340"/>
      <c r="GCW79" s="1340"/>
      <c r="GCX79" s="1340"/>
      <c r="GCY79" s="1340"/>
      <c r="GCZ79" s="1340"/>
      <c r="GDA79" s="1340"/>
      <c r="GDB79" s="1340"/>
      <c r="GDC79" s="1340"/>
      <c r="GDD79" s="1340"/>
      <c r="GDE79" s="1340"/>
      <c r="GDF79" s="1340"/>
      <c r="GDG79" s="1339"/>
      <c r="GDH79" s="1340"/>
      <c r="GDI79" s="1340"/>
      <c r="GDJ79" s="1340"/>
      <c r="GDK79" s="1340"/>
      <c r="GDL79" s="1340"/>
      <c r="GDM79" s="1340"/>
      <c r="GDN79" s="1340"/>
      <c r="GDO79" s="1340"/>
      <c r="GDP79" s="1340"/>
      <c r="GDQ79" s="1340"/>
      <c r="GDR79" s="1340"/>
      <c r="GDS79" s="1340"/>
      <c r="GDT79" s="1340"/>
      <c r="GDU79" s="1340"/>
      <c r="GDV79" s="1340"/>
      <c r="GDW79" s="1340"/>
      <c r="GDX79" s="1340"/>
      <c r="GDY79" s="1339"/>
      <c r="GDZ79" s="1340"/>
      <c r="GEA79" s="1340"/>
      <c r="GEB79" s="1340"/>
      <c r="GEC79" s="1340"/>
      <c r="GED79" s="1340"/>
      <c r="GEE79" s="1340"/>
      <c r="GEF79" s="1340"/>
      <c r="GEG79" s="1340"/>
      <c r="GEH79" s="1340"/>
      <c r="GEI79" s="1340"/>
      <c r="GEJ79" s="1340"/>
      <c r="GEK79" s="1340"/>
      <c r="GEL79" s="1340"/>
      <c r="GEM79" s="1340"/>
      <c r="GEN79" s="1340"/>
      <c r="GEO79" s="1340"/>
      <c r="GEP79" s="1340"/>
      <c r="GEQ79" s="1339"/>
      <c r="GER79" s="1340"/>
      <c r="GES79" s="1340"/>
      <c r="GET79" s="1340"/>
      <c r="GEU79" s="1340"/>
      <c r="GEV79" s="1340"/>
      <c r="GEW79" s="1340"/>
      <c r="GEX79" s="1340"/>
      <c r="GEY79" s="1340"/>
      <c r="GEZ79" s="1340"/>
      <c r="GFA79" s="1340"/>
      <c r="GFB79" s="1340"/>
      <c r="GFC79" s="1340"/>
      <c r="GFD79" s="1340"/>
      <c r="GFE79" s="1340"/>
      <c r="GFF79" s="1340"/>
      <c r="GFG79" s="1340"/>
      <c r="GFH79" s="1340"/>
      <c r="GFI79" s="1339"/>
      <c r="GFJ79" s="1340"/>
      <c r="GFK79" s="1340"/>
      <c r="GFL79" s="1340"/>
      <c r="GFM79" s="1340"/>
      <c r="GFN79" s="1340"/>
      <c r="GFO79" s="1340"/>
      <c r="GFP79" s="1340"/>
      <c r="GFQ79" s="1340"/>
      <c r="GFR79" s="1340"/>
      <c r="GFS79" s="1340"/>
      <c r="GFT79" s="1340"/>
      <c r="GFU79" s="1340"/>
      <c r="GFV79" s="1340"/>
      <c r="GFW79" s="1340"/>
      <c r="GFX79" s="1340"/>
      <c r="GFY79" s="1340"/>
      <c r="GFZ79" s="1340"/>
      <c r="GGA79" s="1339"/>
      <c r="GGB79" s="1340"/>
      <c r="GGC79" s="1340"/>
      <c r="GGD79" s="1340"/>
      <c r="GGE79" s="1340"/>
      <c r="GGF79" s="1340"/>
      <c r="GGG79" s="1340"/>
      <c r="GGH79" s="1340"/>
      <c r="GGI79" s="1340"/>
      <c r="GGJ79" s="1340"/>
      <c r="GGK79" s="1340"/>
      <c r="GGL79" s="1340"/>
      <c r="GGM79" s="1340"/>
      <c r="GGN79" s="1340"/>
      <c r="GGO79" s="1340"/>
      <c r="GGP79" s="1340"/>
      <c r="GGQ79" s="1340"/>
      <c r="GGR79" s="1340"/>
      <c r="GGS79" s="1339"/>
      <c r="GGT79" s="1340"/>
      <c r="GGU79" s="1340"/>
      <c r="GGV79" s="1340"/>
      <c r="GGW79" s="1340"/>
      <c r="GGX79" s="1340"/>
      <c r="GGY79" s="1340"/>
      <c r="GGZ79" s="1340"/>
      <c r="GHA79" s="1340"/>
      <c r="GHB79" s="1340"/>
      <c r="GHC79" s="1340"/>
      <c r="GHD79" s="1340"/>
      <c r="GHE79" s="1340"/>
      <c r="GHF79" s="1340"/>
      <c r="GHG79" s="1340"/>
      <c r="GHH79" s="1340"/>
      <c r="GHI79" s="1340"/>
      <c r="GHJ79" s="1340"/>
      <c r="GHK79" s="1339"/>
      <c r="GHL79" s="1340"/>
      <c r="GHM79" s="1340"/>
      <c r="GHN79" s="1340"/>
      <c r="GHO79" s="1340"/>
      <c r="GHP79" s="1340"/>
      <c r="GHQ79" s="1340"/>
      <c r="GHR79" s="1340"/>
      <c r="GHS79" s="1340"/>
      <c r="GHT79" s="1340"/>
      <c r="GHU79" s="1340"/>
      <c r="GHV79" s="1340"/>
      <c r="GHW79" s="1340"/>
      <c r="GHX79" s="1340"/>
      <c r="GHY79" s="1340"/>
      <c r="GHZ79" s="1340"/>
      <c r="GIA79" s="1340"/>
      <c r="GIB79" s="1340"/>
      <c r="GIC79" s="1339"/>
      <c r="GID79" s="1340"/>
      <c r="GIE79" s="1340"/>
      <c r="GIF79" s="1340"/>
      <c r="GIG79" s="1340"/>
      <c r="GIH79" s="1340"/>
      <c r="GII79" s="1340"/>
      <c r="GIJ79" s="1340"/>
      <c r="GIK79" s="1340"/>
      <c r="GIL79" s="1340"/>
      <c r="GIM79" s="1340"/>
      <c r="GIN79" s="1340"/>
      <c r="GIO79" s="1340"/>
      <c r="GIP79" s="1340"/>
      <c r="GIQ79" s="1340"/>
      <c r="GIR79" s="1340"/>
      <c r="GIS79" s="1340"/>
      <c r="GIT79" s="1340"/>
      <c r="GIU79" s="1339"/>
      <c r="GIV79" s="1340"/>
      <c r="GIW79" s="1340"/>
      <c r="GIX79" s="1340"/>
      <c r="GIY79" s="1340"/>
      <c r="GIZ79" s="1340"/>
      <c r="GJA79" s="1340"/>
      <c r="GJB79" s="1340"/>
      <c r="GJC79" s="1340"/>
      <c r="GJD79" s="1340"/>
      <c r="GJE79" s="1340"/>
      <c r="GJF79" s="1340"/>
      <c r="GJG79" s="1340"/>
      <c r="GJH79" s="1340"/>
      <c r="GJI79" s="1340"/>
      <c r="GJJ79" s="1340"/>
      <c r="GJK79" s="1340"/>
      <c r="GJL79" s="1340"/>
      <c r="GJM79" s="1339"/>
      <c r="GJN79" s="1340"/>
      <c r="GJO79" s="1340"/>
      <c r="GJP79" s="1340"/>
      <c r="GJQ79" s="1340"/>
      <c r="GJR79" s="1340"/>
      <c r="GJS79" s="1340"/>
      <c r="GJT79" s="1340"/>
      <c r="GJU79" s="1340"/>
      <c r="GJV79" s="1340"/>
      <c r="GJW79" s="1340"/>
      <c r="GJX79" s="1340"/>
      <c r="GJY79" s="1340"/>
      <c r="GJZ79" s="1340"/>
      <c r="GKA79" s="1340"/>
      <c r="GKB79" s="1340"/>
      <c r="GKC79" s="1340"/>
      <c r="GKD79" s="1340"/>
      <c r="GKE79" s="1339"/>
      <c r="GKF79" s="1340"/>
      <c r="GKG79" s="1340"/>
      <c r="GKH79" s="1340"/>
      <c r="GKI79" s="1340"/>
      <c r="GKJ79" s="1340"/>
      <c r="GKK79" s="1340"/>
      <c r="GKL79" s="1340"/>
      <c r="GKM79" s="1340"/>
      <c r="GKN79" s="1340"/>
      <c r="GKO79" s="1340"/>
      <c r="GKP79" s="1340"/>
      <c r="GKQ79" s="1340"/>
      <c r="GKR79" s="1340"/>
      <c r="GKS79" s="1340"/>
      <c r="GKT79" s="1340"/>
      <c r="GKU79" s="1340"/>
      <c r="GKV79" s="1340"/>
      <c r="GKW79" s="1339"/>
      <c r="GKX79" s="1340"/>
      <c r="GKY79" s="1340"/>
      <c r="GKZ79" s="1340"/>
      <c r="GLA79" s="1340"/>
      <c r="GLB79" s="1340"/>
      <c r="GLC79" s="1340"/>
      <c r="GLD79" s="1340"/>
      <c r="GLE79" s="1340"/>
      <c r="GLF79" s="1340"/>
      <c r="GLG79" s="1340"/>
      <c r="GLH79" s="1340"/>
      <c r="GLI79" s="1340"/>
      <c r="GLJ79" s="1340"/>
      <c r="GLK79" s="1340"/>
      <c r="GLL79" s="1340"/>
      <c r="GLM79" s="1340"/>
      <c r="GLN79" s="1340"/>
      <c r="GLO79" s="1339"/>
      <c r="GLP79" s="1340"/>
      <c r="GLQ79" s="1340"/>
      <c r="GLR79" s="1340"/>
      <c r="GLS79" s="1340"/>
      <c r="GLT79" s="1340"/>
      <c r="GLU79" s="1340"/>
      <c r="GLV79" s="1340"/>
      <c r="GLW79" s="1340"/>
      <c r="GLX79" s="1340"/>
      <c r="GLY79" s="1340"/>
      <c r="GLZ79" s="1340"/>
      <c r="GMA79" s="1340"/>
      <c r="GMB79" s="1340"/>
      <c r="GMC79" s="1340"/>
      <c r="GMD79" s="1340"/>
      <c r="GME79" s="1340"/>
      <c r="GMF79" s="1340"/>
      <c r="GMG79" s="1339"/>
      <c r="GMH79" s="1340"/>
      <c r="GMI79" s="1340"/>
      <c r="GMJ79" s="1340"/>
      <c r="GMK79" s="1340"/>
      <c r="GML79" s="1340"/>
      <c r="GMM79" s="1340"/>
      <c r="GMN79" s="1340"/>
      <c r="GMO79" s="1340"/>
      <c r="GMP79" s="1340"/>
      <c r="GMQ79" s="1340"/>
      <c r="GMR79" s="1340"/>
      <c r="GMS79" s="1340"/>
      <c r="GMT79" s="1340"/>
      <c r="GMU79" s="1340"/>
      <c r="GMV79" s="1340"/>
      <c r="GMW79" s="1340"/>
      <c r="GMX79" s="1340"/>
      <c r="GMY79" s="1339"/>
      <c r="GMZ79" s="1340"/>
      <c r="GNA79" s="1340"/>
      <c r="GNB79" s="1340"/>
      <c r="GNC79" s="1340"/>
      <c r="GND79" s="1340"/>
      <c r="GNE79" s="1340"/>
      <c r="GNF79" s="1340"/>
      <c r="GNG79" s="1340"/>
      <c r="GNH79" s="1340"/>
      <c r="GNI79" s="1340"/>
      <c r="GNJ79" s="1340"/>
      <c r="GNK79" s="1340"/>
      <c r="GNL79" s="1340"/>
      <c r="GNM79" s="1340"/>
      <c r="GNN79" s="1340"/>
      <c r="GNO79" s="1340"/>
      <c r="GNP79" s="1340"/>
      <c r="GNQ79" s="1339"/>
      <c r="GNR79" s="1340"/>
      <c r="GNS79" s="1340"/>
      <c r="GNT79" s="1340"/>
      <c r="GNU79" s="1340"/>
      <c r="GNV79" s="1340"/>
      <c r="GNW79" s="1340"/>
      <c r="GNX79" s="1340"/>
      <c r="GNY79" s="1340"/>
      <c r="GNZ79" s="1340"/>
      <c r="GOA79" s="1340"/>
      <c r="GOB79" s="1340"/>
      <c r="GOC79" s="1340"/>
      <c r="GOD79" s="1340"/>
      <c r="GOE79" s="1340"/>
      <c r="GOF79" s="1340"/>
      <c r="GOG79" s="1340"/>
      <c r="GOH79" s="1340"/>
      <c r="GOI79" s="1339"/>
      <c r="GOJ79" s="1340"/>
      <c r="GOK79" s="1340"/>
      <c r="GOL79" s="1340"/>
      <c r="GOM79" s="1340"/>
      <c r="GON79" s="1340"/>
      <c r="GOO79" s="1340"/>
      <c r="GOP79" s="1340"/>
      <c r="GOQ79" s="1340"/>
      <c r="GOR79" s="1340"/>
      <c r="GOS79" s="1340"/>
      <c r="GOT79" s="1340"/>
      <c r="GOU79" s="1340"/>
      <c r="GOV79" s="1340"/>
      <c r="GOW79" s="1340"/>
      <c r="GOX79" s="1340"/>
      <c r="GOY79" s="1340"/>
      <c r="GOZ79" s="1340"/>
      <c r="GPA79" s="1339"/>
      <c r="GPB79" s="1340"/>
      <c r="GPC79" s="1340"/>
      <c r="GPD79" s="1340"/>
      <c r="GPE79" s="1340"/>
      <c r="GPF79" s="1340"/>
      <c r="GPG79" s="1340"/>
      <c r="GPH79" s="1340"/>
      <c r="GPI79" s="1340"/>
      <c r="GPJ79" s="1340"/>
      <c r="GPK79" s="1340"/>
      <c r="GPL79" s="1340"/>
      <c r="GPM79" s="1340"/>
      <c r="GPN79" s="1340"/>
      <c r="GPO79" s="1340"/>
      <c r="GPP79" s="1340"/>
      <c r="GPQ79" s="1340"/>
      <c r="GPR79" s="1340"/>
      <c r="GPS79" s="1339"/>
      <c r="GPT79" s="1340"/>
      <c r="GPU79" s="1340"/>
      <c r="GPV79" s="1340"/>
      <c r="GPW79" s="1340"/>
      <c r="GPX79" s="1340"/>
      <c r="GPY79" s="1340"/>
      <c r="GPZ79" s="1340"/>
      <c r="GQA79" s="1340"/>
      <c r="GQB79" s="1340"/>
      <c r="GQC79" s="1340"/>
      <c r="GQD79" s="1340"/>
      <c r="GQE79" s="1340"/>
      <c r="GQF79" s="1340"/>
      <c r="GQG79" s="1340"/>
      <c r="GQH79" s="1340"/>
      <c r="GQI79" s="1340"/>
      <c r="GQJ79" s="1340"/>
      <c r="GQK79" s="1339"/>
      <c r="GQL79" s="1340"/>
      <c r="GQM79" s="1340"/>
      <c r="GQN79" s="1340"/>
      <c r="GQO79" s="1340"/>
      <c r="GQP79" s="1340"/>
      <c r="GQQ79" s="1340"/>
      <c r="GQR79" s="1340"/>
      <c r="GQS79" s="1340"/>
      <c r="GQT79" s="1340"/>
      <c r="GQU79" s="1340"/>
      <c r="GQV79" s="1340"/>
      <c r="GQW79" s="1340"/>
      <c r="GQX79" s="1340"/>
      <c r="GQY79" s="1340"/>
      <c r="GQZ79" s="1340"/>
      <c r="GRA79" s="1340"/>
      <c r="GRB79" s="1340"/>
      <c r="GRC79" s="1339"/>
      <c r="GRD79" s="1340"/>
      <c r="GRE79" s="1340"/>
      <c r="GRF79" s="1340"/>
      <c r="GRG79" s="1340"/>
      <c r="GRH79" s="1340"/>
      <c r="GRI79" s="1340"/>
      <c r="GRJ79" s="1340"/>
      <c r="GRK79" s="1340"/>
      <c r="GRL79" s="1340"/>
      <c r="GRM79" s="1340"/>
      <c r="GRN79" s="1340"/>
      <c r="GRO79" s="1340"/>
      <c r="GRP79" s="1340"/>
      <c r="GRQ79" s="1340"/>
      <c r="GRR79" s="1340"/>
      <c r="GRS79" s="1340"/>
      <c r="GRT79" s="1340"/>
      <c r="GRU79" s="1339"/>
      <c r="GRV79" s="1340"/>
      <c r="GRW79" s="1340"/>
      <c r="GRX79" s="1340"/>
      <c r="GRY79" s="1340"/>
      <c r="GRZ79" s="1340"/>
      <c r="GSA79" s="1340"/>
      <c r="GSB79" s="1340"/>
      <c r="GSC79" s="1340"/>
      <c r="GSD79" s="1340"/>
      <c r="GSE79" s="1340"/>
      <c r="GSF79" s="1340"/>
      <c r="GSG79" s="1340"/>
      <c r="GSH79" s="1340"/>
      <c r="GSI79" s="1340"/>
      <c r="GSJ79" s="1340"/>
      <c r="GSK79" s="1340"/>
      <c r="GSL79" s="1340"/>
      <c r="GSM79" s="1339"/>
      <c r="GSN79" s="1340"/>
      <c r="GSO79" s="1340"/>
      <c r="GSP79" s="1340"/>
      <c r="GSQ79" s="1340"/>
      <c r="GSR79" s="1340"/>
      <c r="GSS79" s="1340"/>
      <c r="GST79" s="1340"/>
      <c r="GSU79" s="1340"/>
      <c r="GSV79" s="1340"/>
      <c r="GSW79" s="1340"/>
      <c r="GSX79" s="1340"/>
      <c r="GSY79" s="1340"/>
      <c r="GSZ79" s="1340"/>
      <c r="GTA79" s="1340"/>
      <c r="GTB79" s="1340"/>
      <c r="GTC79" s="1340"/>
      <c r="GTD79" s="1340"/>
      <c r="GTE79" s="1339"/>
      <c r="GTF79" s="1340"/>
      <c r="GTG79" s="1340"/>
      <c r="GTH79" s="1340"/>
      <c r="GTI79" s="1340"/>
      <c r="GTJ79" s="1340"/>
      <c r="GTK79" s="1340"/>
      <c r="GTL79" s="1340"/>
      <c r="GTM79" s="1340"/>
      <c r="GTN79" s="1340"/>
      <c r="GTO79" s="1340"/>
      <c r="GTP79" s="1340"/>
      <c r="GTQ79" s="1340"/>
      <c r="GTR79" s="1340"/>
      <c r="GTS79" s="1340"/>
      <c r="GTT79" s="1340"/>
      <c r="GTU79" s="1340"/>
      <c r="GTV79" s="1340"/>
      <c r="GTW79" s="1339"/>
      <c r="GTX79" s="1340"/>
      <c r="GTY79" s="1340"/>
      <c r="GTZ79" s="1340"/>
      <c r="GUA79" s="1340"/>
      <c r="GUB79" s="1340"/>
      <c r="GUC79" s="1340"/>
      <c r="GUD79" s="1340"/>
      <c r="GUE79" s="1340"/>
      <c r="GUF79" s="1340"/>
      <c r="GUG79" s="1340"/>
      <c r="GUH79" s="1340"/>
      <c r="GUI79" s="1340"/>
      <c r="GUJ79" s="1340"/>
      <c r="GUK79" s="1340"/>
      <c r="GUL79" s="1340"/>
      <c r="GUM79" s="1340"/>
      <c r="GUN79" s="1340"/>
      <c r="GUO79" s="1339"/>
      <c r="GUP79" s="1340"/>
      <c r="GUQ79" s="1340"/>
      <c r="GUR79" s="1340"/>
      <c r="GUS79" s="1340"/>
      <c r="GUT79" s="1340"/>
      <c r="GUU79" s="1340"/>
      <c r="GUV79" s="1340"/>
      <c r="GUW79" s="1340"/>
      <c r="GUX79" s="1340"/>
      <c r="GUY79" s="1340"/>
      <c r="GUZ79" s="1340"/>
      <c r="GVA79" s="1340"/>
      <c r="GVB79" s="1340"/>
      <c r="GVC79" s="1340"/>
      <c r="GVD79" s="1340"/>
      <c r="GVE79" s="1340"/>
      <c r="GVF79" s="1340"/>
      <c r="GVG79" s="1339"/>
      <c r="GVH79" s="1340"/>
      <c r="GVI79" s="1340"/>
      <c r="GVJ79" s="1340"/>
      <c r="GVK79" s="1340"/>
      <c r="GVL79" s="1340"/>
      <c r="GVM79" s="1340"/>
      <c r="GVN79" s="1340"/>
      <c r="GVO79" s="1340"/>
      <c r="GVP79" s="1340"/>
      <c r="GVQ79" s="1340"/>
      <c r="GVR79" s="1340"/>
      <c r="GVS79" s="1340"/>
      <c r="GVT79" s="1340"/>
      <c r="GVU79" s="1340"/>
      <c r="GVV79" s="1340"/>
      <c r="GVW79" s="1340"/>
      <c r="GVX79" s="1340"/>
      <c r="GVY79" s="1339"/>
      <c r="GVZ79" s="1340"/>
      <c r="GWA79" s="1340"/>
      <c r="GWB79" s="1340"/>
      <c r="GWC79" s="1340"/>
      <c r="GWD79" s="1340"/>
      <c r="GWE79" s="1340"/>
      <c r="GWF79" s="1340"/>
      <c r="GWG79" s="1340"/>
      <c r="GWH79" s="1340"/>
      <c r="GWI79" s="1340"/>
      <c r="GWJ79" s="1340"/>
      <c r="GWK79" s="1340"/>
      <c r="GWL79" s="1340"/>
      <c r="GWM79" s="1340"/>
      <c r="GWN79" s="1340"/>
      <c r="GWO79" s="1340"/>
      <c r="GWP79" s="1340"/>
      <c r="GWQ79" s="1339"/>
      <c r="GWR79" s="1340"/>
      <c r="GWS79" s="1340"/>
      <c r="GWT79" s="1340"/>
      <c r="GWU79" s="1340"/>
      <c r="GWV79" s="1340"/>
      <c r="GWW79" s="1340"/>
      <c r="GWX79" s="1340"/>
      <c r="GWY79" s="1340"/>
      <c r="GWZ79" s="1340"/>
      <c r="GXA79" s="1340"/>
      <c r="GXB79" s="1340"/>
      <c r="GXC79" s="1340"/>
      <c r="GXD79" s="1340"/>
      <c r="GXE79" s="1340"/>
      <c r="GXF79" s="1340"/>
      <c r="GXG79" s="1340"/>
      <c r="GXH79" s="1340"/>
      <c r="GXI79" s="1339"/>
      <c r="GXJ79" s="1340"/>
      <c r="GXK79" s="1340"/>
      <c r="GXL79" s="1340"/>
      <c r="GXM79" s="1340"/>
      <c r="GXN79" s="1340"/>
      <c r="GXO79" s="1340"/>
      <c r="GXP79" s="1340"/>
      <c r="GXQ79" s="1340"/>
      <c r="GXR79" s="1340"/>
      <c r="GXS79" s="1340"/>
      <c r="GXT79" s="1340"/>
      <c r="GXU79" s="1340"/>
      <c r="GXV79" s="1340"/>
      <c r="GXW79" s="1340"/>
      <c r="GXX79" s="1340"/>
      <c r="GXY79" s="1340"/>
      <c r="GXZ79" s="1340"/>
      <c r="GYA79" s="1339"/>
      <c r="GYB79" s="1340"/>
      <c r="GYC79" s="1340"/>
      <c r="GYD79" s="1340"/>
      <c r="GYE79" s="1340"/>
      <c r="GYF79" s="1340"/>
      <c r="GYG79" s="1340"/>
      <c r="GYH79" s="1340"/>
      <c r="GYI79" s="1340"/>
      <c r="GYJ79" s="1340"/>
      <c r="GYK79" s="1340"/>
      <c r="GYL79" s="1340"/>
      <c r="GYM79" s="1340"/>
      <c r="GYN79" s="1340"/>
      <c r="GYO79" s="1340"/>
      <c r="GYP79" s="1340"/>
      <c r="GYQ79" s="1340"/>
      <c r="GYR79" s="1340"/>
      <c r="GYS79" s="1339"/>
      <c r="GYT79" s="1340"/>
      <c r="GYU79" s="1340"/>
      <c r="GYV79" s="1340"/>
      <c r="GYW79" s="1340"/>
      <c r="GYX79" s="1340"/>
      <c r="GYY79" s="1340"/>
      <c r="GYZ79" s="1340"/>
      <c r="GZA79" s="1340"/>
      <c r="GZB79" s="1340"/>
      <c r="GZC79" s="1340"/>
      <c r="GZD79" s="1340"/>
      <c r="GZE79" s="1340"/>
      <c r="GZF79" s="1340"/>
      <c r="GZG79" s="1340"/>
      <c r="GZH79" s="1340"/>
      <c r="GZI79" s="1340"/>
      <c r="GZJ79" s="1340"/>
      <c r="GZK79" s="1339"/>
      <c r="GZL79" s="1340"/>
      <c r="GZM79" s="1340"/>
      <c r="GZN79" s="1340"/>
      <c r="GZO79" s="1340"/>
      <c r="GZP79" s="1340"/>
      <c r="GZQ79" s="1340"/>
      <c r="GZR79" s="1340"/>
      <c r="GZS79" s="1340"/>
      <c r="GZT79" s="1340"/>
      <c r="GZU79" s="1340"/>
      <c r="GZV79" s="1340"/>
      <c r="GZW79" s="1340"/>
      <c r="GZX79" s="1340"/>
      <c r="GZY79" s="1340"/>
      <c r="GZZ79" s="1340"/>
      <c r="HAA79" s="1340"/>
      <c r="HAB79" s="1340"/>
      <c r="HAC79" s="1339"/>
      <c r="HAD79" s="1340"/>
      <c r="HAE79" s="1340"/>
      <c r="HAF79" s="1340"/>
      <c r="HAG79" s="1340"/>
      <c r="HAH79" s="1340"/>
      <c r="HAI79" s="1340"/>
      <c r="HAJ79" s="1340"/>
      <c r="HAK79" s="1340"/>
      <c r="HAL79" s="1340"/>
      <c r="HAM79" s="1340"/>
      <c r="HAN79" s="1340"/>
      <c r="HAO79" s="1340"/>
      <c r="HAP79" s="1340"/>
      <c r="HAQ79" s="1340"/>
      <c r="HAR79" s="1340"/>
      <c r="HAS79" s="1340"/>
      <c r="HAT79" s="1340"/>
      <c r="HAU79" s="1339"/>
      <c r="HAV79" s="1340"/>
      <c r="HAW79" s="1340"/>
      <c r="HAX79" s="1340"/>
      <c r="HAY79" s="1340"/>
      <c r="HAZ79" s="1340"/>
      <c r="HBA79" s="1340"/>
      <c r="HBB79" s="1340"/>
      <c r="HBC79" s="1340"/>
      <c r="HBD79" s="1340"/>
      <c r="HBE79" s="1340"/>
      <c r="HBF79" s="1340"/>
      <c r="HBG79" s="1340"/>
      <c r="HBH79" s="1340"/>
      <c r="HBI79" s="1340"/>
      <c r="HBJ79" s="1340"/>
      <c r="HBK79" s="1340"/>
      <c r="HBL79" s="1340"/>
      <c r="HBM79" s="1339"/>
      <c r="HBN79" s="1340"/>
      <c r="HBO79" s="1340"/>
      <c r="HBP79" s="1340"/>
      <c r="HBQ79" s="1340"/>
      <c r="HBR79" s="1340"/>
      <c r="HBS79" s="1340"/>
      <c r="HBT79" s="1340"/>
      <c r="HBU79" s="1340"/>
      <c r="HBV79" s="1340"/>
      <c r="HBW79" s="1340"/>
      <c r="HBX79" s="1340"/>
      <c r="HBY79" s="1340"/>
      <c r="HBZ79" s="1340"/>
      <c r="HCA79" s="1340"/>
      <c r="HCB79" s="1340"/>
      <c r="HCC79" s="1340"/>
      <c r="HCD79" s="1340"/>
      <c r="HCE79" s="1339"/>
      <c r="HCF79" s="1340"/>
      <c r="HCG79" s="1340"/>
      <c r="HCH79" s="1340"/>
      <c r="HCI79" s="1340"/>
      <c r="HCJ79" s="1340"/>
      <c r="HCK79" s="1340"/>
      <c r="HCL79" s="1340"/>
      <c r="HCM79" s="1340"/>
      <c r="HCN79" s="1340"/>
      <c r="HCO79" s="1340"/>
      <c r="HCP79" s="1340"/>
      <c r="HCQ79" s="1340"/>
      <c r="HCR79" s="1340"/>
      <c r="HCS79" s="1340"/>
      <c r="HCT79" s="1340"/>
      <c r="HCU79" s="1340"/>
      <c r="HCV79" s="1340"/>
      <c r="HCW79" s="1339"/>
      <c r="HCX79" s="1340"/>
      <c r="HCY79" s="1340"/>
      <c r="HCZ79" s="1340"/>
      <c r="HDA79" s="1340"/>
      <c r="HDB79" s="1340"/>
      <c r="HDC79" s="1340"/>
      <c r="HDD79" s="1340"/>
      <c r="HDE79" s="1340"/>
      <c r="HDF79" s="1340"/>
      <c r="HDG79" s="1340"/>
      <c r="HDH79" s="1340"/>
      <c r="HDI79" s="1340"/>
      <c r="HDJ79" s="1340"/>
      <c r="HDK79" s="1340"/>
      <c r="HDL79" s="1340"/>
      <c r="HDM79" s="1340"/>
      <c r="HDN79" s="1340"/>
      <c r="HDO79" s="1339"/>
      <c r="HDP79" s="1340"/>
      <c r="HDQ79" s="1340"/>
      <c r="HDR79" s="1340"/>
      <c r="HDS79" s="1340"/>
      <c r="HDT79" s="1340"/>
      <c r="HDU79" s="1340"/>
      <c r="HDV79" s="1340"/>
      <c r="HDW79" s="1340"/>
      <c r="HDX79" s="1340"/>
      <c r="HDY79" s="1340"/>
      <c r="HDZ79" s="1340"/>
      <c r="HEA79" s="1340"/>
      <c r="HEB79" s="1340"/>
      <c r="HEC79" s="1340"/>
      <c r="HED79" s="1340"/>
      <c r="HEE79" s="1340"/>
      <c r="HEF79" s="1340"/>
      <c r="HEG79" s="1339"/>
      <c r="HEH79" s="1340"/>
      <c r="HEI79" s="1340"/>
      <c r="HEJ79" s="1340"/>
      <c r="HEK79" s="1340"/>
      <c r="HEL79" s="1340"/>
      <c r="HEM79" s="1340"/>
      <c r="HEN79" s="1340"/>
      <c r="HEO79" s="1340"/>
      <c r="HEP79" s="1340"/>
      <c r="HEQ79" s="1340"/>
      <c r="HER79" s="1340"/>
      <c r="HES79" s="1340"/>
      <c r="HET79" s="1340"/>
      <c r="HEU79" s="1340"/>
      <c r="HEV79" s="1340"/>
      <c r="HEW79" s="1340"/>
      <c r="HEX79" s="1340"/>
      <c r="HEY79" s="1339"/>
      <c r="HEZ79" s="1340"/>
      <c r="HFA79" s="1340"/>
      <c r="HFB79" s="1340"/>
      <c r="HFC79" s="1340"/>
      <c r="HFD79" s="1340"/>
      <c r="HFE79" s="1340"/>
      <c r="HFF79" s="1340"/>
      <c r="HFG79" s="1340"/>
      <c r="HFH79" s="1340"/>
      <c r="HFI79" s="1340"/>
      <c r="HFJ79" s="1340"/>
      <c r="HFK79" s="1340"/>
      <c r="HFL79" s="1340"/>
      <c r="HFM79" s="1340"/>
      <c r="HFN79" s="1340"/>
      <c r="HFO79" s="1340"/>
      <c r="HFP79" s="1340"/>
      <c r="HFQ79" s="1339"/>
      <c r="HFR79" s="1340"/>
      <c r="HFS79" s="1340"/>
      <c r="HFT79" s="1340"/>
      <c r="HFU79" s="1340"/>
      <c r="HFV79" s="1340"/>
      <c r="HFW79" s="1340"/>
      <c r="HFX79" s="1340"/>
      <c r="HFY79" s="1340"/>
      <c r="HFZ79" s="1340"/>
      <c r="HGA79" s="1340"/>
      <c r="HGB79" s="1340"/>
      <c r="HGC79" s="1340"/>
      <c r="HGD79" s="1340"/>
      <c r="HGE79" s="1340"/>
      <c r="HGF79" s="1340"/>
      <c r="HGG79" s="1340"/>
      <c r="HGH79" s="1340"/>
      <c r="HGI79" s="1339"/>
      <c r="HGJ79" s="1340"/>
      <c r="HGK79" s="1340"/>
      <c r="HGL79" s="1340"/>
      <c r="HGM79" s="1340"/>
      <c r="HGN79" s="1340"/>
      <c r="HGO79" s="1340"/>
      <c r="HGP79" s="1340"/>
      <c r="HGQ79" s="1340"/>
      <c r="HGR79" s="1340"/>
      <c r="HGS79" s="1340"/>
      <c r="HGT79" s="1340"/>
      <c r="HGU79" s="1340"/>
      <c r="HGV79" s="1340"/>
      <c r="HGW79" s="1340"/>
      <c r="HGX79" s="1340"/>
      <c r="HGY79" s="1340"/>
      <c r="HGZ79" s="1340"/>
      <c r="HHA79" s="1339"/>
      <c r="HHB79" s="1340"/>
      <c r="HHC79" s="1340"/>
      <c r="HHD79" s="1340"/>
      <c r="HHE79" s="1340"/>
      <c r="HHF79" s="1340"/>
      <c r="HHG79" s="1340"/>
      <c r="HHH79" s="1340"/>
      <c r="HHI79" s="1340"/>
      <c r="HHJ79" s="1340"/>
      <c r="HHK79" s="1340"/>
      <c r="HHL79" s="1340"/>
      <c r="HHM79" s="1340"/>
      <c r="HHN79" s="1340"/>
      <c r="HHO79" s="1340"/>
      <c r="HHP79" s="1340"/>
      <c r="HHQ79" s="1340"/>
      <c r="HHR79" s="1340"/>
      <c r="HHS79" s="1339"/>
      <c r="HHT79" s="1340"/>
      <c r="HHU79" s="1340"/>
      <c r="HHV79" s="1340"/>
      <c r="HHW79" s="1340"/>
      <c r="HHX79" s="1340"/>
      <c r="HHY79" s="1340"/>
      <c r="HHZ79" s="1340"/>
      <c r="HIA79" s="1340"/>
      <c r="HIB79" s="1340"/>
      <c r="HIC79" s="1340"/>
      <c r="HID79" s="1340"/>
      <c r="HIE79" s="1340"/>
      <c r="HIF79" s="1340"/>
      <c r="HIG79" s="1340"/>
      <c r="HIH79" s="1340"/>
      <c r="HII79" s="1340"/>
      <c r="HIJ79" s="1340"/>
      <c r="HIK79" s="1339"/>
      <c r="HIL79" s="1340"/>
      <c r="HIM79" s="1340"/>
      <c r="HIN79" s="1340"/>
      <c r="HIO79" s="1340"/>
      <c r="HIP79" s="1340"/>
      <c r="HIQ79" s="1340"/>
      <c r="HIR79" s="1340"/>
      <c r="HIS79" s="1340"/>
      <c r="HIT79" s="1340"/>
      <c r="HIU79" s="1340"/>
      <c r="HIV79" s="1340"/>
      <c r="HIW79" s="1340"/>
      <c r="HIX79" s="1340"/>
      <c r="HIY79" s="1340"/>
      <c r="HIZ79" s="1340"/>
      <c r="HJA79" s="1340"/>
      <c r="HJB79" s="1340"/>
      <c r="HJC79" s="1339"/>
      <c r="HJD79" s="1340"/>
      <c r="HJE79" s="1340"/>
      <c r="HJF79" s="1340"/>
      <c r="HJG79" s="1340"/>
      <c r="HJH79" s="1340"/>
      <c r="HJI79" s="1340"/>
      <c r="HJJ79" s="1340"/>
      <c r="HJK79" s="1340"/>
      <c r="HJL79" s="1340"/>
      <c r="HJM79" s="1340"/>
      <c r="HJN79" s="1340"/>
      <c r="HJO79" s="1340"/>
      <c r="HJP79" s="1340"/>
      <c r="HJQ79" s="1340"/>
      <c r="HJR79" s="1340"/>
      <c r="HJS79" s="1340"/>
      <c r="HJT79" s="1340"/>
      <c r="HJU79" s="1339"/>
      <c r="HJV79" s="1340"/>
      <c r="HJW79" s="1340"/>
      <c r="HJX79" s="1340"/>
      <c r="HJY79" s="1340"/>
      <c r="HJZ79" s="1340"/>
      <c r="HKA79" s="1340"/>
      <c r="HKB79" s="1340"/>
      <c r="HKC79" s="1340"/>
      <c r="HKD79" s="1340"/>
      <c r="HKE79" s="1340"/>
      <c r="HKF79" s="1340"/>
      <c r="HKG79" s="1340"/>
      <c r="HKH79" s="1340"/>
      <c r="HKI79" s="1340"/>
      <c r="HKJ79" s="1340"/>
      <c r="HKK79" s="1340"/>
      <c r="HKL79" s="1340"/>
      <c r="HKM79" s="1339"/>
      <c r="HKN79" s="1340"/>
      <c r="HKO79" s="1340"/>
      <c r="HKP79" s="1340"/>
      <c r="HKQ79" s="1340"/>
      <c r="HKR79" s="1340"/>
      <c r="HKS79" s="1340"/>
      <c r="HKT79" s="1340"/>
      <c r="HKU79" s="1340"/>
      <c r="HKV79" s="1340"/>
      <c r="HKW79" s="1340"/>
      <c r="HKX79" s="1340"/>
      <c r="HKY79" s="1340"/>
      <c r="HKZ79" s="1340"/>
      <c r="HLA79" s="1340"/>
      <c r="HLB79" s="1340"/>
      <c r="HLC79" s="1340"/>
      <c r="HLD79" s="1340"/>
      <c r="HLE79" s="1339"/>
      <c r="HLF79" s="1340"/>
      <c r="HLG79" s="1340"/>
      <c r="HLH79" s="1340"/>
      <c r="HLI79" s="1340"/>
      <c r="HLJ79" s="1340"/>
      <c r="HLK79" s="1340"/>
      <c r="HLL79" s="1340"/>
      <c r="HLM79" s="1340"/>
      <c r="HLN79" s="1340"/>
      <c r="HLO79" s="1340"/>
      <c r="HLP79" s="1340"/>
      <c r="HLQ79" s="1340"/>
      <c r="HLR79" s="1340"/>
      <c r="HLS79" s="1340"/>
      <c r="HLT79" s="1340"/>
      <c r="HLU79" s="1340"/>
      <c r="HLV79" s="1340"/>
      <c r="HLW79" s="1339"/>
      <c r="HLX79" s="1340"/>
      <c r="HLY79" s="1340"/>
      <c r="HLZ79" s="1340"/>
      <c r="HMA79" s="1340"/>
      <c r="HMB79" s="1340"/>
      <c r="HMC79" s="1340"/>
      <c r="HMD79" s="1340"/>
      <c r="HME79" s="1340"/>
      <c r="HMF79" s="1340"/>
      <c r="HMG79" s="1340"/>
      <c r="HMH79" s="1340"/>
      <c r="HMI79" s="1340"/>
      <c r="HMJ79" s="1340"/>
      <c r="HMK79" s="1340"/>
      <c r="HML79" s="1340"/>
      <c r="HMM79" s="1340"/>
      <c r="HMN79" s="1340"/>
      <c r="HMO79" s="1339"/>
      <c r="HMP79" s="1340"/>
      <c r="HMQ79" s="1340"/>
      <c r="HMR79" s="1340"/>
      <c r="HMS79" s="1340"/>
      <c r="HMT79" s="1340"/>
      <c r="HMU79" s="1340"/>
      <c r="HMV79" s="1340"/>
      <c r="HMW79" s="1340"/>
      <c r="HMX79" s="1340"/>
      <c r="HMY79" s="1340"/>
      <c r="HMZ79" s="1340"/>
      <c r="HNA79" s="1340"/>
      <c r="HNB79" s="1340"/>
      <c r="HNC79" s="1340"/>
      <c r="HND79" s="1340"/>
      <c r="HNE79" s="1340"/>
      <c r="HNF79" s="1340"/>
      <c r="HNG79" s="1339"/>
      <c r="HNH79" s="1340"/>
      <c r="HNI79" s="1340"/>
      <c r="HNJ79" s="1340"/>
      <c r="HNK79" s="1340"/>
      <c r="HNL79" s="1340"/>
      <c r="HNM79" s="1340"/>
      <c r="HNN79" s="1340"/>
      <c r="HNO79" s="1340"/>
      <c r="HNP79" s="1340"/>
      <c r="HNQ79" s="1340"/>
      <c r="HNR79" s="1340"/>
      <c r="HNS79" s="1340"/>
      <c r="HNT79" s="1340"/>
      <c r="HNU79" s="1340"/>
      <c r="HNV79" s="1340"/>
      <c r="HNW79" s="1340"/>
      <c r="HNX79" s="1340"/>
      <c r="HNY79" s="1339"/>
      <c r="HNZ79" s="1340"/>
      <c r="HOA79" s="1340"/>
      <c r="HOB79" s="1340"/>
      <c r="HOC79" s="1340"/>
      <c r="HOD79" s="1340"/>
      <c r="HOE79" s="1340"/>
      <c r="HOF79" s="1340"/>
      <c r="HOG79" s="1340"/>
      <c r="HOH79" s="1340"/>
      <c r="HOI79" s="1340"/>
      <c r="HOJ79" s="1340"/>
      <c r="HOK79" s="1340"/>
      <c r="HOL79" s="1340"/>
      <c r="HOM79" s="1340"/>
      <c r="HON79" s="1340"/>
      <c r="HOO79" s="1340"/>
      <c r="HOP79" s="1340"/>
      <c r="HOQ79" s="1339"/>
      <c r="HOR79" s="1340"/>
      <c r="HOS79" s="1340"/>
      <c r="HOT79" s="1340"/>
      <c r="HOU79" s="1340"/>
      <c r="HOV79" s="1340"/>
      <c r="HOW79" s="1340"/>
      <c r="HOX79" s="1340"/>
      <c r="HOY79" s="1340"/>
      <c r="HOZ79" s="1340"/>
      <c r="HPA79" s="1340"/>
      <c r="HPB79" s="1340"/>
      <c r="HPC79" s="1340"/>
      <c r="HPD79" s="1340"/>
      <c r="HPE79" s="1340"/>
      <c r="HPF79" s="1340"/>
      <c r="HPG79" s="1340"/>
      <c r="HPH79" s="1340"/>
      <c r="HPI79" s="1339"/>
      <c r="HPJ79" s="1340"/>
      <c r="HPK79" s="1340"/>
      <c r="HPL79" s="1340"/>
      <c r="HPM79" s="1340"/>
      <c r="HPN79" s="1340"/>
      <c r="HPO79" s="1340"/>
      <c r="HPP79" s="1340"/>
      <c r="HPQ79" s="1340"/>
      <c r="HPR79" s="1340"/>
      <c r="HPS79" s="1340"/>
      <c r="HPT79" s="1340"/>
      <c r="HPU79" s="1340"/>
      <c r="HPV79" s="1340"/>
      <c r="HPW79" s="1340"/>
      <c r="HPX79" s="1340"/>
      <c r="HPY79" s="1340"/>
      <c r="HPZ79" s="1340"/>
      <c r="HQA79" s="1339"/>
      <c r="HQB79" s="1340"/>
      <c r="HQC79" s="1340"/>
      <c r="HQD79" s="1340"/>
      <c r="HQE79" s="1340"/>
      <c r="HQF79" s="1340"/>
      <c r="HQG79" s="1340"/>
      <c r="HQH79" s="1340"/>
      <c r="HQI79" s="1340"/>
      <c r="HQJ79" s="1340"/>
      <c r="HQK79" s="1340"/>
      <c r="HQL79" s="1340"/>
      <c r="HQM79" s="1340"/>
      <c r="HQN79" s="1340"/>
      <c r="HQO79" s="1340"/>
      <c r="HQP79" s="1340"/>
      <c r="HQQ79" s="1340"/>
      <c r="HQR79" s="1340"/>
      <c r="HQS79" s="1339"/>
      <c r="HQT79" s="1340"/>
      <c r="HQU79" s="1340"/>
      <c r="HQV79" s="1340"/>
      <c r="HQW79" s="1340"/>
      <c r="HQX79" s="1340"/>
      <c r="HQY79" s="1340"/>
      <c r="HQZ79" s="1340"/>
      <c r="HRA79" s="1340"/>
      <c r="HRB79" s="1340"/>
      <c r="HRC79" s="1340"/>
      <c r="HRD79" s="1340"/>
      <c r="HRE79" s="1340"/>
      <c r="HRF79" s="1340"/>
      <c r="HRG79" s="1340"/>
      <c r="HRH79" s="1340"/>
      <c r="HRI79" s="1340"/>
      <c r="HRJ79" s="1340"/>
      <c r="HRK79" s="1339"/>
      <c r="HRL79" s="1340"/>
      <c r="HRM79" s="1340"/>
      <c r="HRN79" s="1340"/>
      <c r="HRO79" s="1340"/>
      <c r="HRP79" s="1340"/>
      <c r="HRQ79" s="1340"/>
      <c r="HRR79" s="1340"/>
      <c r="HRS79" s="1340"/>
      <c r="HRT79" s="1340"/>
      <c r="HRU79" s="1340"/>
      <c r="HRV79" s="1340"/>
      <c r="HRW79" s="1340"/>
      <c r="HRX79" s="1340"/>
      <c r="HRY79" s="1340"/>
      <c r="HRZ79" s="1340"/>
      <c r="HSA79" s="1340"/>
      <c r="HSB79" s="1340"/>
      <c r="HSC79" s="1339"/>
      <c r="HSD79" s="1340"/>
      <c r="HSE79" s="1340"/>
      <c r="HSF79" s="1340"/>
      <c r="HSG79" s="1340"/>
      <c r="HSH79" s="1340"/>
      <c r="HSI79" s="1340"/>
      <c r="HSJ79" s="1340"/>
      <c r="HSK79" s="1340"/>
      <c r="HSL79" s="1340"/>
      <c r="HSM79" s="1340"/>
      <c r="HSN79" s="1340"/>
      <c r="HSO79" s="1340"/>
      <c r="HSP79" s="1340"/>
      <c r="HSQ79" s="1340"/>
      <c r="HSR79" s="1340"/>
      <c r="HSS79" s="1340"/>
      <c r="HST79" s="1340"/>
      <c r="HSU79" s="1339"/>
      <c r="HSV79" s="1340"/>
      <c r="HSW79" s="1340"/>
      <c r="HSX79" s="1340"/>
      <c r="HSY79" s="1340"/>
      <c r="HSZ79" s="1340"/>
      <c r="HTA79" s="1340"/>
      <c r="HTB79" s="1340"/>
      <c r="HTC79" s="1340"/>
      <c r="HTD79" s="1340"/>
      <c r="HTE79" s="1340"/>
      <c r="HTF79" s="1340"/>
      <c r="HTG79" s="1340"/>
      <c r="HTH79" s="1340"/>
      <c r="HTI79" s="1340"/>
      <c r="HTJ79" s="1340"/>
      <c r="HTK79" s="1340"/>
      <c r="HTL79" s="1340"/>
      <c r="HTM79" s="1339"/>
      <c r="HTN79" s="1340"/>
      <c r="HTO79" s="1340"/>
      <c r="HTP79" s="1340"/>
      <c r="HTQ79" s="1340"/>
      <c r="HTR79" s="1340"/>
      <c r="HTS79" s="1340"/>
      <c r="HTT79" s="1340"/>
      <c r="HTU79" s="1340"/>
      <c r="HTV79" s="1340"/>
      <c r="HTW79" s="1340"/>
      <c r="HTX79" s="1340"/>
      <c r="HTY79" s="1340"/>
      <c r="HTZ79" s="1340"/>
      <c r="HUA79" s="1340"/>
      <c r="HUB79" s="1340"/>
      <c r="HUC79" s="1340"/>
      <c r="HUD79" s="1340"/>
      <c r="HUE79" s="1339"/>
      <c r="HUF79" s="1340"/>
      <c r="HUG79" s="1340"/>
      <c r="HUH79" s="1340"/>
      <c r="HUI79" s="1340"/>
      <c r="HUJ79" s="1340"/>
      <c r="HUK79" s="1340"/>
      <c r="HUL79" s="1340"/>
      <c r="HUM79" s="1340"/>
      <c r="HUN79" s="1340"/>
      <c r="HUO79" s="1340"/>
      <c r="HUP79" s="1340"/>
      <c r="HUQ79" s="1340"/>
      <c r="HUR79" s="1340"/>
      <c r="HUS79" s="1340"/>
      <c r="HUT79" s="1340"/>
      <c r="HUU79" s="1340"/>
      <c r="HUV79" s="1340"/>
      <c r="HUW79" s="1339"/>
      <c r="HUX79" s="1340"/>
      <c r="HUY79" s="1340"/>
      <c r="HUZ79" s="1340"/>
      <c r="HVA79" s="1340"/>
      <c r="HVB79" s="1340"/>
      <c r="HVC79" s="1340"/>
      <c r="HVD79" s="1340"/>
      <c r="HVE79" s="1340"/>
      <c r="HVF79" s="1340"/>
      <c r="HVG79" s="1340"/>
      <c r="HVH79" s="1340"/>
      <c r="HVI79" s="1340"/>
      <c r="HVJ79" s="1340"/>
      <c r="HVK79" s="1340"/>
      <c r="HVL79" s="1340"/>
      <c r="HVM79" s="1340"/>
      <c r="HVN79" s="1340"/>
      <c r="HVO79" s="1339"/>
      <c r="HVP79" s="1340"/>
      <c r="HVQ79" s="1340"/>
      <c r="HVR79" s="1340"/>
      <c r="HVS79" s="1340"/>
      <c r="HVT79" s="1340"/>
      <c r="HVU79" s="1340"/>
      <c r="HVV79" s="1340"/>
      <c r="HVW79" s="1340"/>
      <c r="HVX79" s="1340"/>
      <c r="HVY79" s="1340"/>
      <c r="HVZ79" s="1340"/>
      <c r="HWA79" s="1340"/>
      <c r="HWB79" s="1340"/>
      <c r="HWC79" s="1340"/>
      <c r="HWD79" s="1340"/>
      <c r="HWE79" s="1340"/>
      <c r="HWF79" s="1340"/>
      <c r="HWG79" s="1339"/>
      <c r="HWH79" s="1340"/>
      <c r="HWI79" s="1340"/>
      <c r="HWJ79" s="1340"/>
      <c r="HWK79" s="1340"/>
      <c r="HWL79" s="1340"/>
      <c r="HWM79" s="1340"/>
      <c r="HWN79" s="1340"/>
      <c r="HWO79" s="1340"/>
      <c r="HWP79" s="1340"/>
      <c r="HWQ79" s="1340"/>
      <c r="HWR79" s="1340"/>
      <c r="HWS79" s="1340"/>
      <c r="HWT79" s="1340"/>
      <c r="HWU79" s="1340"/>
      <c r="HWV79" s="1340"/>
      <c r="HWW79" s="1340"/>
      <c r="HWX79" s="1340"/>
      <c r="HWY79" s="1339"/>
      <c r="HWZ79" s="1340"/>
      <c r="HXA79" s="1340"/>
      <c r="HXB79" s="1340"/>
      <c r="HXC79" s="1340"/>
      <c r="HXD79" s="1340"/>
      <c r="HXE79" s="1340"/>
      <c r="HXF79" s="1340"/>
      <c r="HXG79" s="1340"/>
      <c r="HXH79" s="1340"/>
      <c r="HXI79" s="1340"/>
      <c r="HXJ79" s="1340"/>
      <c r="HXK79" s="1340"/>
      <c r="HXL79" s="1340"/>
      <c r="HXM79" s="1340"/>
      <c r="HXN79" s="1340"/>
      <c r="HXO79" s="1340"/>
      <c r="HXP79" s="1340"/>
      <c r="HXQ79" s="1339"/>
      <c r="HXR79" s="1340"/>
      <c r="HXS79" s="1340"/>
      <c r="HXT79" s="1340"/>
      <c r="HXU79" s="1340"/>
      <c r="HXV79" s="1340"/>
      <c r="HXW79" s="1340"/>
      <c r="HXX79" s="1340"/>
      <c r="HXY79" s="1340"/>
      <c r="HXZ79" s="1340"/>
      <c r="HYA79" s="1340"/>
      <c r="HYB79" s="1340"/>
      <c r="HYC79" s="1340"/>
      <c r="HYD79" s="1340"/>
      <c r="HYE79" s="1340"/>
      <c r="HYF79" s="1340"/>
      <c r="HYG79" s="1340"/>
      <c r="HYH79" s="1340"/>
      <c r="HYI79" s="1339"/>
      <c r="HYJ79" s="1340"/>
      <c r="HYK79" s="1340"/>
      <c r="HYL79" s="1340"/>
      <c r="HYM79" s="1340"/>
      <c r="HYN79" s="1340"/>
      <c r="HYO79" s="1340"/>
      <c r="HYP79" s="1340"/>
      <c r="HYQ79" s="1340"/>
      <c r="HYR79" s="1340"/>
      <c r="HYS79" s="1340"/>
      <c r="HYT79" s="1340"/>
      <c r="HYU79" s="1340"/>
      <c r="HYV79" s="1340"/>
      <c r="HYW79" s="1340"/>
      <c r="HYX79" s="1340"/>
      <c r="HYY79" s="1340"/>
      <c r="HYZ79" s="1340"/>
      <c r="HZA79" s="1339"/>
      <c r="HZB79" s="1340"/>
      <c r="HZC79" s="1340"/>
      <c r="HZD79" s="1340"/>
      <c r="HZE79" s="1340"/>
      <c r="HZF79" s="1340"/>
      <c r="HZG79" s="1340"/>
      <c r="HZH79" s="1340"/>
      <c r="HZI79" s="1340"/>
      <c r="HZJ79" s="1340"/>
      <c r="HZK79" s="1340"/>
      <c r="HZL79" s="1340"/>
      <c r="HZM79" s="1340"/>
      <c r="HZN79" s="1340"/>
      <c r="HZO79" s="1340"/>
      <c r="HZP79" s="1340"/>
      <c r="HZQ79" s="1340"/>
      <c r="HZR79" s="1340"/>
      <c r="HZS79" s="1339"/>
      <c r="HZT79" s="1340"/>
      <c r="HZU79" s="1340"/>
      <c r="HZV79" s="1340"/>
      <c r="HZW79" s="1340"/>
      <c r="HZX79" s="1340"/>
      <c r="HZY79" s="1340"/>
      <c r="HZZ79" s="1340"/>
      <c r="IAA79" s="1340"/>
      <c r="IAB79" s="1340"/>
      <c r="IAC79" s="1340"/>
      <c r="IAD79" s="1340"/>
      <c r="IAE79" s="1340"/>
      <c r="IAF79" s="1340"/>
      <c r="IAG79" s="1340"/>
      <c r="IAH79" s="1340"/>
      <c r="IAI79" s="1340"/>
      <c r="IAJ79" s="1340"/>
      <c r="IAK79" s="1339"/>
      <c r="IAL79" s="1340"/>
      <c r="IAM79" s="1340"/>
      <c r="IAN79" s="1340"/>
      <c r="IAO79" s="1340"/>
      <c r="IAP79" s="1340"/>
      <c r="IAQ79" s="1340"/>
      <c r="IAR79" s="1340"/>
      <c r="IAS79" s="1340"/>
      <c r="IAT79" s="1340"/>
      <c r="IAU79" s="1340"/>
      <c r="IAV79" s="1340"/>
      <c r="IAW79" s="1340"/>
      <c r="IAX79" s="1340"/>
      <c r="IAY79" s="1340"/>
      <c r="IAZ79" s="1340"/>
      <c r="IBA79" s="1340"/>
      <c r="IBB79" s="1340"/>
      <c r="IBC79" s="1339"/>
      <c r="IBD79" s="1340"/>
      <c r="IBE79" s="1340"/>
      <c r="IBF79" s="1340"/>
      <c r="IBG79" s="1340"/>
      <c r="IBH79" s="1340"/>
      <c r="IBI79" s="1340"/>
      <c r="IBJ79" s="1340"/>
      <c r="IBK79" s="1340"/>
      <c r="IBL79" s="1340"/>
      <c r="IBM79" s="1340"/>
      <c r="IBN79" s="1340"/>
      <c r="IBO79" s="1340"/>
      <c r="IBP79" s="1340"/>
      <c r="IBQ79" s="1340"/>
      <c r="IBR79" s="1340"/>
      <c r="IBS79" s="1340"/>
      <c r="IBT79" s="1340"/>
      <c r="IBU79" s="1339"/>
      <c r="IBV79" s="1340"/>
      <c r="IBW79" s="1340"/>
      <c r="IBX79" s="1340"/>
      <c r="IBY79" s="1340"/>
      <c r="IBZ79" s="1340"/>
      <c r="ICA79" s="1340"/>
      <c r="ICB79" s="1340"/>
      <c r="ICC79" s="1340"/>
      <c r="ICD79" s="1340"/>
      <c r="ICE79" s="1340"/>
      <c r="ICF79" s="1340"/>
      <c r="ICG79" s="1340"/>
      <c r="ICH79" s="1340"/>
      <c r="ICI79" s="1340"/>
      <c r="ICJ79" s="1340"/>
      <c r="ICK79" s="1340"/>
      <c r="ICL79" s="1340"/>
      <c r="ICM79" s="1339"/>
      <c r="ICN79" s="1340"/>
      <c r="ICO79" s="1340"/>
      <c r="ICP79" s="1340"/>
      <c r="ICQ79" s="1340"/>
      <c r="ICR79" s="1340"/>
      <c r="ICS79" s="1340"/>
      <c r="ICT79" s="1340"/>
      <c r="ICU79" s="1340"/>
      <c r="ICV79" s="1340"/>
      <c r="ICW79" s="1340"/>
      <c r="ICX79" s="1340"/>
      <c r="ICY79" s="1340"/>
      <c r="ICZ79" s="1340"/>
      <c r="IDA79" s="1340"/>
      <c r="IDB79" s="1340"/>
      <c r="IDC79" s="1340"/>
      <c r="IDD79" s="1340"/>
      <c r="IDE79" s="1339"/>
      <c r="IDF79" s="1340"/>
      <c r="IDG79" s="1340"/>
      <c r="IDH79" s="1340"/>
      <c r="IDI79" s="1340"/>
      <c r="IDJ79" s="1340"/>
      <c r="IDK79" s="1340"/>
      <c r="IDL79" s="1340"/>
      <c r="IDM79" s="1340"/>
      <c r="IDN79" s="1340"/>
      <c r="IDO79" s="1340"/>
      <c r="IDP79" s="1340"/>
      <c r="IDQ79" s="1340"/>
      <c r="IDR79" s="1340"/>
      <c r="IDS79" s="1340"/>
      <c r="IDT79" s="1340"/>
      <c r="IDU79" s="1340"/>
      <c r="IDV79" s="1340"/>
      <c r="IDW79" s="1339"/>
      <c r="IDX79" s="1340"/>
      <c r="IDY79" s="1340"/>
      <c r="IDZ79" s="1340"/>
      <c r="IEA79" s="1340"/>
      <c r="IEB79" s="1340"/>
      <c r="IEC79" s="1340"/>
      <c r="IED79" s="1340"/>
      <c r="IEE79" s="1340"/>
      <c r="IEF79" s="1340"/>
      <c r="IEG79" s="1340"/>
      <c r="IEH79" s="1340"/>
      <c r="IEI79" s="1340"/>
      <c r="IEJ79" s="1340"/>
      <c r="IEK79" s="1340"/>
      <c r="IEL79" s="1340"/>
      <c r="IEM79" s="1340"/>
      <c r="IEN79" s="1340"/>
      <c r="IEO79" s="1339"/>
      <c r="IEP79" s="1340"/>
      <c r="IEQ79" s="1340"/>
      <c r="IER79" s="1340"/>
      <c r="IES79" s="1340"/>
      <c r="IET79" s="1340"/>
      <c r="IEU79" s="1340"/>
      <c r="IEV79" s="1340"/>
      <c r="IEW79" s="1340"/>
      <c r="IEX79" s="1340"/>
      <c r="IEY79" s="1340"/>
      <c r="IEZ79" s="1340"/>
      <c r="IFA79" s="1340"/>
      <c r="IFB79" s="1340"/>
      <c r="IFC79" s="1340"/>
      <c r="IFD79" s="1340"/>
      <c r="IFE79" s="1340"/>
      <c r="IFF79" s="1340"/>
      <c r="IFG79" s="1339"/>
      <c r="IFH79" s="1340"/>
      <c r="IFI79" s="1340"/>
      <c r="IFJ79" s="1340"/>
      <c r="IFK79" s="1340"/>
      <c r="IFL79" s="1340"/>
      <c r="IFM79" s="1340"/>
      <c r="IFN79" s="1340"/>
      <c r="IFO79" s="1340"/>
      <c r="IFP79" s="1340"/>
      <c r="IFQ79" s="1340"/>
      <c r="IFR79" s="1340"/>
      <c r="IFS79" s="1340"/>
      <c r="IFT79" s="1340"/>
      <c r="IFU79" s="1340"/>
      <c r="IFV79" s="1340"/>
      <c r="IFW79" s="1340"/>
      <c r="IFX79" s="1340"/>
      <c r="IFY79" s="1339"/>
      <c r="IFZ79" s="1340"/>
      <c r="IGA79" s="1340"/>
      <c r="IGB79" s="1340"/>
      <c r="IGC79" s="1340"/>
      <c r="IGD79" s="1340"/>
      <c r="IGE79" s="1340"/>
      <c r="IGF79" s="1340"/>
      <c r="IGG79" s="1340"/>
      <c r="IGH79" s="1340"/>
      <c r="IGI79" s="1340"/>
      <c r="IGJ79" s="1340"/>
      <c r="IGK79" s="1340"/>
      <c r="IGL79" s="1340"/>
      <c r="IGM79" s="1340"/>
      <c r="IGN79" s="1340"/>
      <c r="IGO79" s="1340"/>
      <c r="IGP79" s="1340"/>
      <c r="IGQ79" s="1339"/>
      <c r="IGR79" s="1340"/>
      <c r="IGS79" s="1340"/>
      <c r="IGT79" s="1340"/>
      <c r="IGU79" s="1340"/>
      <c r="IGV79" s="1340"/>
      <c r="IGW79" s="1340"/>
      <c r="IGX79" s="1340"/>
      <c r="IGY79" s="1340"/>
      <c r="IGZ79" s="1340"/>
      <c r="IHA79" s="1340"/>
      <c r="IHB79" s="1340"/>
      <c r="IHC79" s="1340"/>
      <c r="IHD79" s="1340"/>
      <c r="IHE79" s="1340"/>
      <c r="IHF79" s="1340"/>
      <c r="IHG79" s="1340"/>
      <c r="IHH79" s="1340"/>
      <c r="IHI79" s="1339"/>
      <c r="IHJ79" s="1340"/>
      <c r="IHK79" s="1340"/>
      <c r="IHL79" s="1340"/>
      <c r="IHM79" s="1340"/>
      <c r="IHN79" s="1340"/>
      <c r="IHO79" s="1340"/>
      <c r="IHP79" s="1340"/>
      <c r="IHQ79" s="1340"/>
      <c r="IHR79" s="1340"/>
      <c r="IHS79" s="1340"/>
      <c r="IHT79" s="1340"/>
      <c r="IHU79" s="1340"/>
      <c r="IHV79" s="1340"/>
      <c r="IHW79" s="1340"/>
      <c r="IHX79" s="1340"/>
      <c r="IHY79" s="1340"/>
      <c r="IHZ79" s="1340"/>
      <c r="IIA79" s="1339"/>
      <c r="IIB79" s="1340"/>
      <c r="IIC79" s="1340"/>
      <c r="IID79" s="1340"/>
      <c r="IIE79" s="1340"/>
      <c r="IIF79" s="1340"/>
      <c r="IIG79" s="1340"/>
      <c r="IIH79" s="1340"/>
      <c r="III79" s="1340"/>
      <c r="IIJ79" s="1340"/>
      <c r="IIK79" s="1340"/>
      <c r="IIL79" s="1340"/>
      <c r="IIM79" s="1340"/>
      <c r="IIN79" s="1340"/>
      <c r="IIO79" s="1340"/>
      <c r="IIP79" s="1340"/>
      <c r="IIQ79" s="1340"/>
      <c r="IIR79" s="1340"/>
      <c r="IIS79" s="1339"/>
      <c r="IIT79" s="1340"/>
      <c r="IIU79" s="1340"/>
      <c r="IIV79" s="1340"/>
      <c r="IIW79" s="1340"/>
      <c r="IIX79" s="1340"/>
      <c r="IIY79" s="1340"/>
      <c r="IIZ79" s="1340"/>
      <c r="IJA79" s="1340"/>
      <c r="IJB79" s="1340"/>
      <c r="IJC79" s="1340"/>
      <c r="IJD79" s="1340"/>
      <c r="IJE79" s="1340"/>
      <c r="IJF79" s="1340"/>
      <c r="IJG79" s="1340"/>
      <c r="IJH79" s="1340"/>
      <c r="IJI79" s="1340"/>
      <c r="IJJ79" s="1340"/>
      <c r="IJK79" s="1339"/>
      <c r="IJL79" s="1340"/>
      <c r="IJM79" s="1340"/>
      <c r="IJN79" s="1340"/>
      <c r="IJO79" s="1340"/>
      <c r="IJP79" s="1340"/>
      <c r="IJQ79" s="1340"/>
      <c r="IJR79" s="1340"/>
      <c r="IJS79" s="1340"/>
      <c r="IJT79" s="1340"/>
      <c r="IJU79" s="1340"/>
      <c r="IJV79" s="1340"/>
      <c r="IJW79" s="1340"/>
      <c r="IJX79" s="1340"/>
      <c r="IJY79" s="1340"/>
      <c r="IJZ79" s="1340"/>
      <c r="IKA79" s="1340"/>
      <c r="IKB79" s="1340"/>
      <c r="IKC79" s="1339"/>
      <c r="IKD79" s="1340"/>
      <c r="IKE79" s="1340"/>
      <c r="IKF79" s="1340"/>
      <c r="IKG79" s="1340"/>
      <c r="IKH79" s="1340"/>
      <c r="IKI79" s="1340"/>
      <c r="IKJ79" s="1340"/>
      <c r="IKK79" s="1340"/>
      <c r="IKL79" s="1340"/>
      <c r="IKM79" s="1340"/>
      <c r="IKN79" s="1340"/>
      <c r="IKO79" s="1340"/>
      <c r="IKP79" s="1340"/>
      <c r="IKQ79" s="1340"/>
      <c r="IKR79" s="1340"/>
      <c r="IKS79" s="1340"/>
      <c r="IKT79" s="1340"/>
      <c r="IKU79" s="1339"/>
      <c r="IKV79" s="1340"/>
      <c r="IKW79" s="1340"/>
      <c r="IKX79" s="1340"/>
      <c r="IKY79" s="1340"/>
      <c r="IKZ79" s="1340"/>
      <c r="ILA79" s="1340"/>
      <c r="ILB79" s="1340"/>
      <c r="ILC79" s="1340"/>
      <c r="ILD79" s="1340"/>
      <c r="ILE79" s="1340"/>
      <c r="ILF79" s="1340"/>
      <c r="ILG79" s="1340"/>
      <c r="ILH79" s="1340"/>
      <c r="ILI79" s="1340"/>
      <c r="ILJ79" s="1340"/>
      <c r="ILK79" s="1340"/>
      <c r="ILL79" s="1340"/>
      <c r="ILM79" s="1339"/>
      <c r="ILN79" s="1340"/>
      <c r="ILO79" s="1340"/>
      <c r="ILP79" s="1340"/>
      <c r="ILQ79" s="1340"/>
      <c r="ILR79" s="1340"/>
      <c r="ILS79" s="1340"/>
      <c r="ILT79" s="1340"/>
      <c r="ILU79" s="1340"/>
      <c r="ILV79" s="1340"/>
      <c r="ILW79" s="1340"/>
      <c r="ILX79" s="1340"/>
      <c r="ILY79" s="1340"/>
      <c r="ILZ79" s="1340"/>
      <c r="IMA79" s="1340"/>
      <c r="IMB79" s="1340"/>
      <c r="IMC79" s="1340"/>
      <c r="IMD79" s="1340"/>
      <c r="IME79" s="1339"/>
      <c r="IMF79" s="1340"/>
      <c r="IMG79" s="1340"/>
      <c r="IMH79" s="1340"/>
      <c r="IMI79" s="1340"/>
      <c r="IMJ79" s="1340"/>
      <c r="IMK79" s="1340"/>
      <c r="IML79" s="1340"/>
      <c r="IMM79" s="1340"/>
      <c r="IMN79" s="1340"/>
      <c r="IMO79" s="1340"/>
      <c r="IMP79" s="1340"/>
      <c r="IMQ79" s="1340"/>
      <c r="IMR79" s="1340"/>
      <c r="IMS79" s="1340"/>
      <c r="IMT79" s="1340"/>
      <c r="IMU79" s="1340"/>
      <c r="IMV79" s="1340"/>
      <c r="IMW79" s="1339"/>
      <c r="IMX79" s="1340"/>
      <c r="IMY79" s="1340"/>
      <c r="IMZ79" s="1340"/>
      <c r="INA79" s="1340"/>
      <c r="INB79" s="1340"/>
      <c r="INC79" s="1340"/>
      <c r="IND79" s="1340"/>
      <c r="INE79" s="1340"/>
      <c r="INF79" s="1340"/>
      <c r="ING79" s="1340"/>
      <c r="INH79" s="1340"/>
      <c r="INI79" s="1340"/>
      <c r="INJ79" s="1340"/>
      <c r="INK79" s="1340"/>
      <c r="INL79" s="1340"/>
      <c r="INM79" s="1340"/>
      <c r="INN79" s="1340"/>
      <c r="INO79" s="1339"/>
      <c r="INP79" s="1340"/>
      <c r="INQ79" s="1340"/>
      <c r="INR79" s="1340"/>
      <c r="INS79" s="1340"/>
      <c r="INT79" s="1340"/>
      <c r="INU79" s="1340"/>
      <c r="INV79" s="1340"/>
      <c r="INW79" s="1340"/>
      <c r="INX79" s="1340"/>
      <c r="INY79" s="1340"/>
      <c r="INZ79" s="1340"/>
      <c r="IOA79" s="1340"/>
      <c r="IOB79" s="1340"/>
      <c r="IOC79" s="1340"/>
      <c r="IOD79" s="1340"/>
      <c r="IOE79" s="1340"/>
      <c r="IOF79" s="1340"/>
      <c r="IOG79" s="1339"/>
      <c r="IOH79" s="1340"/>
      <c r="IOI79" s="1340"/>
      <c r="IOJ79" s="1340"/>
      <c r="IOK79" s="1340"/>
      <c r="IOL79" s="1340"/>
      <c r="IOM79" s="1340"/>
      <c r="ION79" s="1340"/>
      <c r="IOO79" s="1340"/>
      <c r="IOP79" s="1340"/>
      <c r="IOQ79" s="1340"/>
      <c r="IOR79" s="1340"/>
      <c r="IOS79" s="1340"/>
      <c r="IOT79" s="1340"/>
      <c r="IOU79" s="1340"/>
      <c r="IOV79" s="1340"/>
      <c r="IOW79" s="1340"/>
      <c r="IOX79" s="1340"/>
      <c r="IOY79" s="1339"/>
      <c r="IOZ79" s="1340"/>
      <c r="IPA79" s="1340"/>
      <c r="IPB79" s="1340"/>
      <c r="IPC79" s="1340"/>
      <c r="IPD79" s="1340"/>
      <c r="IPE79" s="1340"/>
      <c r="IPF79" s="1340"/>
      <c r="IPG79" s="1340"/>
      <c r="IPH79" s="1340"/>
      <c r="IPI79" s="1340"/>
      <c r="IPJ79" s="1340"/>
      <c r="IPK79" s="1340"/>
      <c r="IPL79" s="1340"/>
      <c r="IPM79" s="1340"/>
      <c r="IPN79" s="1340"/>
      <c r="IPO79" s="1340"/>
      <c r="IPP79" s="1340"/>
      <c r="IPQ79" s="1339"/>
      <c r="IPR79" s="1340"/>
      <c r="IPS79" s="1340"/>
      <c r="IPT79" s="1340"/>
      <c r="IPU79" s="1340"/>
      <c r="IPV79" s="1340"/>
      <c r="IPW79" s="1340"/>
      <c r="IPX79" s="1340"/>
      <c r="IPY79" s="1340"/>
      <c r="IPZ79" s="1340"/>
      <c r="IQA79" s="1340"/>
      <c r="IQB79" s="1340"/>
      <c r="IQC79" s="1340"/>
      <c r="IQD79" s="1340"/>
      <c r="IQE79" s="1340"/>
      <c r="IQF79" s="1340"/>
      <c r="IQG79" s="1340"/>
      <c r="IQH79" s="1340"/>
      <c r="IQI79" s="1339"/>
      <c r="IQJ79" s="1340"/>
      <c r="IQK79" s="1340"/>
      <c r="IQL79" s="1340"/>
      <c r="IQM79" s="1340"/>
      <c r="IQN79" s="1340"/>
      <c r="IQO79" s="1340"/>
      <c r="IQP79" s="1340"/>
      <c r="IQQ79" s="1340"/>
      <c r="IQR79" s="1340"/>
      <c r="IQS79" s="1340"/>
      <c r="IQT79" s="1340"/>
      <c r="IQU79" s="1340"/>
      <c r="IQV79" s="1340"/>
      <c r="IQW79" s="1340"/>
      <c r="IQX79" s="1340"/>
      <c r="IQY79" s="1340"/>
      <c r="IQZ79" s="1340"/>
      <c r="IRA79" s="1339"/>
      <c r="IRB79" s="1340"/>
      <c r="IRC79" s="1340"/>
      <c r="IRD79" s="1340"/>
      <c r="IRE79" s="1340"/>
      <c r="IRF79" s="1340"/>
      <c r="IRG79" s="1340"/>
      <c r="IRH79" s="1340"/>
      <c r="IRI79" s="1340"/>
      <c r="IRJ79" s="1340"/>
      <c r="IRK79" s="1340"/>
      <c r="IRL79" s="1340"/>
      <c r="IRM79" s="1340"/>
      <c r="IRN79" s="1340"/>
      <c r="IRO79" s="1340"/>
      <c r="IRP79" s="1340"/>
      <c r="IRQ79" s="1340"/>
      <c r="IRR79" s="1340"/>
      <c r="IRS79" s="1339"/>
      <c r="IRT79" s="1340"/>
      <c r="IRU79" s="1340"/>
      <c r="IRV79" s="1340"/>
      <c r="IRW79" s="1340"/>
      <c r="IRX79" s="1340"/>
      <c r="IRY79" s="1340"/>
      <c r="IRZ79" s="1340"/>
      <c r="ISA79" s="1340"/>
      <c r="ISB79" s="1340"/>
      <c r="ISC79" s="1340"/>
      <c r="ISD79" s="1340"/>
      <c r="ISE79" s="1340"/>
      <c r="ISF79" s="1340"/>
      <c r="ISG79" s="1340"/>
      <c r="ISH79" s="1340"/>
      <c r="ISI79" s="1340"/>
      <c r="ISJ79" s="1340"/>
      <c r="ISK79" s="1339"/>
      <c r="ISL79" s="1340"/>
      <c r="ISM79" s="1340"/>
      <c r="ISN79" s="1340"/>
      <c r="ISO79" s="1340"/>
      <c r="ISP79" s="1340"/>
      <c r="ISQ79" s="1340"/>
      <c r="ISR79" s="1340"/>
      <c r="ISS79" s="1340"/>
      <c r="IST79" s="1340"/>
      <c r="ISU79" s="1340"/>
      <c r="ISV79" s="1340"/>
      <c r="ISW79" s="1340"/>
      <c r="ISX79" s="1340"/>
      <c r="ISY79" s="1340"/>
      <c r="ISZ79" s="1340"/>
      <c r="ITA79" s="1340"/>
      <c r="ITB79" s="1340"/>
      <c r="ITC79" s="1339"/>
      <c r="ITD79" s="1340"/>
      <c r="ITE79" s="1340"/>
      <c r="ITF79" s="1340"/>
      <c r="ITG79" s="1340"/>
      <c r="ITH79" s="1340"/>
      <c r="ITI79" s="1340"/>
      <c r="ITJ79" s="1340"/>
      <c r="ITK79" s="1340"/>
      <c r="ITL79" s="1340"/>
      <c r="ITM79" s="1340"/>
      <c r="ITN79" s="1340"/>
      <c r="ITO79" s="1340"/>
      <c r="ITP79" s="1340"/>
      <c r="ITQ79" s="1340"/>
      <c r="ITR79" s="1340"/>
      <c r="ITS79" s="1340"/>
      <c r="ITT79" s="1340"/>
      <c r="ITU79" s="1339"/>
      <c r="ITV79" s="1340"/>
      <c r="ITW79" s="1340"/>
      <c r="ITX79" s="1340"/>
      <c r="ITY79" s="1340"/>
      <c r="ITZ79" s="1340"/>
      <c r="IUA79" s="1340"/>
      <c r="IUB79" s="1340"/>
      <c r="IUC79" s="1340"/>
      <c r="IUD79" s="1340"/>
      <c r="IUE79" s="1340"/>
      <c r="IUF79" s="1340"/>
      <c r="IUG79" s="1340"/>
      <c r="IUH79" s="1340"/>
      <c r="IUI79" s="1340"/>
      <c r="IUJ79" s="1340"/>
      <c r="IUK79" s="1340"/>
      <c r="IUL79" s="1340"/>
      <c r="IUM79" s="1339"/>
      <c r="IUN79" s="1340"/>
      <c r="IUO79" s="1340"/>
      <c r="IUP79" s="1340"/>
      <c r="IUQ79" s="1340"/>
      <c r="IUR79" s="1340"/>
      <c r="IUS79" s="1340"/>
      <c r="IUT79" s="1340"/>
      <c r="IUU79" s="1340"/>
      <c r="IUV79" s="1340"/>
      <c r="IUW79" s="1340"/>
      <c r="IUX79" s="1340"/>
      <c r="IUY79" s="1340"/>
      <c r="IUZ79" s="1340"/>
      <c r="IVA79" s="1340"/>
      <c r="IVB79" s="1340"/>
      <c r="IVC79" s="1340"/>
      <c r="IVD79" s="1340"/>
      <c r="IVE79" s="1339"/>
      <c r="IVF79" s="1340"/>
      <c r="IVG79" s="1340"/>
      <c r="IVH79" s="1340"/>
      <c r="IVI79" s="1340"/>
      <c r="IVJ79" s="1340"/>
      <c r="IVK79" s="1340"/>
      <c r="IVL79" s="1340"/>
      <c r="IVM79" s="1340"/>
      <c r="IVN79" s="1340"/>
      <c r="IVO79" s="1340"/>
      <c r="IVP79" s="1340"/>
      <c r="IVQ79" s="1340"/>
      <c r="IVR79" s="1340"/>
      <c r="IVS79" s="1340"/>
      <c r="IVT79" s="1340"/>
      <c r="IVU79" s="1340"/>
      <c r="IVV79" s="1340"/>
      <c r="IVW79" s="1339"/>
      <c r="IVX79" s="1340"/>
      <c r="IVY79" s="1340"/>
      <c r="IVZ79" s="1340"/>
      <c r="IWA79" s="1340"/>
      <c r="IWB79" s="1340"/>
      <c r="IWC79" s="1340"/>
      <c r="IWD79" s="1340"/>
      <c r="IWE79" s="1340"/>
      <c r="IWF79" s="1340"/>
      <c r="IWG79" s="1340"/>
      <c r="IWH79" s="1340"/>
      <c r="IWI79" s="1340"/>
      <c r="IWJ79" s="1340"/>
      <c r="IWK79" s="1340"/>
      <c r="IWL79" s="1340"/>
      <c r="IWM79" s="1340"/>
      <c r="IWN79" s="1340"/>
      <c r="IWO79" s="1339"/>
      <c r="IWP79" s="1340"/>
      <c r="IWQ79" s="1340"/>
      <c r="IWR79" s="1340"/>
      <c r="IWS79" s="1340"/>
      <c r="IWT79" s="1340"/>
      <c r="IWU79" s="1340"/>
      <c r="IWV79" s="1340"/>
      <c r="IWW79" s="1340"/>
      <c r="IWX79" s="1340"/>
      <c r="IWY79" s="1340"/>
      <c r="IWZ79" s="1340"/>
      <c r="IXA79" s="1340"/>
      <c r="IXB79" s="1340"/>
      <c r="IXC79" s="1340"/>
      <c r="IXD79" s="1340"/>
      <c r="IXE79" s="1340"/>
      <c r="IXF79" s="1340"/>
      <c r="IXG79" s="1339"/>
      <c r="IXH79" s="1340"/>
      <c r="IXI79" s="1340"/>
      <c r="IXJ79" s="1340"/>
      <c r="IXK79" s="1340"/>
      <c r="IXL79" s="1340"/>
      <c r="IXM79" s="1340"/>
      <c r="IXN79" s="1340"/>
      <c r="IXO79" s="1340"/>
      <c r="IXP79" s="1340"/>
      <c r="IXQ79" s="1340"/>
      <c r="IXR79" s="1340"/>
      <c r="IXS79" s="1340"/>
      <c r="IXT79" s="1340"/>
      <c r="IXU79" s="1340"/>
      <c r="IXV79" s="1340"/>
      <c r="IXW79" s="1340"/>
      <c r="IXX79" s="1340"/>
      <c r="IXY79" s="1339"/>
      <c r="IXZ79" s="1340"/>
      <c r="IYA79" s="1340"/>
      <c r="IYB79" s="1340"/>
      <c r="IYC79" s="1340"/>
      <c r="IYD79" s="1340"/>
      <c r="IYE79" s="1340"/>
      <c r="IYF79" s="1340"/>
      <c r="IYG79" s="1340"/>
      <c r="IYH79" s="1340"/>
      <c r="IYI79" s="1340"/>
      <c r="IYJ79" s="1340"/>
      <c r="IYK79" s="1340"/>
      <c r="IYL79" s="1340"/>
      <c r="IYM79" s="1340"/>
      <c r="IYN79" s="1340"/>
      <c r="IYO79" s="1340"/>
      <c r="IYP79" s="1340"/>
      <c r="IYQ79" s="1339"/>
      <c r="IYR79" s="1340"/>
      <c r="IYS79" s="1340"/>
      <c r="IYT79" s="1340"/>
      <c r="IYU79" s="1340"/>
      <c r="IYV79" s="1340"/>
      <c r="IYW79" s="1340"/>
      <c r="IYX79" s="1340"/>
      <c r="IYY79" s="1340"/>
      <c r="IYZ79" s="1340"/>
      <c r="IZA79" s="1340"/>
      <c r="IZB79" s="1340"/>
      <c r="IZC79" s="1340"/>
      <c r="IZD79" s="1340"/>
      <c r="IZE79" s="1340"/>
      <c r="IZF79" s="1340"/>
      <c r="IZG79" s="1340"/>
      <c r="IZH79" s="1340"/>
      <c r="IZI79" s="1339"/>
      <c r="IZJ79" s="1340"/>
      <c r="IZK79" s="1340"/>
      <c r="IZL79" s="1340"/>
      <c r="IZM79" s="1340"/>
      <c r="IZN79" s="1340"/>
      <c r="IZO79" s="1340"/>
      <c r="IZP79" s="1340"/>
      <c r="IZQ79" s="1340"/>
      <c r="IZR79" s="1340"/>
      <c r="IZS79" s="1340"/>
      <c r="IZT79" s="1340"/>
      <c r="IZU79" s="1340"/>
      <c r="IZV79" s="1340"/>
      <c r="IZW79" s="1340"/>
      <c r="IZX79" s="1340"/>
      <c r="IZY79" s="1340"/>
      <c r="IZZ79" s="1340"/>
      <c r="JAA79" s="1339"/>
      <c r="JAB79" s="1340"/>
      <c r="JAC79" s="1340"/>
      <c r="JAD79" s="1340"/>
      <c r="JAE79" s="1340"/>
      <c r="JAF79" s="1340"/>
      <c r="JAG79" s="1340"/>
      <c r="JAH79" s="1340"/>
      <c r="JAI79" s="1340"/>
      <c r="JAJ79" s="1340"/>
      <c r="JAK79" s="1340"/>
      <c r="JAL79" s="1340"/>
      <c r="JAM79" s="1340"/>
      <c r="JAN79" s="1340"/>
      <c r="JAO79" s="1340"/>
      <c r="JAP79" s="1340"/>
      <c r="JAQ79" s="1340"/>
      <c r="JAR79" s="1340"/>
      <c r="JAS79" s="1339"/>
      <c r="JAT79" s="1340"/>
      <c r="JAU79" s="1340"/>
      <c r="JAV79" s="1340"/>
      <c r="JAW79" s="1340"/>
      <c r="JAX79" s="1340"/>
      <c r="JAY79" s="1340"/>
      <c r="JAZ79" s="1340"/>
      <c r="JBA79" s="1340"/>
      <c r="JBB79" s="1340"/>
      <c r="JBC79" s="1340"/>
      <c r="JBD79" s="1340"/>
      <c r="JBE79" s="1340"/>
      <c r="JBF79" s="1340"/>
      <c r="JBG79" s="1340"/>
      <c r="JBH79" s="1340"/>
      <c r="JBI79" s="1340"/>
      <c r="JBJ79" s="1340"/>
      <c r="JBK79" s="1339"/>
      <c r="JBL79" s="1340"/>
      <c r="JBM79" s="1340"/>
      <c r="JBN79" s="1340"/>
      <c r="JBO79" s="1340"/>
      <c r="JBP79" s="1340"/>
      <c r="JBQ79" s="1340"/>
      <c r="JBR79" s="1340"/>
      <c r="JBS79" s="1340"/>
      <c r="JBT79" s="1340"/>
      <c r="JBU79" s="1340"/>
      <c r="JBV79" s="1340"/>
      <c r="JBW79" s="1340"/>
      <c r="JBX79" s="1340"/>
      <c r="JBY79" s="1340"/>
      <c r="JBZ79" s="1340"/>
      <c r="JCA79" s="1340"/>
      <c r="JCB79" s="1340"/>
      <c r="JCC79" s="1339"/>
      <c r="JCD79" s="1340"/>
      <c r="JCE79" s="1340"/>
      <c r="JCF79" s="1340"/>
      <c r="JCG79" s="1340"/>
      <c r="JCH79" s="1340"/>
      <c r="JCI79" s="1340"/>
      <c r="JCJ79" s="1340"/>
      <c r="JCK79" s="1340"/>
      <c r="JCL79" s="1340"/>
      <c r="JCM79" s="1340"/>
      <c r="JCN79" s="1340"/>
      <c r="JCO79" s="1340"/>
      <c r="JCP79" s="1340"/>
      <c r="JCQ79" s="1340"/>
      <c r="JCR79" s="1340"/>
      <c r="JCS79" s="1340"/>
      <c r="JCT79" s="1340"/>
      <c r="JCU79" s="1339"/>
      <c r="JCV79" s="1340"/>
      <c r="JCW79" s="1340"/>
      <c r="JCX79" s="1340"/>
      <c r="JCY79" s="1340"/>
      <c r="JCZ79" s="1340"/>
      <c r="JDA79" s="1340"/>
      <c r="JDB79" s="1340"/>
      <c r="JDC79" s="1340"/>
      <c r="JDD79" s="1340"/>
      <c r="JDE79" s="1340"/>
      <c r="JDF79" s="1340"/>
      <c r="JDG79" s="1340"/>
      <c r="JDH79" s="1340"/>
      <c r="JDI79" s="1340"/>
      <c r="JDJ79" s="1340"/>
      <c r="JDK79" s="1340"/>
      <c r="JDL79" s="1340"/>
      <c r="JDM79" s="1339"/>
      <c r="JDN79" s="1340"/>
      <c r="JDO79" s="1340"/>
      <c r="JDP79" s="1340"/>
      <c r="JDQ79" s="1340"/>
      <c r="JDR79" s="1340"/>
      <c r="JDS79" s="1340"/>
      <c r="JDT79" s="1340"/>
      <c r="JDU79" s="1340"/>
      <c r="JDV79" s="1340"/>
      <c r="JDW79" s="1340"/>
      <c r="JDX79" s="1340"/>
      <c r="JDY79" s="1340"/>
      <c r="JDZ79" s="1340"/>
      <c r="JEA79" s="1340"/>
      <c r="JEB79" s="1340"/>
      <c r="JEC79" s="1340"/>
      <c r="JED79" s="1340"/>
      <c r="JEE79" s="1339"/>
      <c r="JEF79" s="1340"/>
      <c r="JEG79" s="1340"/>
      <c r="JEH79" s="1340"/>
      <c r="JEI79" s="1340"/>
      <c r="JEJ79" s="1340"/>
      <c r="JEK79" s="1340"/>
      <c r="JEL79" s="1340"/>
      <c r="JEM79" s="1340"/>
      <c r="JEN79" s="1340"/>
      <c r="JEO79" s="1340"/>
      <c r="JEP79" s="1340"/>
      <c r="JEQ79" s="1340"/>
      <c r="JER79" s="1340"/>
      <c r="JES79" s="1340"/>
      <c r="JET79" s="1340"/>
      <c r="JEU79" s="1340"/>
      <c r="JEV79" s="1340"/>
      <c r="JEW79" s="1339"/>
      <c r="JEX79" s="1340"/>
      <c r="JEY79" s="1340"/>
      <c r="JEZ79" s="1340"/>
      <c r="JFA79" s="1340"/>
      <c r="JFB79" s="1340"/>
      <c r="JFC79" s="1340"/>
      <c r="JFD79" s="1340"/>
      <c r="JFE79" s="1340"/>
      <c r="JFF79" s="1340"/>
      <c r="JFG79" s="1340"/>
      <c r="JFH79" s="1340"/>
      <c r="JFI79" s="1340"/>
      <c r="JFJ79" s="1340"/>
      <c r="JFK79" s="1340"/>
      <c r="JFL79" s="1340"/>
      <c r="JFM79" s="1340"/>
      <c r="JFN79" s="1340"/>
      <c r="JFO79" s="1339"/>
      <c r="JFP79" s="1340"/>
      <c r="JFQ79" s="1340"/>
      <c r="JFR79" s="1340"/>
      <c r="JFS79" s="1340"/>
      <c r="JFT79" s="1340"/>
      <c r="JFU79" s="1340"/>
      <c r="JFV79" s="1340"/>
      <c r="JFW79" s="1340"/>
      <c r="JFX79" s="1340"/>
      <c r="JFY79" s="1340"/>
      <c r="JFZ79" s="1340"/>
      <c r="JGA79" s="1340"/>
      <c r="JGB79" s="1340"/>
      <c r="JGC79" s="1340"/>
      <c r="JGD79" s="1340"/>
      <c r="JGE79" s="1340"/>
      <c r="JGF79" s="1340"/>
      <c r="JGG79" s="1339"/>
      <c r="JGH79" s="1340"/>
      <c r="JGI79" s="1340"/>
      <c r="JGJ79" s="1340"/>
      <c r="JGK79" s="1340"/>
      <c r="JGL79" s="1340"/>
      <c r="JGM79" s="1340"/>
      <c r="JGN79" s="1340"/>
      <c r="JGO79" s="1340"/>
      <c r="JGP79" s="1340"/>
      <c r="JGQ79" s="1340"/>
      <c r="JGR79" s="1340"/>
      <c r="JGS79" s="1340"/>
      <c r="JGT79" s="1340"/>
      <c r="JGU79" s="1340"/>
      <c r="JGV79" s="1340"/>
      <c r="JGW79" s="1340"/>
      <c r="JGX79" s="1340"/>
      <c r="JGY79" s="1339"/>
      <c r="JGZ79" s="1340"/>
      <c r="JHA79" s="1340"/>
      <c r="JHB79" s="1340"/>
      <c r="JHC79" s="1340"/>
      <c r="JHD79" s="1340"/>
      <c r="JHE79" s="1340"/>
      <c r="JHF79" s="1340"/>
      <c r="JHG79" s="1340"/>
      <c r="JHH79" s="1340"/>
      <c r="JHI79" s="1340"/>
      <c r="JHJ79" s="1340"/>
      <c r="JHK79" s="1340"/>
      <c r="JHL79" s="1340"/>
      <c r="JHM79" s="1340"/>
      <c r="JHN79" s="1340"/>
      <c r="JHO79" s="1340"/>
      <c r="JHP79" s="1340"/>
      <c r="JHQ79" s="1339"/>
      <c r="JHR79" s="1340"/>
      <c r="JHS79" s="1340"/>
      <c r="JHT79" s="1340"/>
      <c r="JHU79" s="1340"/>
      <c r="JHV79" s="1340"/>
      <c r="JHW79" s="1340"/>
      <c r="JHX79" s="1340"/>
      <c r="JHY79" s="1340"/>
      <c r="JHZ79" s="1340"/>
      <c r="JIA79" s="1340"/>
      <c r="JIB79" s="1340"/>
      <c r="JIC79" s="1340"/>
      <c r="JID79" s="1340"/>
      <c r="JIE79" s="1340"/>
      <c r="JIF79" s="1340"/>
      <c r="JIG79" s="1340"/>
      <c r="JIH79" s="1340"/>
      <c r="JII79" s="1339"/>
      <c r="JIJ79" s="1340"/>
      <c r="JIK79" s="1340"/>
      <c r="JIL79" s="1340"/>
      <c r="JIM79" s="1340"/>
      <c r="JIN79" s="1340"/>
      <c r="JIO79" s="1340"/>
      <c r="JIP79" s="1340"/>
      <c r="JIQ79" s="1340"/>
      <c r="JIR79" s="1340"/>
      <c r="JIS79" s="1340"/>
      <c r="JIT79" s="1340"/>
      <c r="JIU79" s="1340"/>
      <c r="JIV79" s="1340"/>
      <c r="JIW79" s="1340"/>
      <c r="JIX79" s="1340"/>
      <c r="JIY79" s="1340"/>
      <c r="JIZ79" s="1340"/>
      <c r="JJA79" s="1339"/>
      <c r="JJB79" s="1340"/>
      <c r="JJC79" s="1340"/>
      <c r="JJD79" s="1340"/>
      <c r="JJE79" s="1340"/>
      <c r="JJF79" s="1340"/>
      <c r="JJG79" s="1340"/>
      <c r="JJH79" s="1340"/>
      <c r="JJI79" s="1340"/>
      <c r="JJJ79" s="1340"/>
      <c r="JJK79" s="1340"/>
      <c r="JJL79" s="1340"/>
      <c r="JJM79" s="1340"/>
      <c r="JJN79" s="1340"/>
      <c r="JJO79" s="1340"/>
      <c r="JJP79" s="1340"/>
      <c r="JJQ79" s="1340"/>
      <c r="JJR79" s="1340"/>
      <c r="JJS79" s="1339"/>
      <c r="JJT79" s="1340"/>
      <c r="JJU79" s="1340"/>
      <c r="JJV79" s="1340"/>
      <c r="JJW79" s="1340"/>
      <c r="JJX79" s="1340"/>
      <c r="JJY79" s="1340"/>
      <c r="JJZ79" s="1340"/>
      <c r="JKA79" s="1340"/>
      <c r="JKB79" s="1340"/>
      <c r="JKC79" s="1340"/>
      <c r="JKD79" s="1340"/>
      <c r="JKE79" s="1340"/>
      <c r="JKF79" s="1340"/>
      <c r="JKG79" s="1340"/>
      <c r="JKH79" s="1340"/>
      <c r="JKI79" s="1340"/>
      <c r="JKJ79" s="1340"/>
      <c r="JKK79" s="1339"/>
      <c r="JKL79" s="1340"/>
      <c r="JKM79" s="1340"/>
      <c r="JKN79" s="1340"/>
      <c r="JKO79" s="1340"/>
      <c r="JKP79" s="1340"/>
      <c r="JKQ79" s="1340"/>
      <c r="JKR79" s="1340"/>
      <c r="JKS79" s="1340"/>
      <c r="JKT79" s="1340"/>
      <c r="JKU79" s="1340"/>
      <c r="JKV79" s="1340"/>
      <c r="JKW79" s="1340"/>
      <c r="JKX79" s="1340"/>
      <c r="JKY79" s="1340"/>
      <c r="JKZ79" s="1340"/>
      <c r="JLA79" s="1340"/>
      <c r="JLB79" s="1340"/>
      <c r="JLC79" s="1339"/>
      <c r="JLD79" s="1340"/>
      <c r="JLE79" s="1340"/>
      <c r="JLF79" s="1340"/>
      <c r="JLG79" s="1340"/>
      <c r="JLH79" s="1340"/>
      <c r="JLI79" s="1340"/>
      <c r="JLJ79" s="1340"/>
      <c r="JLK79" s="1340"/>
      <c r="JLL79" s="1340"/>
      <c r="JLM79" s="1340"/>
      <c r="JLN79" s="1340"/>
      <c r="JLO79" s="1340"/>
      <c r="JLP79" s="1340"/>
      <c r="JLQ79" s="1340"/>
      <c r="JLR79" s="1340"/>
      <c r="JLS79" s="1340"/>
      <c r="JLT79" s="1340"/>
      <c r="JLU79" s="1339"/>
      <c r="JLV79" s="1340"/>
      <c r="JLW79" s="1340"/>
      <c r="JLX79" s="1340"/>
      <c r="JLY79" s="1340"/>
      <c r="JLZ79" s="1340"/>
      <c r="JMA79" s="1340"/>
      <c r="JMB79" s="1340"/>
      <c r="JMC79" s="1340"/>
      <c r="JMD79" s="1340"/>
      <c r="JME79" s="1340"/>
      <c r="JMF79" s="1340"/>
      <c r="JMG79" s="1340"/>
      <c r="JMH79" s="1340"/>
      <c r="JMI79" s="1340"/>
      <c r="JMJ79" s="1340"/>
      <c r="JMK79" s="1340"/>
      <c r="JML79" s="1340"/>
      <c r="JMM79" s="1339"/>
      <c r="JMN79" s="1340"/>
      <c r="JMO79" s="1340"/>
      <c r="JMP79" s="1340"/>
      <c r="JMQ79" s="1340"/>
      <c r="JMR79" s="1340"/>
      <c r="JMS79" s="1340"/>
      <c r="JMT79" s="1340"/>
      <c r="JMU79" s="1340"/>
      <c r="JMV79" s="1340"/>
      <c r="JMW79" s="1340"/>
      <c r="JMX79" s="1340"/>
      <c r="JMY79" s="1340"/>
      <c r="JMZ79" s="1340"/>
      <c r="JNA79" s="1340"/>
      <c r="JNB79" s="1340"/>
      <c r="JNC79" s="1340"/>
      <c r="JND79" s="1340"/>
      <c r="JNE79" s="1339"/>
      <c r="JNF79" s="1340"/>
      <c r="JNG79" s="1340"/>
      <c r="JNH79" s="1340"/>
      <c r="JNI79" s="1340"/>
      <c r="JNJ79" s="1340"/>
      <c r="JNK79" s="1340"/>
      <c r="JNL79" s="1340"/>
      <c r="JNM79" s="1340"/>
      <c r="JNN79" s="1340"/>
      <c r="JNO79" s="1340"/>
      <c r="JNP79" s="1340"/>
      <c r="JNQ79" s="1340"/>
      <c r="JNR79" s="1340"/>
      <c r="JNS79" s="1340"/>
      <c r="JNT79" s="1340"/>
      <c r="JNU79" s="1340"/>
      <c r="JNV79" s="1340"/>
      <c r="JNW79" s="1339"/>
      <c r="JNX79" s="1340"/>
      <c r="JNY79" s="1340"/>
      <c r="JNZ79" s="1340"/>
      <c r="JOA79" s="1340"/>
      <c r="JOB79" s="1340"/>
      <c r="JOC79" s="1340"/>
      <c r="JOD79" s="1340"/>
      <c r="JOE79" s="1340"/>
      <c r="JOF79" s="1340"/>
      <c r="JOG79" s="1340"/>
      <c r="JOH79" s="1340"/>
      <c r="JOI79" s="1340"/>
      <c r="JOJ79" s="1340"/>
      <c r="JOK79" s="1340"/>
      <c r="JOL79" s="1340"/>
      <c r="JOM79" s="1340"/>
      <c r="JON79" s="1340"/>
      <c r="JOO79" s="1339"/>
      <c r="JOP79" s="1340"/>
      <c r="JOQ79" s="1340"/>
      <c r="JOR79" s="1340"/>
      <c r="JOS79" s="1340"/>
      <c r="JOT79" s="1340"/>
      <c r="JOU79" s="1340"/>
      <c r="JOV79" s="1340"/>
      <c r="JOW79" s="1340"/>
      <c r="JOX79" s="1340"/>
      <c r="JOY79" s="1340"/>
      <c r="JOZ79" s="1340"/>
      <c r="JPA79" s="1340"/>
      <c r="JPB79" s="1340"/>
      <c r="JPC79" s="1340"/>
      <c r="JPD79" s="1340"/>
      <c r="JPE79" s="1340"/>
      <c r="JPF79" s="1340"/>
      <c r="JPG79" s="1339"/>
      <c r="JPH79" s="1340"/>
      <c r="JPI79" s="1340"/>
      <c r="JPJ79" s="1340"/>
      <c r="JPK79" s="1340"/>
      <c r="JPL79" s="1340"/>
      <c r="JPM79" s="1340"/>
      <c r="JPN79" s="1340"/>
      <c r="JPO79" s="1340"/>
      <c r="JPP79" s="1340"/>
      <c r="JPQ79" s="1340"/>
      <c r="JPR79" s="1340"/>
      <c r="JPS79" s="1340"/>
      <c r="JPT79" s="1340"/>
      <c r="JPU79" s="1340"/>
      <c r="JPV79" s="1340"/>
      <c r="JPW79" s="1340"/>
      <c r="JPX79" s="1340"/>
      <c r="JPY79" s="1339"/>
      <c r="JPZ79" s="1340"/>
      <c r="JQA79" s="1340"/>
      <c r="JQB79" s="1340"/>
      <c r="JQC79" s="1340"/>
      <c r="JQD79" s="1340"/>
      <c r="JQE79" s="1340"/>
      <c r="JQF79" s="1340"/>
      <c r="JQG79" s="1340"/>
      <c r="JQH79" s="1340"/>
      <c r="JQI79" s="1340"/>
      <c r="JQJ79" s="1340"/>
      <c r="JQK79" s="1340"/>
      <c r="JQL79" s="1340"/>
      <c r="JQM79" s="1340"/>
      <c r="JQN79" s="1340"/>
      <c r="JQO79" s="1340"/>
      <c r="JQP79" s="1340"/>
      <c r="JQQ79" s="1339"/>
      <c r="JQR79" s="1340"/>
      <c r="JQS79" s="1340"/>
      <c r="JQT79" s="1340"/>
      <c r="JQU79" s="1340"/>
      <c r="JQV79" s="1340"/>
      <c r="JQW79" s="1340"/>
      <c r="JQX79" s="1340"/>
      <c r="JQY79" s="1340"/>
      <c r="JQZ79" s="1340"/>
      <c r="JRA79" s="1340"/>
      <c r="JRB79" s="1340"/>
      <c r="JRC79" s="1340"/>
      <c r="JRD79" s="1340"/>
      <c r="JRE79" s="1340"/>
      <c r="JRF79" s="1340"/>
      <c r="JRG79" s="1340"/>
      <c r="JRH79" s="1340"/>
      <c r="JRI79" s="1339"/>
      <c r="JRJ79" s="1340"/>
      <c r="JRK79" s="1340"/>
      <c r="JRL79" s="1340"/>
      <c r="JRM79" s="1340"/>
      <c r="JRN79" s="1340"/>
      <c r="JRO79" s="1340"/>
      <c r="JRP79" s="1340"/>
      <c r="JRQ79" s="1340"/>
      <c r="JRR79" s="1340"/>
      <c r="JRS79" s="1340"/>
      <c r="JRT79" s="1340"/>
      <c r="JRU79" s="1340"/>
      <c r="JRV79" s="1340"/>
      <c r="JRW79" s="1340"/>
      <c r="JRX79" s="1340"/>
      <c r="JRY79" s="1340"/>
      <c r="JRZ79" s="1340"/>
      <c r="JSA79" s="1339"/>
      <c r="JSB79" s="1340"/>
      <c r="JSC79" s="1340"/>
      <c r="JSD79" s="1340"/>
      <c r="JSE79" s="1340"/>
      <c r="JSF79" s="1340"/>
      <c r="JSG79" s="1340"/>
      <c r="JSH79" s="1340"/>
      <c r="JSI79" s="1340"/>
      <c r="JSJ79" s="1340"/>
      <c r="JSK79" s="1340"/>
      <c r="JSL79" s="1340"/>
      <c r="JSM79" s="1340"/>
      <c r="JSN79" s="1340"/>
      <c r="JSO79" s="1340"/>
      <c r="JSP79" s="1340"/>
      <c r="JSQ79" s="1340"/>
      <c r="JSR79" s="1340"/>
      <c r="JSS79" s="1339"/>
      <c r="JST79" s="1340"/>
      <c r="JSU79" s="1340"/>
      <c r="JSV79" s="1340"/>
      <c r="JSW79" s="1340"/>
      <c r="JSX79" s="1340"/>
      <c r="JSY79" s="1340"/>
      <c r="JSZ79" s="1340"/>
      <c r="JTA79" s="1340"/>
      <c r="JTB79" s="1340"/>
      <c r="JTC79" s="1340"/>
      <c r="JTD79" s="1340"/>
      <c r="JTE79" s="1340"/>
      <c r="JTF79" s="1340"/>
      <c r="JTG79" s="1340"/>
      <c r="JTH79" s="1340"/>
      <c r="JTI79" s="1340"/>
      <c r="JTJ79" s="1340"/>
      <c r="JTK79" s="1339"/>
      <c r="JTL79" s="1340"/>
      <c r="JTM79" s="1340"/>
      <c r="JTN79" s="1340"/>
      <c r="JTO79" s="1340"/>
      <c r="JTP79" s="1340"/>
      <c r="JTQ79" s="1340"/>
      <c r="JTR79" s="1340"/>
      <c r="JTS79" s="1340"/>
      <c r="JTT79" s="1340"/>
      <c r="JTU79" s="1340"/>
      <c r="JTV79" s="1340"/>
      <c r="JTW79" s="1340"/>
      <c r="JTX79" s="1340"/>
      <c r="JTY79" s="1340"/>
      <c r="JTZ79" s="1340"/>
      <c r="JUA79" s="1340"/>
      <c r="JUB79" s="1340"/>
      <c r="JUC79" s="1339"/>
      <c r="JUD79" s="1340"/>
      <c r="JUE79" s="1340"/>
      <c r="JUF79" s="1340"/>
      <c r="JUG79" s="1340"/>
      <c r="JUH79" s="1340"/>
      <c r="JUI79" s="1340"/>
      <c r="JUJ79" s="1340"/>
      <c r="JUK79" s="1340"/>
      <c r="JUL79" s="1340"/>
      <c r="JUM79" s="1340"/>
      <c r="JUN79" s="1340"/>
      <c r="JUO79" s="1340"/>
      <c r="JUP79" s="1340"/>
      <c r="JUQ79" s="1340"/>
      <c r="JUR79" s="1340"/>
      <c r="JUS79" s="1340"/>
      <c r="JUT79" s="1340"/>
      <c r="JUU79" s="1339"/>
      <c r="JUV79" s="1340"/>
      <c r="JUW79" s="1340"/>
      <c r="JUX79" s="1340"/>
      <c r="JUY79" s="1340"/>
      <c r="JUZ79" s="1340"/>
      <c r="JVA79" s="1340"/>
      <c r="JVB79" s="1340"/>
      <c r="JVC79" s="1340"/>
      <c r="JVD79" s="1340"/>
      <c r="JVE79" s="1340"/>
      <c r="JVF79" s="1340"/>
      <c r="JVG79" s="1340"/>
      <c r="JVH79" s="1340"/>
      <c r="JVI79" s="1340"/>
      <c r="JVJ79" s="1340"/>
      <c r="JVK79" s="1340"/>
      <c r="JVL79" s="1340"/>
      <c r="JVM79" s="1339"/>
      <c r="JVN79" s="1340"/>
      <c r="JVO79" s="1340"/>
      <c r="JVP79" s="1340"/>
      <c r="JVQ79" s="1340"/>
      <c r="JVR79" s="1340"/>
      <c r="JVS79" s="1340"/>
      <c r="JVT79" s="1340"/>
      <c r="JVU79" s="1340"/>
      <c r="JVV79" s="1340"/>
      <c r="JVW79" s="1340"/>
      <c r="JVX79" s="1340"/>
      <c r="JVY79" s="1340"/>
      <c r="JVZ79" s="1340"/>
      <c r="JWA79" s="1340"/>
      <c r="JWB79" s="1340"/>
      <c r="JWC79" s="1340"/>
      <c r="JWD79" s="1340"/>
      <c r="JWE79" s="1339"/>
      <c r="JWF79" s="1340"/>
      <c r="JWG79" s="1340"/>
      <c r="JWH79" s="1340"/>
      <c r="JWI79" s="1340"/>
      <c r="JWJ79" s="1340"/>
      <c r="JWK79" s="1340"/>
      <c r="JWL79" s="1340"/>
      <c r="JWM79" s="1340"/>
      <c r="JWN79" s="1340"/>
      <c r="JWO79" s="1340"/>
      <c r="JWP79" s="1340"/>
      <c r="JWQ79" s="1340"/>
      <c r="JWR79" s="1340"/>
      <c r="JWS79" s="1340"/>
      <c r="JWT79" s="1340"/>
      <c r="JWU79" s="1340"/>
      <c r="JWV79" s="1340"/>
      <c r="JWW79" s="1339"/>
      <c r="JWX79" s="1340"/>
      <c r="JWY79" s="1340"/>
      <c r="JWZ79" s="1340"/>
      <c r="JXA79" s="1340"/>
      <c r="JXB79" s="1340"/>
      <c r="JXC79" s="1340"/>
      <c r="JXD79" s="1340"/>
      <c r="JXE79" s="1340"/>
      <c r="JXF79" s="1340"/>
      <c r="JXG79" s="1340"/>
      <c r="JXH79" s="1340"/>
      <c r="JXI79" s="1340"/>
      <c r="JXJ79" s="1340"/>
      <c r="JXK79" s="1340"/>
      <c r="JXL79" s="1340"/>
      <c r="JXM79" s="1340"/>
      <c r="JXN79" s="1340"/>
      <c r="JXO79" s="1339"/>
      <c r="JXP79" s="1340"/>
      <c r="JXQ79" s="1340"/>
      <c r="JXR79" s="1340"/>
      <c r="JXS79" s="1340"/>
      <c r="JXT79" s="1340"/>
      <c r="JXU79" s="1340"/>
      <c r="JXV79" s="1340"/>
      <c r="JXW79" s="1340"/>
      <c r="JXX79" s="1340"/>
      <c r="JXY79" s="1340"/>
      <c r="JXZ79" s="1340"/>
      <c r="JYA79" s="1340"/>
      <c r="JYB79" s="1340"/>
      <c r="JYC79" s="1340"/>
      <c r="JYD79" s="1340"/>
      <c r="JYE79" s="1340"/>
      <c r="JYF79" s="1340"/>
      <c r="JYG79" s="1339"/>
      <c r="JYH79" s="1340"/>
      <c r="JYI79" s="1340"/>
      <c r="JYJ79" s="1340"/>
      <c r="JYK79" s="1340"/>
      <c r="JYL79" s="1340"/>
      <c r="JYM79" s="1340"/>
      <c r="JYN79" s="1340"/>
      <c r="JYO79" s="1340"/>
      <c r="JYP79" s="1340"/>
      <c r="JYQ79" s="1340"/>
      <c r="JYR79" s="1340"/>
      <c r="JYS79" s="1340"/>
      <c r="JYT79" s="1340"/>
      <c r="JYU79" s="1340"/>
      <c r="JYV79" s="1340"/>
      <c r="JYW79" s="1340"/>
      <c r="JYX79" s="1340"/>
      <c r="JYY79" s="1339"/>
      <c r="JYZ79" s="1340"/>
      <c r="JZA79" s="1340"/>
      <c r="JZB79" s="1340"/>
      <c r="JZC79" s="1340"/>
      <c r="JZD79" s="1340"/>
      <c r="JZE79" s="1340"/>
      <c r="JZF79" s="1340"/>
      <c r="JZG79" s="1340"/>
      <c r="JZH79" s="1340"/>
      <c r="JZI79" s="1340"/>
      <c r="JZJ79" s="1340"/>
      <c r="JZK79" s="1340"/>
      <c r="JZL79" s="1340"/>
      <c r="JZM79" s="1340"/>
      <c r="JZN79" s="1340"/>
      <c r="JZO79" s="1340"/>
      <c r="JZP79" s="1340"/>
      <c r="JZQ79" s="1339"/>
      <c r="JZR79" s="1340"/>
      <c r="JZS79" s="1340"/>
      <c r="JZT79" s="1340"/>
      <c r="JZU79" s="1340"/>
      <c r="JZV79" s="1340"/>
      <c r="JZW79" s="1340"/>
      <c r="JZX79" s="1340"/>
      <c r="JZY79" s="1340"/>
      <c r="JZZ79" s="1340"/>
      <c r="KAA79" s="1340"/>
      <c r="KAB79" s="1340"/>
      <c r="KAC79" s="1340"/>
      <c r="KAD79" s="1340"/>
      <c r="KAE79" s="1340"/>
      <c r="KAF79" s="1340"/>
      <c r="KAG79" s="1340"/>
      <c r="KAH79" s="1340"/>
      <c r="KAI79" s="1339"/>
      <c r="KAJ79" s="1340"/>
      <c r="KAK79" s="1340"/>
      <c r="KAL79" s="1340"/>
      <c r="KAM79" s="1340"/>
      <c r="KAN79" s="1340"/>
      <c r="KAO79" s="1340"/>
      <c r="KAP79" s="1340"/>
      <c r="KAQ79" s="1340"/>
      <c r="KAR79" s="1340"/>
      <c r="KAS79" s="1340"/>
      <c r="KAT79" s="1340"/>
      <c r="KAU79" s="1340"/>
      <c r="KAV79" s="1340"/>
      <c r="KAW79" s="1340"/>
      <c r="KAX79" s="1340"/>
      <c r="KAY79" s="1340"/>
      <c r="KAZ79" s="1340"/>
      <c r="KBA79" s="1339"/>
      <c r="KBB79" s="1340"/>
      <c r="KBC79" s="1340"/>
      <c r="KBD79" s="1340"/>
      <c r="KBE79" s="1340"/>
      <c r="KBF79" s="1340"/>
      <c r="KBG79" s="1340"/>
      <c r="KBH79" s="1340"/>
      <c r="KBI79" s="1340"/>
      <c r="KBJ79" s="1340"/>
      <c r="KBK79" s="1340"/>
      <c r="KBL79" s="1340"/>
      <c r="KBM79" s="1340"/>
      <c r="KBN79" s="1340"/>
      <c r="KBO79" s="1340"/>
      <c r="KBP79" s="1340"/>
      <c r="KBQ79" s="1340"/>
      <c r="KBR79" s="1340"/>
      <c r="KBS79" s="1339"/>
      <c r="KBT79" s="1340"/>
      <c r="KBU79" s="1340"/>
      <c r="KBV79" s="1340"/>
      <c r="KBW79" s="1340"/>
      <c r="KBX79" s="1340"/>
      <c r="KBY79" s="1340"/>
      <c r="KBZ79" s="1340"/>
      <c r="KCA79" s="1340"/>
      <c r="KCB79" s="1340"/>
      <c r="KCC79" s="1340"/>
      <c r="KCD79" s="1340"/>
      <c r="KCE79" s="1340"/>
      <c r="KCF79" s="1340"/>
      <c r="KCG79" s="1340"/>
      <c r="KCH79" s="1340"/>
      <c r="KCI79" s="1340"/>
      <c r="KCJ79" s="1340"/>
      <c r="KCK79" s="1339"/>
      <c r="KCL79" s="1340"/>
      <c r="KCM79" s="1340"/>
      <c r="KCN79" s="1340"/>
      <c r="KCO79" s="1340"/>
      <c r="KCP79" s="1340"/>
      <c r="KCQ79" s="1340"/>
      <c r="KCR79" s="1340"/>
      <c r="KCS79" s="1340"/>
      <c r="KCT79" s="1340"/>
      <c r="KCU79" s="1340"/>
      <c r="KCV79" s="1340"/>
      <c r="KCW79" s="1340"/>
      <c r="KCX79" s="1340"/>
      <c r="KCY79" s="1340"/>
      <c r="KCZ79" s="1340"/>
      <c r="KDA79" s="1340"/>
      <c r="KDB79" s="1340"/>
      <c r="KDC79" s="1339"/>
      <c r="KDD79" s="1340"/>
      <c r="KDE79" s="1340"/>
      <c r="KDF79" s="1340"/>
      <c r="KDG79" s="1340"/>
      <c r="KDH79" s="1340"/>
      <c r="KDI79" s="1340"/>
      <c r="KDJ79" s="1340"/>
      <c r="KDK79" s="1340"/>
      <c r="KDL79" s="1340"/>
      <c r="KDM79" s="1340"/>
      <c r="KDN79" s="1340"/>
      <c r="KDO79" s="1340"/>
      <c r="KDP79" s="1340"/>
      <c r="KDQ79" s="1340"/>
      <c r="KDR79" s="1340"/>
      <c r="KDS79" s="1340"/>
      <c r="KDT79" s="1340"/>
      <c r="KDU79" s="1339"/>
      <c r="KDV79" s="1340"/>
      <c r="KDW79" s="1340"/>
      <c r="KDX79" s="1340"/>
      <c r="KDY79" s="1340"/>
      <c r="KDZ79" s="1340"/>
      <c r="KEA79" s="1340"/>
      <c r="KEB79" s="1340"/>
      <c r="KEC79" s="1340"/>
      <c r="KED79" s="1340"/>
      <c r="KEE79" s="1340"/>
      <c r="KEF79" s="1340"/>
      <c r="KEG79" s="1340"/>
      <c r="KEH79" s="1340"/>
      <c r="KEI79" s="1340"/>
      <c r="KEJ79" s="1340"/>
      <c r="KEK79" s="1340"/>
      <c r="KEL79" s="1340"/>
      <c r="KEM79" s="1339"/>
      <c r="KEN79" s="1340"/>
      <c r="KEO79" s="1340"/>
      <c r="KEP79" s="1340"/>
      <c r="KEQ79" s="1340"/>
      <c r="KER79" s="1340"/>
      <c r="KES79" s="1340"/>
      <c r="KET79" s="1340"/>
      <c r="KEU79" s="1340"/>
      <c r="KEV79" s="1340"/>
      <c r="KEW79" s="1340"/>
      <c r="KEX79" s="1340"/>
      <c r="KEY79" s="1340"/>
      <c r="KEZ79" s="1340"/>
      <c r="KFA79" s="1340"/>
      <c r="KFB79" s="1340"/>
      <c r="KFC79" s="1340"/>
      <c r="KFD79" s="1340"/>
      <c r="KFE79" s="1339"/>
      <c r="KFF79" s="1340"/>
      <c r="KFG79" s="1340"/>
      <c r="KFH79" s="1340"/>
      <c r="KFI79" s="1340"/>
      <c r="KFJ79" s="1340"/>
      <c r="KFK79" s="1340"/>
      <c r="KFL79" s="1340"/>
      <c r="KFM79" s="1340"/>
      <c r="KFN79" s="1340"/>
      <c r="KFO79" s="1340"/>
      <c r="KFP79" s="1340"/>
      <c r="KFQ79" s="1340"/>
      <c r="KFR79" s="1340"/>
      <c r="KFS79" s="1340"/>
      <c r="KFT79" s="1340"/>
      <c r="KFU79" s="1340"/>
      <c r="KFV79" s="1340"/>
      <c r="KFW79" s="1339"/>
      <c r="KFX79" s="1340"/>
      <c r="KFY79" s="1340"/>
      <c r="KFZ79" s="1340"/>
      <c r="KGA79" s="1340"/>
      <c r="KGB79" s="1340"/>
      <c r="KGC79" s="1340"/>
      <c r="KGD79" s="1340"/>
      <c r="KGE79" s="1340"/>
      <c r="KGF79" s="1340"/>
      <c r="KGG79" s="1340"/>
      <c r="KGH79" s="1340"/>
      <c r="KGI79" s="1340"/>
      <c r="KGJ79" s="1340"/>
      <c r="KGK79" s="1340"/>
      <c r="KGL79" s="1340"/>
      <c r="KGM79" s="1340"/>
      <c r="KGN79" s="1340"/>
      <c r="KGO79" s="1339"/>
      <c r="KGP79" s="1340"/>
      <c r="KGQ79" s="1340"/>
      <c r="KGR79" s="1340"/>
      <c r="KGS79" s="1340"/>
      <c r="KGT79" s="1340"/>
      <c r="KGU79" s="1340"/>
      <c r="KGV79" s="1340"/>
      <c r="KGW79" s="1340"/>
      <c r="KGX79" s="1340"/>
      <c r="KGY79" s="1340"/>
      <c r="KGZ79" s="1340"/>
      <c r="KHA79" s="1340"/>
      <c r="KHB79" s="1340"/>
      <c r="KHC79" s="1340"/>
      <c r="KHD79" s="1340"/>
      <c r="KHE79" s="1340"/>
      <c r="KHF79" s="1340"/>
      <c r="KHG79" s="1339"/>
      <c r="KHH79" s="1340"/>
      <c r="KHI79" s="1340"/>
      <c r="KHJ79" s="1340"/>
      <c r="KHK79" s="1340"/>
      <c r="KHL79" s="1340"/>
      <c r="KHM79" s="1340"/>
      <c r="KHN79" s="1340"/>
      <c r="KHO79" s="1340"/>
      <c r="KHP79" s="1340"/>
      <c r="KHQ79" s="1340"/>
      <c r="KHR79" s="1340"/>
      <c r="KHS79" s="1340"/>
      <c r="KHT79" s="1340"/>
      <c r="KHU79" s="1340"/>
      <c r="KHV79" s="1340"/>
      <c r="KHW79" s="1340"/>
      <c r="KHX79" s="1340"/>
      <c r="KHY79" s="1339"/>
      <c r="KHZ79" s="1340"/>
      <c r="KIA79" s="1340"/>
      <c r="KIB79" s="1340"/>
      <c r="KIC79" s="1340"/>
      <c r="KID79" s="1340"/>
      <c r="KIE79" s="1340"/>
      <c r="KIF79" s="1340"/>
      <c r="KIG79" s="1340"/>
      <c r="KIH79" s="1340"/>
      <c r="KII79" s="1340"/>
      <c r="KIJ79" s="1340"/>
      <c r="KIK79" s="1340"/>
      <c r="KIL79" s="1340"/>
      <c r="KIM79" s="1340"/>
      <c r="KIN79" s="1340"/>
      <c r="KIO79" s="1340"/>
      <c r="KIP79" s="1340"/>
      <c r="KIQ79" s="1339"/>
      <c r="KIR79" s="1340"/>
      <c r="KIS79" s="1340"/>
      <c r="KIT79" s="1340"/>
      <c r="KIU79" s="1340"/>
      <c r="KIV79" s="1340"/>
      <c r="KIW79" s="1340"/>
      <c r="KIX79" s="1340"/>
      <c r="KIY79" s="1340"/>
      <c r="KIZ79" s="1340"/>
      <c r="KJA79" s="1340"/>
      <c r="KJB79" s="1340"/>
      <c r="KJC79" s="1340"/>
      <c r="KJD79" s="1340"/>
      <c r="KJE79" s="1340"/>
      <c r="KJF79" s="1340"/>
      <c r="KJG79" s="1340"/>
      <c r="KJH79" s="1340"/>
      <c r="KJI79" s="1339"/>
      <c r="KJJ79" s="1340"/>
      <c r="KJK79" s="1340"/>
      <c r="KJL79" s="1340"/>
      <c r="KJM79" s="1340"/>
      <c r="KJN79" s="1340"/>
      <c r="KJO79" s="1340"/>
      <c r="KJP79" s="1340"/>
      <c r="KJQ79" s="1340"/>
      <c r="KJR79" s="1340"/>
      <c r="KJS79" s="1340"/>
      <c r="KJT79" s="1340"/>
      <c r="KJU79" s="1340"/>
      <c r="KJV79" s="1340"/>
      <c r="KJW79" s="1340"/>
      <c r="KJX79" s="1340"/>
      <c r="KJY79" s="1340"/>
      <c r="KJZ79" s="1340"/>
      <c r="KKA79" s="1339"/>
      <c r="KKB79" s="1340"/>
      <c r="KKC79" s="1340"/>
      <c r="KKD79" s="1340"/>
      <c r="KKE79" s="1340"/>
      <c r="KKF79" s="1340"/>
      <c r="KKG79" s="1340"/>
      <c r="KKH79" s="1340"/>
      <c r="KKI79" s="1340"/>
      <c r="KKJ79" s="1340"/>
      <c r="KKK79" s="1340"/>
      <c r="KKL79" s="1340"/>
      <c r="KKM79" s="1340"/>
      <c r="KKN79" s="1340"/>
      <c r="KKO79" s="1340"/>
      <c r="KKP79" s="1340"/>
      <c r="KKQ79" s="1340"/>
      <c r="KKR79" s="1340"/>
      <c r="KKS79" s="1339"/>
      <c r="KKT79" s="1340"/>
      <c r="KKU79" s="1340"/>
      <c r="KKV79" s="1340"/>
      <c r="KKW79" s="1340"/>
      <c r="KKX79" s="1340"/>
      <c r="KKY79" s="1340"/>
      <c r="KKZ79" s="1340"/>
      <c r="KLA79" s="1340"/>
      <c r="KLB79" s="1340"/>
      <c r="KLC79" s="1340"/>
      <c r="KLD79" s="1340"/>
      <c r="KLE79" s="1340"/>
      <c r="KLF79" s="1340"/>
      <c r="KLG79" s="1340"/>
      <c r="KLH79" s="1340"/>
      <c r="KLI79" s="1340"/>
      <c r="KLJ79" s="1340"/>
      <c r="KLK79" s="1339"/>
      <c r="KLL79" s="1340"/>
      <c r="KLM79" s="1340"/>
      <c r="KLN79" s="1340"/>
      <c r="KLO79" s="1340"/>
      <c r="KLP79" s="1340"/>
      <c r="KLQ79" s="1340"/>
      <c r="KLR79" s="1340"/>
      <c r="KLS79" s="1340"/>
      <c r="KLT79" s="1340"/>
      <c r="KLU79" s="1340"/>
      <c r="KLV79" s="1340"/>
      <c r="KLW79" s="1340"/>
      <c r="KLX79" s="1340"/>
      <c r="KLY79" s="1340"/>
      <c r="KLZ79" s="1340"/>
      <c r="KMA79" s="1340"/>
      <c r="KMB79" s="1340"/>
      <c r="KMC79" s="1339"/>
      <c r="KMD79" s="1340"/>
      <c r="KME79" s="1340"/>
      <c r="KMF79" s="1340"/>
      <c r="KMG79" s="1340"/>
      <c r="KMH79" s="1340"/>
      <c r="KMI79" s="1340"/>
      <c r="KMJ79" s="1340"/>
      <c r="KMK79" s="1340"/>
      <c r="KML79" s="1340"/>
      <c r="KMM79" s="1340"/>
      <c r="KMN79" s="1340"/>
      <c r="KMO79" s="1340"/>
      <c r="KMP79" s="1340"/>
      <c r="KMQ79" s="1340"/>
      <c r="KMR79" s="1340"/>
      <c r="KMS79" s="1340"/>
      <c r="KMT79" s="1340"/>
      <c r="KMU79" s="1339"/>
      <c r="KMV79" s="1340"/>
      <c r="KMW79" s="1340"/>
      <c r="KMX79" s="1340"/>
      <c r="KMY79" s="1340"/>
      <c r="KMZ79" s="1340"/>
      <c r="KNA79" s="1340"/>
      <c r="KNB79" s="1340"/>
      <c r="KNC79" s="1340"/>
      <c r="KND79" s="1340"/>
      <c r="KNE79" s="1340"/>
      <c r="KNF79" s="1340"/>
      <c r="KNG79" s="1340"/>
      <c r="KNH79" s="1340"/>
      <c r="KNI79" s="1340"/>
      <c r="KNJ79" s="1340"/>
      <c r="KNK79" s="1340"/>
      <c r="KNL79" s="1340"/>
      <c r="KNM79" s="1339"/>
      <c r="KNN79" s="1340"/>
      <c r="KNO79" s="1340"/>
      <c r="KNP79" s="1340"/>
      <c r="KNQ79" s="1340"/>
      <c r="KNR79" s="1340"/>
      <c r="KNS79" s="1340"/>
      <c r="KNT79" s="1340"/>
      <c r="KNU79" s="1340"/>
      <c r="KNV79" s="1340"/>
      <c r="KNW79" s="1340"/>
      <c r="KNX79" s="1340"/>
      <c r="KNY79" s="1340"/>
      <c r="KNZ79" s="1340"/>
      <c r="KOA79" s="1340"/>
      <c r="KOB79" s="1340"/>
      <c r="KOC79" s="1340"/>
      <c r="KOD79" s="1340"/>
      <c r="KOE79" s="1339"/>
      <c r="KOF79" s="1340"/>
      <c r="KOG79" s="1340"/>
      <c r="KOH79" s="1340"/>
      <c r="KOI79" s="1340"/>
      <c r="KOJ79" s="1340"/>
      <c r="KOK79" s="1340"/>
      <c r="KOL79" s="1340"/>
      <c r="KOM79" s="1340"/>
      <c r="KON79" s="1340"/>
      <c r="KOO79" s="1340"/>
      <c r="KOP79" s="1340"/>
      <c r="KOQ79" s="1340"/>
      <c r="KOR79" s="1340"/>
      <c r="KOS79" s="1340"/>
      <c r="KOT79" s="1340"/>
      <c r="KOU79" s="1340"/>
      <c r="KOV79" s="1340"/>
      <c r="KOW79" s="1339"/>
      <c r="KOX79" s="1340"/>
      <c r="KOY79" s="1340"/>
      <c r="KOZ79" s="1340"/>
      <c r="KPA79" s="1340"/>
      <c r="KPB79" s="1340"/>
      <c r="KPC79" s="1340"/>
      <c r="KPD79" s="1340"/>
      <c r="KPE79" s="1340"/>
      <c r="KPF79" s="1340"/>
      <c r="KPG79" s="1340"/>
      <c r="KPH79" s="1340"/>
      <c r="KPI79" s="1340"/>
      <c r="KPJ79" s="1340"/>
      <c r="KPK79" s="1340"/>
      <c r="KPL79" s="1340"/>
      <c r="KPM79" s="1340"/>
      <c r="KPN79" s="1340"/>
      <c r="KPO79" s="1339"/>
      <c r="KPP79" s="1340"/>
      <c r="KPQ79" s="1340"/>
      <c r="KPR79" s="1340"/>
      <c r="KPS79" s="1340"/>
      <c r="KPT79" s="1340"/>
      <c r="KPU79" s="1340"/>
      <c r="KPV79" s="1340"/>
      <c r="KPW79" s="1340"/>
      <c r="KPX79" s="1340"/>
      <c r="KPY79" s="1340"/>
      <c r="KPZ79" s="1340"/>
      <c r="KQA79" s="1340"/>
      <c r="KQB79" s="1340"/>
      <c r="KQC79" s="1340"/>
      <c r="KQD79" s="1340"/>
      <c r="KQE79" s="1340"/>
      <c r="KQF79" s="1340"/>
      <c r="KQG79" s="1339"/>
      <c r="KQH79" s="1340"/>
      <c r="KQI79" s="1340"/>
      <c r="KQJ79" s="1340"/>
      <c r="KQK79" s="1340"/>
      <c r="KQL79" s="1340"/>
      <c r="KQM79" s="1340"/>
      <c r="KQN79" s="1340"/>
      <c r="KQO79" s="1340"/>
      <c r="KQP79" s="1340"/>
      <c r="KQQ79" s="1340"/>
      <c r="KQR79" s="1340"/>
      <c r="KQS79" s="1340"/>
      <c r="KQT79" s="1340"/>
      <c r="KQU79" s="1340"/>
      <c r="KQV79" s="1340"/>
      <c r="KQW79" s="1340"/>
      <c r="KQX79" s="1340"/>
      <c r="KQY79" s="1339"/>
      <c r="KQZ79" s="1340"/>
      <c r="KRA79" s="1340"/>
      <c r="KRB79" s="1340"/>
      <c r="KRC79" s="1340"/>
      <c r="KRD79" s="1340"/>
      <c r="KRE79" s="1340"/>
      <c r="KRF79" s="1340"/>
      <c r="KRG79" s="1340"/>
      <c r="KRH79" s="1340"/>
      <c r="KRI79" s="1340"/>
      <c r="KRJ79" s="1340"/>
      <c r="KRK79" s="1340"/>
      <c r="KRL79" s="1340"/>
      <c r="KRM79" s="1340"/>
      <c r="KRN79" s="1340"/>
      <c r="KRO79" s="1340"/>
      <c r="KRP79" s="1340"/>
      <c r="KRQ79" s="1339"/>
      <c r="KRR79" s="1340"/>
      <c r="KRS79" s="1340"/>
      <c r="KRT79" s="1340"/>
      <c r="KRU79" s="1340"/>
      <c r="KRV79" s="1340"/>
      <c r="KRW79" s="1340"/>
      <c r="KRX79" s="1340"/>
      <c r="KRY79" s="1340"/>
      <c r="KRZ79" s="1340"/>
      <c r="KSA79" s="1340"/>
      <c r="KSB79" s="1340"/>
      <c r="KSC79" s="1340"/>
      <c r="KSD79" s="1340"/>
      <c r="KSE79" s="1340"/>
      <c r="KSF79" s="1340"/>
      <c r="KSG79" s="1340"/>
      <c r="KSH79" s="1340"/>
      <c r="KSI79" s="1339"/>
      <c r="KSJ79" s="1340"/>
      <c r="KSK79" s="1340"/>
      <c r="KSL79" s="1340"/>
      <c r="KSM79" s="1340"/>
      <c r="KSN79" s="1340"/>
      <c r="KSO79" s="1340"/>
      <c r="KSP79" s="1340"/>
      <c r="KSQ79" s="1340"/>
      <c r="KSR79" s="1340"/>
      <c r="KSS79" s="1340"/>
      <c r="KST79" s="1340"/>
      <c r="KSU79" s="1340"/>
      <c r="KSV79" s="1340"/>
      <c r="KSW79" s="1340"/>
      <c r="KSX79" s="1340"/>
      <c r="KSY79" s="1340"/>
      <c r="KSZ79" s="1340"/>
      <c r="KTA79" s="1339"/>
      <c r="KTB79" s="1340"/>
      <c r="KTC79" s="1340"/>
      <c r="KTD79" s="1340"/>
      <c r="KTE79" s="1340"/>
      <c r="KTF79" s="1340"/>
      <c r="KTG79" s="1340"/>
      <c r="KTH79" s="1340"/>
      <c r="KTI79" s="1340"/>
      <c r="KTJ79" s="1340"/>
      <c r="KTK79" s="1340"/>
      <c r="KTL79" s="1340"/>
      <c r="KTM79" s="1340"/>
      <c r="KTN79" s="1340"/>
      <c r="KTO79" s="1340"/>
      <c r="KTP79" s="1340"/>
      <c r="KTQ79" s="1340"/>
      <c r="KTR79" s="1340"/>
      <c r="KTS79" s="1339"/>
      <c r="KTT79" s="1340"/>
      <c r="KTU79" s="1340"/>
      <c r="KTV79" s="1340"/>
      <c r="KTW79" s="1340"/>
      <c r="KTX79" s="1340"/>
      <c r="KTY79" s="1340"/>
      <c r="KTZ79" s="1340"/>
      <c r="KUA79" s="1340"/>
      <c r="KUB79" s="1340"/>
      <c r="KUC79" s="1340"/>
      <c r="KUD79" s="1340"/>
      <c r="KUE79" s="1340"/>
      <c r="KUF79" s="1340"/>
      <c r="KUG79" s="1340"/>
      <c r="KUH79" s="1340"/>
      <c r="KUI79" s="1340"/>
      <c r="KUJ79" s="1340"/>
      <c r="KUK79" s="1339"/>
      <c r="KUL79" s="1340"/>
      <c r="KUM79" s="1340"/>
      <c r="KUN79" s="1340"/>
      <c r="KUO79" s="1340"/>
      <c r="KUP79" s="1340"/>
      <c r="KUQ79" s="1340"/>
      <c r="KUR79" s="1340"/>
      <c r="KUS79" s="1340"/>
      <c r="KUT79" s="1340"/>
      <c r="KUU79" s="1340"/>
      <c r="KUV79" s="1340"/>
      <c r="KUW79" s="1340"/>
      <c r="KUX79" s="1340"/>
      <c r="KUY79" s="1340"/>
      <c r="KUZ79" s="1340"/>
      <c r="KVA79" s="1340"/>
      <c r="KVB79" s="1340"/>
      <c r="KVC79" s="1339"/>
      <c r="KVD79" s="1340"/>
      <c r="KVE79" s="1340"/>
      <c r="KVF79" s="1340"/>
      <c r="KVG79" s="1340"/>
      <c r="KVH79" s="1340"/>
      <c r="KVI79" s="1340"/>
      <c r="KVJ79" s="1340"/>
      <c r="KVK79" s="1340"/>
      <c r="KVL79" s="1340"/>
      <c r="KVM79" s="1340"/>
      <c r="KVN79" s="1340"/>
      <c r="KVO79" s="1340"/>
      <c r="KVP79" s="1340"/>
      <c r="KVQ79" s="1340"/>
      <c r="KVR79" s="1340"/>
      <c r="KVS79" s="1340"/>
      <c r="KVT79" s="1340"/>
      <c r="KVU79" s="1339"/>
      <c r="KVV79" s="1340"/>
      <c r="KVW79" s="1340"/>
      <c r="KVX79" s="1340"/>
      <c r="KVY79" s="1340"/>
      <c r="KVZ79" s="1340"/>
      <c r="KWA79" s="1340"/>
      <c r="KWB79" s="1340"/>
      <c r="KWC79" s="1340"/>
      <c r="KWD79" s="1340"/>
      <c r="KWE79" s="1340"/>
      <c r="KWF79" s="1340"/>
      <c r="KWG79" s="1340"/>
      <c r="KWH79" s="1340"/>
      <c r="KWI79" s="1340"/>
      <c r="KWJ79" s="1340"/>
      <c r="KWK79" s="1340"/>
      <c r="KWL79" s="1340"/>
      <c r="KWM79" s="1339"/>
      <c r="KWN79" s="1340"/>
      <c r="KWO79" s="1340"/>
      <c r="KWP79" s="1340"/>
      <c r="KWQ79" s="1340"/>
      <c r="KWR79" s="1340"/>
      <c r="KWS79" s="1340"/>
      <c r="KWT79" s="1340"/>
      <c r="KWU79" s="1340"/>
      <c r="KWV79" s="1340"/>
      <c r="KWW79" s="1340"/>
      <c r="KWX79" s="1340"/>
      <c r="KWY79" s="1340"/>
      <c r="KWZ79" s="1340"/>
      <c r="KXA79" s="1340"/>
      <c r="KXB79" s="1340"/>
      <c r="KXC79" s="1340"/>
      <c r="KXD79" s="1340"/>
      <c r="KXE79" s="1339"/>
      <c r="KXF79" s="1340"/>
      <c r="KXG79" s="1340"/>
      <c r="KXH79" s="1340"/>
      <c r="KXI79" s="1340"/>
      <c r="KXJ79" s="1340"/>
      <c r="KXK79" s="1340"/>
      <c r="KXL79" s="1340"/>
      <c r="KXM79" s="1340"/>
      <c r="KXN79" s="1340"/>
      <c r="KXO79" s="1340"/>
      <c r="KXP79" s="1340"/>
      <c r="KXQ79" s="1340"/>
      <c r="KXR79" s="1340"/>
      <c r="KXS79" s="1340"/>
      <c r="KXT79" s="1340"/>
      <c r="KXU79" s="1340"/>
      <c r="KXV79" s="1340"/>
      <c r="KXW79" s="1339"/>
      <c r="KXX79" s="1340"/>
      <c r="KXY79" s="1340"/>
      <c r="KXZ79" s="1340"/>
      <c r="KYA79" s="1340"/>
      <c r="KYB79" s="1340"/>
      <c r="KYC79" s="1340"/>
      <c r="KYD79" s="1340"/>
      <c r="KYE79" s="1340"/>
      <c r="KYF79" s="1340"/>
      <c r="KYG79" s="1340"/>
      <c r="KYH79" s="1340"/>
      <c r="KYI79" s="1340"/>
      <c r="KYJ79" s="1340"/>
      <c r="KYK79" s="1340"/>
      <c r="KYL79" s="1340"/>
      <c r="KYM79" s="1340"/>
      <c r="KYN79" s="1340"/>
      <c r="KYO79" s="1339"/>
      <c r="KYP79" s="1340"/>
      <c r="KYQ79" s="1340"/>
      <c r="KYR79" s="1340"/>
      <c r="KYS79" s="1340"/>
      <c r="KYT79" s="1340"/>
      <c r="KYU79" s="1340"/>
      <c r="KYV79" s="1340"/>
      <c r="KYW79" s="1340"/>
      <c r="KYX79" s="1340"/>
      <c r="KYY79" s="1340"/>
      <c r="KYZ79" s="1340"/>
      <c r="KZA79" s="1340"/>
      <c r="KZB79" s="1340"/>
      <c r="KZC79" s="1340"/>
      <c r="KZD79" s="1340"/>
      <c r="KZE79" s="1340"/>
      <c r="KZF79" s="1340"/>
      <c r="KZG79" s="1339"/>
      <c r="KZH79" s="1340"/>
      <c r="KZI79" s="1340"/>
      <c r="KZJ79" s="1340"/>
      <c r="KZK79" s="1340"/>
      <c r="KZL79" s="1340"/>
      <c r="KZM79" s="1340"/>
      <c r="KZN79" s="1340"/>
      <c r="KZO79" s="1340"/>
      <c r="KZP79" s="1340"/>
      <c r="KZQ79" s="1340"/>
      <c r="KZR79" s="1340"/>
      <c r="KZS79" s="1340"/>
      <c r="KZT79" s="1340"/>
      <c r="KZU79" s="1340"/>
      <c r="KZV79" s="1340"/>
      <c r="KZW79" s="1340"/>
      <c r="KZX79" s="1340"/>
      <c r="KZY79" s="1339"/>
      <c r="KZZ79" s="1340"/>
      <c r="LAA79" s="1340"/>
      <c r="LAB79" s="1340"/>
      <c r="LAC79" s="1340"/>
      <c r="LAD79" s="1340"/>
      <c r="LAE79" s="1340"/>
      <c r="LAF79" s="1340"/>
      <c r="LAG79" s="1340"/>
      <c r="LAH79" s="1340"/>
      <c r="LAI79" s="1340"/>
      <c r="LAJ79" s="1340"/>
      <c r="LAK79" s="1340"/>
      <c r="LAL79" s="1340"/>
      <c r="LAM79" s="1340"/>
      <c r="LAN79" s="1340"/>
      <c r="LAO79" s="1340"/>
      <c r="LAP79" s="1340"/>
      <c r="LAQ79" s="1339"/>
      <c r="LAR79" s="1340"/>
      <c r="LAS79" s="1340"/>
      <c r="LAT79" s="1340"/>
      <c r="LAU79" s="1340"/>
      <c r="LAV79" s="1340"/>
      <c r="LAW79" s="1340"/>
      <c r="LAX79" s="1340"/>
      <c r="LAY79" s="1340"/>
      <c r="LAZ79" s="1340"/>
      <c r="LBA79" s="1340"/>
      <c r="LBB79" s="1340"/>
      <c r="LBC79" s="1340"/>
      <c r="LBD79" s="1340"/>
      <c r="LBE79" s="1340"/>
      <c r="LBF79" s="1340"/>
      <c r="LBG79" s="1340"/>
      <c r="LBH79" s="1340"/>
      <c r="LBI79" s="1339"/>
      <c r="LBJ79" s="1340"/>
      <c r="LBK79" s="1340"/>
      <c r="LBL79" s="1340"/>
      <c r="LBM79" s="1340"/>
      <c r="LBN79" s="1340"/>
      <c r="LBO79" s="1340"/>
      <c r="LBP79" s="1340"/>
      <c r="LBQ79" s="1340"/>
      <c r="LBR79" s="1340"/>
      <c r="LBS79" s="1340"/>
      <c r="LBT79" s="1340"/>
      <c r="LBU79" s="1340"/>
      <c r="LBV79" s="1340"/>
      <c r="LBW79" s="1340"/>
      <c r="LBX79" s="1340"/>
      <c r="LBY79" s="1340"/>
      <c r="LBZ79" s="1340"/>
      <c r="LCA79" s="1339"/>
      <c r="LCB79" s="1340"/>
      <c r="LCC79" s="1340"/>
      <c r="LCD79" s="1340"/>
      <c r="LCE79" s="1340"/>
      <c r="LCF79" s="1340"/>
      <c r="LCG79" s="1340"/>
      <c r="LCH79" s="1340"/>
      <c r="LCI79" s="1340"/>
      <c r="LCJ79" s="1340"/>
      <c r="LCK79" s="1340"/>
      <c r="LCL79" s="1340"/>
      <c r="LCM79" s="1340"/>
      <c r="LCN79" s="1340"/>
      <c r="LCO79" s="1340"/>
      <c r="LCP79" s="1340"/>
      <c r="LCQ79" s="1340"/>
      <c r="LCR79" s="1340"/>
      <c r="LCS79" s="1339"/>
      <c r="LCT79" s="1340"/>
      <c r="LCU79" s="1340"/>
      <c r="LCV79" s="1340"/>
      <c r="LCW79" s="1340"/>
      <c r="LCX79" s="1340"/>
      <c r="LCY79" s="1340"/>
      <c r="LCZ79" s="1340"/>
      <c r="LDA79" s="1340"/>
      <c r="LDB79" s="1340"/>
      <c r="LDC79" s="1340"/>
      <c r="LDD79" s="1340"/>
      <c r="LDE79" s="1340"/>
      <c r="LDF79" s="1340"/>
      <c r="LDG79" s="1340"/>
      <c r="LDH79" s="1340"/>
      <c r="LDI79" s="1340"/>
      <c r="LDJ79" s="1340"/>
      <c r="LDK79" s="1339"/>
      <c r="LDL79" s="1340"/>
      <c r="LDM79" s="1340"/>
      <c r="LDN79" s="1340"/>
      <c r="LDO79" s="1340"/>
      <c r="LDP79" s="1340"/>
      <c r="LDQ79" s="1340"/>
      <c r="LDR79" s="1340"/>
      <c r="LDS79" s="1340"/>
      <c r="LDT79" s="1340"/>
      <c r="LDU79" s="1340"/>
      <c r="LDV79" s="1340"/>
      <c r="LDW79" s="1340"/>
      <c r="LDX79" s="1340"/>
      <c r="LDY79" s="1340"/>
      <c r="LDZ79" s="1340"/>
      <c r="LEA79" s="1340"/>
      <c r="LEB79" s="1340"/>
      <c r="LEC79" s="1339"/>
      <c r="LED79" s="1340"/>
      <c r="LEE79" s="1340"/>
      <c r="LEF79" s="1340"/>
      <c r="LEG79" s="1340"/>
      <c r="LEH79" s="1340"/>
      <c r="LEI79" s="1340"/>
      <c r="LEJ79" s="1340"/>
      <c r="LEK79" s="1340"/>
      <c r="LEL79" s="1340"/>
      <c r="LEM79" s="1340"/>
      <c r="LEN79" s="1340"/>
      <c r="LEO79" s="1340"/>
      <c r="LEP79" s="1340"/>
      <c r="LEQ79" s="1340"/>
      <c r="LER79" s="1340"/>
      <c r="LES79" s="1340"/>
      <c r="LET79" s="1340"/>
      <c r="LEU79" s="1339"/>
      <c r="LEV79" s="1340"/>
      <c r="LEW79" s="1340"/>
      <c r="LEX79" s="1340"/>
      <c r="LEY79" s="1340"/>
      <c r="LEZ79" s="1340"/>
      <c r="LFA79" s="1340"/>
      <c r="LFB79" s="1340"/>
      <c r="LFC79" s="1340"/>
      <c r="LFD79" s="1340"/>
      <c r="LFE79" s="1340"/>
      <c r="LFF79" s="1340"/>
      <c r="LFG79" s="1340"/>
      <c r="LFH79" s="1340"/>
      <c r="LFI79" s="1340"/>
      <c r="LFJ79" s="1340"/>
      <c r="LFK79" s="1340"/>
      <c r="LFL79" s="1340"/>
      <c r="LFM79" s="1339"/>
      <c r="LFN79" s="1340"/>
      <c r="LFO79" s="1340"/>
      <c r="LFP79" s="1340"/>
      <c r="LFQ79" s="1340"/>
      <c r="LFR79" s="1340"/>
      <c r="LFS79" s="1340"/>
      <c r="LFT79" s="1340"/>
      <c r="LFU79" s="1340"/>
      <c r="LFV79" s="1340"/>
      <c r="LFW79" s="1340"/>
      <c r="LFX79" s="1340"/>
      <c r="LFY79" s="1340"/>
      <c r="LFZ79" s="1340"/>
      <c r="LGA79" s="1340"/>
      <c r="LGB79" s="1340"/>
      <c r="LGC79" s="1340"/>
      <c r="LGD79" s="1340"/>
      <c r="LGE79" s="1339"/>
      <c r="LGF79" s="1340"/>
      <c r="LGG79" s="1340"/>
      <c r="LGH79" s="1340"/>
      <c r="LGI79" s="1340"/>
      <c r="LGJ79" s="1340"/>
      <c r="LGK79" s="1340"/>
      <c r="LGL79" s="1340"/>
      <c r="LGM79" s="1340"/>
      <c r="LGN79" s="1340"/>
      <c r="LGO79" s="1340"/>
      <c r="LGP79" s="1340"/>
      <c r="LGQ79" s="1340"/>
      <c r="LGR79" s="1340"/>
      <c r="LGS79" s="1340"/>
      <c r="LGT79" s="1340"/>
      <c r="LGU79" s="1340"/>
      <c r="LGV79" s="1340"/>
      <c r="LGW79" s="1339"/>
      <c r="LGX79" s="1340"/>
      <c r="LGY79" s="1340"/>
      <c r="LGZ79" s="1340"/>
      <c r="LHA79" s="1340"/>
      <c r="LHB79" s="1340"/>
      <c r="LHC79" s="1340"/>
      <c r="LHD79" s="1340"/>
      <c r="LHE79" s="1340"/>
      <c r="LHF79" s="1340"/>
      <c r="LHG79" s="1340"/>
      <c r="LHH79" s="1340"/>
      <c r="LHI79" s="1340"/>
      <c r="LHJ79" s="1340"/>
      <c r="LHK79" s="1340"/>
      <c r="LHL79" s="1340"/>
      <c r="LHM79" s="1340"/>
      <c r="LHN79" s="1340"/>
      <c r="LHO79" s="1339"/>
      <c r="LHP79" s="1340"/>
      <c r="LHQ79" s="1340"/>
      <c r="LHR79" s="1340"/>
      <c r="LHS79" s="1340"/>
      <c r="LHT79" s="1340"/>
      <c r="LHU79" s="1340"/>
      <c r="LHV79" s="1340"/>
      <c r="LHW79" s="1340"/>
      <c r="LHX79" s="1340"/>
      <c r="LHY79" s="1340"/>
      <c r="LHZ79" s="1340"/>
      <c r="LIA79" s="1340"/>
      <c r="LIB79" s="1340"/>
      <c r="LIC79" s="1340"/>
      <c r="LID79" s="1340"/>
      <c r="LIE79" s="1340"/>
      <c r="LIF79" s="1340"/>
      <c r="LIG79" s="1339"/>
      <c r="LIH79" s="1340"/>
      <c r="LII79" s="1340"/>
      <c r="LIJ79" s="1340"/>
      <c r="LIK79" s="1340"/>
      <c r="LIL79" s="1340"/>
      <c r="LIM79" s="1340"/>
      <c r="LIN79" s="1340"/>
      <c r="LIO79" s="1340"/>
      <c r="LIP79" s="1340"/>
      <c r="LIQ79" s="1340"/>
      <c r="LIR79" s="1340"/>
      <c r="LIS79" s="1340"/>
      <c r="LIT79" s="1340"/>
      <c r="LIU79" s="1340"/>
      <c r="LIV79" s="1340"/>
      <c r="LIW79" s="1340"/>
      <c r="LIX79" s="1340"/>
      <c r="LIY79" s="1339"/>
      <c r="LIZ79" s="1340"/>
      <c r="LJA79" s="1340"/>
      <c r="LJB79" s="1340"/>
      <c r="LJC79" s="1340"/>
      <c r="LJD79" s="1340"/>
      <c r="LJE79" s="1340"/>
      <c r="LJF79" s="1340"/>
      <c r="LJG79" s="1340"/>
      <c r="LJH79" s="1340"/>
      <c r="LJI79" s="1340"/>
      <c r="LJJ79" s="1340"/>
      <c r="LJK79" s="1340"/>
      <c r="LJL79" s="1340"/>
      <c r="LJM79" s="1340"/>
      <c r="LJN79" s="1340"/>
      <c r="LJO79" s="1340"/>
      <c r="LJP79" s="1340"/>
      <c r="LJQ79" s="1339"/>
      <c r="LJR79" s="1340"/>
      <c r="LJS79" s="1340"/>
      <c r="LJT79" s="1340"/>
      <c r="LJU79" s="1340"/>
      <c r="LJV79" s="1340"/>
      <c r="LJW79" s="1340"/>
      <c r="LJX79" s="1340"/>
      <c r="LJY79" s="1340"/>
      <c r="LJZ79" s="1340"/>
      <c r="LKA79" s="1340"/>
      <c r="LKB79" s="1340"/>
      <c r="LKC79" s="1340"/>
      <c r="LKD79" s="1340"/>
      <c r="LKE79" s="1340"/>
      <c r="LKF79" s="1340"/>
      <c r="LKG79" s="1340"/>
      <c r="LKH79" s="1340"/>
      <c r="LKI79" s="1339"/>
      <c r="LKJ79" s="1340"/>
      <c r="LKK79" s="1340"/>
      <c r="LKL79" s="1340"/>
      <c r="LKM79" s="1340"/>
      <c r="LKN79" s="1340"/>
      <c r="LKO79" s="1340"/>
      <c r="LKP79" s="1340"/>
      <c r="LKQ79" s="1340"/>
      <c r="LKR79" s="1340"/>
      <c r="LKS79" s="1340"/>
      <c r="LKT79" s="1340"/>
      <c r="LKU79" s="1340"/>
      <c r="LKV79" s="1340"/>
      <c r="LKW79" s="1340"/>
      <c r="LKX79" s="1340"/>
      <c r="LKY79" s="1340"/>
      <c r="LKZ79" s="1340"/>
      <c r="LLA79" s="1339"/>
      <c r="LLB79" s="1340"/>
      <c r="LLC79" s="1340"/>
      <c r="LLD79" s="1340"/>
      <c r="LLE79" s="1340"/>
      <c r="LLF79" s="1340"/>
      <c r="LLG79" s="1340"/>
      <c r="LLH79" s="1340"/>
      <c r="LLI79" s="1340"/>
      <c r="LLJ79" s="1340"/>
      <c r="LLK79" s="1340"/>
      <c r="LLL79" s="1340"/>
      <c r="LLM79" s="1340"/>
      <c r="LLN79" s="1340"/>
      <c r="LLO79" s="1340"/>
      <c r="LLP79" s="1340"/>
      <c r="LLQ79" s="1340"/>
      <c r="LLR79" s="1340"/>
      <c r="LLS79" s="1339"/>
      <c r="LLT79" s="1340"/>
      <c r="LLU79" s="1340"/>
      <c r="LLV79" s="1340"/>
      <c r="LLW79" s="1340"/>
      <c r="LLX79" s="1340"/>
      <c r="LLY79" s="1340"/>
      <c r="LLZ79" s="1340"/>
      <c r="LMA79" s="1340"/>
      <c r="LMB79" s="1340"/>
      <c r="LMC79" s="1340"/>
      <c r="LMD79" s="1340"/>
      <c r="LME79" s="1340"/>
      <c r="LMF79" s="1340"/>
      <c r="LMG79" s="1340"/>
      <c r="LMH79" s="1340"/>
      <c r="LMI79" s="1340"/>
      <c r="LMJ79" s="1340"/>
      <c r="LMK79" s="1339"/>
      <c r="LML79" s="1340"/>
      <c r="LMM79" s="1340"/>
      <c r="LMN79" s="1340"/>
      <c r="LMO79" s="1340"/>
      <c r="LMP79" s="1340"/>
      <c r="LMQ79" s="1340"/>
      <c r="LMR79" s="1340"/>
      <c r="LMS79" s="1340"/>
      <c r="LMT79" s="1340"/>
      <c r="LMU79" s="1340"/>
      <c r="LMV79" s="1340"/>
      <c r="LMW79" s="1340"/>
      <c r="LMX79" s="1340"/>
      <c r="LMY79" s="1340"/>
      <c r="LMZ79" s="1340"/>
      <c r="LNA79" s="1340"/>
      <c r="LNB79" s="1340"/>
      <c r="LNC79" s="1339"/>
      <c r="LND79" s="1340"/>
      <c r="LNE79" s="1340"/>
      <c r="LNF79" s="1340"/>
      <c r="LNG79" s="1340"/>
      <c r="LNH79" s="1340"/>
      <c r="LNI79" s="1340"/>
      <c r="LNJ79" s="1340"/>
      <c r="LNK79" s="1340"/>
      <c r="LNL79" s="1340"/>
      <c r="LNM79" s="1340"/>
      <c r="LNN79" s="1340"/>
      <c r="LNO79" s="1340"/>
      <c r="LNP79" s="1340"/>
      <c r="LNQ79" s="1340"/>
      <c r="LNR79" s="1340"/>
      <c r="LNS79" s="1340"/>
      <c r="LNT79" s="1340"/>
      <c r="LNU79" s="1339"/>
      <c r="LNV79" s="1340"/>
      <c r="LNW79" s="1340"/>
      <c r="LNX79" s="1340"/>
      <c r="LNY79" s="1340"/>
      <c r="LNZ79" s="1340"/>
      <c r="LOA79" s="1340"/>
      <c r="LOB79" s="1340"/>
      <c r="LOC79" s="1340"/>
      <c r="LOD79" s="1340"/>
      <c r="LOE79" s="1340"/>
      <c r="LOF79" s="1340"/>
      <c r="LOG79" s="1340"/>
      <c r="LOH79" s="1340"/>
      <c r="LOI79" s="1340"/>
      <c r="LOJ79" s="1340"/>
      <c r="LOK79" s="1340"/>
      <c r="LOL79" s="1340"/>
      <c r="LOM79" s="1339"/>
      <c r="LON79" s="1340"/>
      <c r="LOO79" s="1340"/>
      <c r="LOP79" s="1340"/>
      <c r="LOQ79" s="1340"/>
      <c r="LOR79" s="1340"/>
      <c r="LOS79" s="1340"/>
      <c r="LOT79" s="1340"/>
      <c r="LOU79" s="1340"/>
      <c r="LOV79" s="1340"/>
      <c r="LOW79" s="1340"/>
      <c r="LOX79" s="1340"/>
      <c r="LOY79" s="1340"/>
      <c r="LOZ79" s="1340"/>
      <c r="LPA79" s="1340"/>
      <c r="LPB79" s="1340"/>
      <c r="LPC79" s="1340"/>
      <c r="LPD79" s="1340"/>
      <c r="LPE79" s="1339"/>
      <c r="LPF79" s="1340"/>
      <c r="LPG79" s="1340"/>
      <c r="LPH79" s="1340"/>
      <c r="LPI79" s="1340"/>
      <c r="LPJ79" s="1340"/>
      <c r="LPK79" s="1340"/>
      <c r="LPL79" s="1340"/>
      <c r="LPM79" s="1340"/>
      <c r="LPN79" s="1340"/>
      <c r="LPO79" s="1340"/>
      <c r="LPP79" s="1340"/>
      <c r="LPQ79" s="1340"/>
      <c r="LPR79" s="1340"/>
      <c r="LPS79" s="1340"/>
      <c r="LPT79" s="1340"/>
      <c r="LPU79" s="1340"/>
      <c r="LPV79" s="1340"/>
      <c r="LPW79" s="1339"/>
      <c r="LPX79" s="1340"/>
      <c r="LPY79" s="1340"/>
      <c r="LPZ79" s="1340"/>
      <c r="LQA79" s="1340"/>
      <c r="LQB79" s="1340"/>
      <c r="LQC79" s="1340"/>
      <c r="LQD79" s="1340"/>
      <c r="LQE79" s="1340"/>
      <c r="LQF79" s="1340"/>
      <c r="LQG79" s="1340"/>
      <c r="LQH79" s="1340"/>
      <c r="LQI79" s="1340"/>
      <c r="LQJ79" s="1340"/>
      <c r="LQK79" s="1340"/>
      <c r="LQL79" s="1340"/>
      <c r="LQM79" s="1340"/>
      <c r="LQN79" s="1340"/>
      <c r="LQO79" s="1339"/>
      <c r="LQP79" s="1340"/>
      <c r="LQQ79" s="1340"/>
      <c r="LQR79" s="1340"/>
      <c r="LQS79" s="1340"/>
      <c r="LQT79" s="1340"/>
      <c r="LQU79" s="1340"/>
      <c r="LQV79" s="1340"/>
      <c r="LQW79" s="1340"/>
      <c r="LQX79" s="1340"/>
      <c r="LQY79" s="1340"/>
      <c r="LQZ79" s="1340"/>
      <c r="LRA79" s="1340"/>
      <c r="LRB79" s="1340"/>
      <c r="LRC79" s="1340"/>
      <c r="LRD79" s="1340"/>
      <c r="LRE79" s="1340"/>
      <c r="LRF79" s="1340"/>
      <c r="LRG79" s="1339"/>
      <c r="LRH79" s="1340"/>
      <c r="LRI79" s="1340"/>
      <c r="LRJ79" s="1340"/>
      <c r="LRK79" s="1340"/>
      <c r="LRL79" s="1340"/>
      <c r="LRM79" s="1340"/>
      <c r="LRN79" s="1340"/>
      <c r="LRO79" s="1340"/>
      <c r="LRP79" s="1340"/>
      <c r="LRQ79" s="1340"/>
      <c r="LRR79" s="1340"/>
      <c r="LRS79" s="1340"/>
      <c r="LRT79" s="1340"/>
      <c r="LRU79" s="1340"/>
      <c r="LRV79" s="1340"/>
      <c r="LRW79" s="1340"/>
      <c r="LRX79" s="1340"/>
      <c r="LRY79" s="1339"/>
      <c r="LRZ79" s="1340"/>
      <c r="LSA79" s="1340"/>
      <c r="LSB79" s="1340"/>
      <c r="LSC79" s="1340"/>
      <c r="LSD79" s="1340"/>
      <c r="LSE79" s="1340"/>
      <c r="LSF79" s="1340"/>
      <c r="LSG79" s="1340"/>
      <c r="LSH79" s="1340"/>
      <c r="LSI79" s="1340"/>
      <c r="LSJ79" s="1340"/>
      <c r="LSK79" s="1340"/>
      <c r="LSL79" s="1340"/>
      <c r="LSM79" s="1340"/>
      <c r="LSN79" s="1340"/>
      <c r="LSO79" s="1340"/>
      <c r="LSP79" s="1340"/>
      <c r="LSQ79" s="1339"/>
      <c r="LSR79" s="1340"/>
      <c r="LSS79" s="1340"/>
      <c r="LST79" s="1340"/>
      <c r="LSU79" s="1340"/>
      <c r="LSV79" s="1340"/>
      <c r="LSW79" s="1340"/>
      <c r="LSX79" s="1340"/>
      <c r="LSY79" s="1340"/>
      <c r="LSZ79" s="1340"/>
      <c r="LTA79" s="1340"/>
      <c r="LTB79" s="1340"/>
      <c r="LTC79" s="1340"/>
      <c r="LTD79" s="1340"/>
      <c r="LTE79" s="1340"/>
      <c r="LTF79" s="1340"/>
      <c r="LTG79" s="1340"/>
      <c r="LTH79" s="1340"/>
      <c r="LTI79" s="1339"/>
      <c r="LTJ79" s="1340"/>
      <c r="LTK79" s="1340"/>
      <c r="LTL79" s="1340"/>
      <c r="LTM79" s="1340"/>
      <c r="LTN79" s="1340"/>
      <c r="LTO79" s="1340"/>
      <c r="LTP79" s="1340"/>
      <c r="LTQ79" s="1340"/>
      <c r="LTR79" s="1340"/>
      <c r="LTS79" s="1340"/>
      <c r="LTT79" s="1340"/>
      <c r="LTU79" s="1340"/>
      <c r="LTV79" s="1340"/>
      <c r="LTW79" s="1340"/>
      <c r="LTX79" s="1340"/>
      <c r="LTY79" s="1340"/>
      <c r="LTZ79" s="1340"/>
      <c r="LUA79" s="1339"/>
      <c r="LUB79" s="1340"/>
      <c r="LUC79" s="1340"/>
      <c r="LUD79" s="1340"/>
      <c r="LUE79" s="1340"/>
      <c r="LUF79" s="1340"/>
      <c r="LUG79" s="1340"/>
      <c r="LUH79" s="1340"/>
      <c r="LUI79" s="1340"/>
      <c r="LUJ79" s="1340"/>
      <c r="LUK79" s="1340"/>
      <c r="LUL79" s="1340"/>
      <c r="LUM79" s="1340"/>
      <c r="LUN79" s="1340"/>
      <c r="LUO79" s="1340"/>
      <c r="LUP79" s="1340"/>
      <c r="LUQ79" s="1340"/>
      <c r="LUR79" s="1340"/>
      <c r="LUS79" s="1339"/>
      <c r="LUT79" s="1340"/>
      <c r="LUU79" s="1340"/>
      <c r="LUV79" s="1340"/>
      <c r="LUW79" s="1340"/>
      <c r="LUX79" s="1340"/>
      <c r="LUY79" s="1340"/>
      <c r="LUZ79" s="1340"/>
      <c r="LVA79" s="1340"/>
      <c r="LVB79" s="1340"/>
      <c r="LVC79" s="1340"/>
      <c r="LVD79" s="1340"/>
      <c r="LVE79" s="1340"/>
      <c r="LVF79" s="1340"/>
      <c r="LVG79" s="1340"/>
      <c r="LVH79" s="1340"/>
      <c r="LVI79" s="1340"/>
      <c r="LVJ79" s="1340"/>
      <c r="LVK79" s="1339"/>
      <c r="LVL79" s="1340"/>
      <c r="LVM79" s="1340"/>
      <c r="LVN79" s="1340"/>
      <c r="LVO79" s="1340"/>
      <c r="LVP79" s="1340"/>
      <c r="LVQ79" s="1340"/>
      <c r="LVR79" s="1340"/>
      <c r="LVS79" s="1340"/>
      <c r="LVT79" s="1340"/>
      <c r="LVU79" s="1340"/>
      <c r="LVV79" s="1340"/>
      <c r="LVW79" s="1340"/>
      <c r="LVX79" s="1340"/>
      <c r="LVY79" s="1340"/>
      <c r="LVZ79" s="1340"/>
      <c r="LWA79" s="1340"/>
      <c r="LWB79" s="1340"/>
      <c r="LWC79" s="1339"/>
      <c r="LWD79" s="1340"/>
      <c r="LWE79" s="1340"/>
      <c r="LWF79" s="1340"/>
      <c r="LWG79" s="1340"/>
      <c r="LWH79" s="1340"/>
      <c r="LWI79" s="1340"/>
      <c r="LWJ79" s="1340"/>
      <c r="LWK79" s="1340"/>
      <c r="LWL79" s="1340"/>
      <c r="LWM79" s="1340"/>
      <c r="LWN79" s="1340"/>
      <c r="LWO79" s="1340"/>
      <c r="LWP79" s="1340"/>
      <c r="LWQ79" s="1340"/>
      <c r="LWR79" s="1340"/>
      <c r="LWS79" s="1340"/>
      <c r="LWT79" s="1340"/>
      <c r="LWU79" s="1339"/>
      <c r="LWV79" s="1340"/>
      <c r="LWW79" s="1340"/>
      <c r="LWX79" s="1340"/>
      <c r="LWY79" s="1340"/>
      <c r="LWZ79" s="1340"/>
      <c r="LXA79" s="1340"/>
      <c r="LXB79" s="1340"/>
      <c r="LXC79" s="1340"/>
      <c r="LXD79" s="1340"/>
      <c r="LXE79" s="1340"/>
      <c r="LXF79" s="1340"/>
      <c r="LXG79" s="1340"/>
      <c r="LXH79" s="1340"/>
      <c r="LXI79" s="1340"/>
      <c r="LXJ79" s="1340"/>
      <c r="LXK79" s="1340"/>
      <c r="LXL79" s="1340"/>
      <c r="LXM79" s="1339"/>
      <c r="LXN79" s="1340"/>
      <c r="LXO79" s="1340"/>
      <c r="LXP79" s="1340"/>
      <c r="LXQ79" s="1340"/>
      <c r="LXR79" s="1340"/>
      <c r="LXS79" s="1340"/>
      <c r="LXT79" s="1340"/>
      <c r="LXU79" s="1340"/>
      <c r="LXV79" s="1340"/>
      <c r="LXW79" s="1340"/>
      <c r="LXX79" s="1340"/>
      <c r="LXY79" s="1340"/>
      <c r="LXZ79" s="1340"/>
      <c r="LYA79" s="1340"/>
      <c r="LYB79" s="1340"/>
      <c r="LYC79" s="1340"/>
      <c r="LYD79" s="1340"/>
      <c r="LYE79" s="1339"/>
      <c r="LYF79" s="1340"/>
      <c r="LYG79" s="1340"/>
      <c r="LYH79" s="1340"/>
      <c r="LYI79" s="1340"/>
      <c r="LYJ79" s="1340"/>
      <c r="LYK79" s="1340"/>
      <c r="LYL79" s="1340"/>
      <c r="LYM79" s="1340"/>
      <c r="LYN79" s="1340"/>
      <c r="LYO79" s="1340"/>
      <c r="LYP79" s="1340"/>
      <c r="LYQ79" s="1340"/>
      <c r="LYR79" s="1340"/>
      <c r="LYS79" s="1340"/>
      <c r="LYT79" s="1340"/>
      <c r="LYU79" s="1340"/>
      <c r="LYV79" s="1340"/>
      <c r="LYW79" s="1339"/>
      <c r="LYX79" s="1340"/>
      <c r="LYY79" s="1340"/>
      <c r="LYZ79" s="1340"/>
      <c r="LZA79" s="1340"/>
      <c r="LZB79" s="1340"/>
      <c r="LZC79" s="1340"/>
      <c r="LZD79" s="1340"/>
      <c r="LZE79" s="1340"/>
      <c r="LZF79" s="1340"/>
      <c r="LZG79" s="1340"/>
      <c r="LZH79" s="1340"/>
      <c r="LZI79" s="1340"/>
      <c r="LZJ79" s="1340"/>
      <c r="LZK79" s="1340"/>
      <c r="LZL79" s="1340"/>
      <c r="LZM79" s="1340"/>
      <c r="LZN79" s="1340"/>
      <c r="LZO79" s="1339"/>
      <c r="LZP79" s="1340"/>
      <c r="LZQ79" s="1340"/>
      <c r="LZR79" s="1340"/>
      <c r="LZS79" s="1340"/>
      <c r="LZT79" s="1340"/>
      <c r="LZU79" s="1340"/>
      <c r="LZV79" s="1340"/>
      <c r="LZW79" s="1340"/>
      <c r="LZX79" s="1340"/>
      <c r="LZY79" s="1340"/>
      <c r="LZZ79" s="1340"/>
      <c r="MAA79" s="1340"/>
      <c r="MAB79" s="1340"/>
      <c r="MAC79" s="1340"/>
      <c r="MAD79" s="1340"/>
      <c r="MAE79" s="1340"/>
      <c r="MAF79" s="1340"/>
      <c r="MAG79" s="1339"/>
      <c r="MAH79" s="1340"/>
      <c r="MAI79" s="1340"/>
      <c r="MAJ79" s="1340"/>
      <c r="MAK79" s="1340"/>
      <c r="MAL79" s="1340"/>
      <c r="MAM79" s="1340"/>
      <c r="MAN79" s="1340"/>
      <c r="MAO79" s="1340"/>
      <c r="MAP79" s="1340"/>
      <c r="MAQ79" s="1340"/>
      <c r="MAR79" s="1340"/>
      <c r="MAS79" s="1340"/>
      <c r="MAT79" s="1340"/>
      <c r="MAU79" s="1340"/>
      <c r="MAV79" s="1340"/>
      <c r="MAW79" s="1340"/>
      <c r="MAX79" s="1340"/>
      <c r="MAY79" s="1339"/>
      <c r="MAZ79" s="1340"/>
      <c r="MBA79" s="1340"/>
      <c r="MBB79" s="1340"/>
      <c r="MBC79" s="1340"/>
      <c r="MBD79" s="1340"/>
      <c r="MBE79" s="1340"/>
      <c r="MBF79" s="1340"/>
      <c r="MBG79" s="1340"/>
      <c r="MBH79" s="1340"/>
      <c r="MBI79" s="1340"/>
      <c r="MBJ79" s="1340"/>
      <c r="MBK79" s="1340"/>
      <c r="MBL79" s="1340"/>
      <c r="MBM79" s="1340"/>
      <c r="MBN79" s="1340"/>
      <c r="MBO79" s="1340"/>
      <c r="MBP79" s="1340"/>
      <c r="MBQ79" s="1339"/>
      <c r="MBR79" s="1340"/>
      <c r="MBS79" s="1340"/>
      <c r="MBT79" s="1340"/>
      <c r="MBU79" s="1340"/>
      <c r="MBV79" s="1340"/>
      <c r="MBW79" s="1340"/>
      <c r="MBX79" s="1340"/>
      <c r="MBY79" s="1340"/>
      <c r="MBZ79" s="1340"/>
      <c r="MCA79" s="1340"/>
      <c r="MCB79" s="1340"/>
      <c r="MCC79" s="1340"/>
      <c r="MCD79" s="1340"/>
      <c r="MCE79" s="1340"/>
      <c r="MCF79" s="1340"/>
      <c r="MCG79" s="1340"/>
      <c r="MCH79" s="1340"/>
      <c r="MCI79" s="1339"/>
      <c r="MCJ79" s="1340"/>
      <c r="MCK79" s="1340"/>
      <c r="MCL79" s="1340"/>
      <c r="MCM79" s="1340"/>
      <c r="MCN79" s="1340"/>
      <c r="MCO79" s="1340"/>
      <c r="MCP79" s="1340"/>
      <c r="MCQ79" s="1340"/>
      <c r="MCR79" s="1340"/>
      <c r="MCS79" s="1340"/>
      <c r="MCT79" s="1340"/>
      <c r="MCU79" s="1340"/>
      <c r="MCV79" s="1340"/>
      <c r="MCW79" s="1340"/>
      <c r="MCX79" s="1340"/>
      <c r="MCY79" s="1340"/>
      <c r="MCZ79" s="1340"/>
      <c r="MDA79" s="1339"/>
      <c r="MDB79" s="1340"/>
      <c r="MDC79" s="1340"/>
      <c r="MDD79" s="1340"/>
      <c r="MDE79" s="1340"/>
      <c r="MDF79" s="1340"/>
      <c r="MDG79" s="1340"/>
      <c r="MDH79" s="1340"/>
      <c r="MDI79" s="1340"/>
      <c r="MDJ79" s="1340"/>
      <c r="MDK79" s="1340"/>
      <c r="MDL79" s="1340"/>
      <c r="MDM79" s="1340"/>
      <c r="MDN79" s="1340"/>
      <c r="MDO79" s="1340"/>
      <c r="MDP79" s="1340"/>
      <c r="MDQ79" s="1340"/>
      <c r="MDR79" s="1340"/>
      <c r="MDS79" s="1339"/>
      <c r="MDT79" s="1340"/>
      <c r="MDU79" s="1340"/>
      <c r="MDV79" s="1340"/>
      <c r="MDW79" s="1340"/>
      <c r="MDX79" s="1340"/>
      <c r="MDY79" s="1340"/>
      <c r="MDZ79" s="1340"/>
      <c r="MEA79" s="1340"/>
      <c r="MEB79" s="1340"/>
      <c r="MEC79" s="1340"/>
      <c r="MED79" s="1340"/>
      <c r="MEE79" s="1340"/>
      <c r="MEF79" s="1340"/>
      <c r="MEG79" s="1340"/>
      <c r="MEH79" s="1340"/>
      <c r="MEI79" s="1340"/>
      <c r="MEJ79" s="1340"/>
      <c r="MEK79" s="1339"/>
      <c r="MEL79" s="1340"/>
      <c r="MEM79" s="1340"/>
      <c r="MEN79" s="1340"/>
      <c r="MEO79" s="1340"/>
      <c r="MEP79" s="1340"/>
      <c r="MEQ79" s="1340"/>
      <c r="MER79" s="1340"/>
      <c r="MES79" s="1340"/>
      <c r="MET79" s="1340"/>
      <c r="MEU79" s="1340"/>
      <c r="MEV79" s="1340"/>
      <c r="MEW79" s="1340"/>
      <c r="MEX79" s="1340"/>
      <c r="MEY79" s="1340"/>
      <c r="MEZ79" s="1340"/>
      <c r="MFA79" s="1340"/>
      <c r="MFB79" s="1340"/>
      <c r="MFC79" s="1339"/>
      <c r="MFD79" s="1340"/>
      <c r="MFE79" s="1340"/>
      <c r="MFF79" s="1340"/>
      <c r="MFG79" s="1340"/>
      <c r="MFH79" s="1340"/>
      <c r="MFI79" s="1340"/>
      <c r="MFJ79" s="1340"/>
      <c r="MFK79" s="1340"/>
      <c r="MFL79" s="1340"/>
      <c r="MFM79" s="1340"/>
      <c r="MFN79" s="1340"/>
      <c r="MFO79" s="1340"/>
      <c r="MFP79" s="1340"/>
      <c r="MFQ79" s="1340"/>
      <c r="MFR79" s="1340"/>
      <c r="MFS79" s="1340"/>
      <c r="MFT79" s="1340"/>
      <c r="MFU79" s="1339"/>
      <c r="MFV79" s="1340"/>
      <c r="MFW79" s="1340"/>
      <c r="MFX79" s="1340"/>
      <c r="MFY79" s="1340"/>
      <c r="MFZ79" s="1340"/>
      <c r="MGA79" s="1340"/>
      <c r="MGB79" s="1340"/>
      <c r="MGC79" s="1340"/>
      <c r="MGD79" s="1340"/>
      <c r="MGE79" s="1340"/>
      <c r="MGF79" s="1340"/>
      <c r="MGG79" s="1340"/>
      <c r="MGH79" s="1340"/>
      <c r="MGI79" s="1340"/>
      <c r="MGJ79" s="1340"/>
      <c r="MGK79" s="1340"/>
      <c r="MGL79" s="1340"/>
      <c r="MGM79" s="1339"/>
      <c r="MGN79" s="1340"/>
      <c r="MGO79" s="1340"/>
      <c r="MGP79" s="1340"/>
      <c r="MGQ79" s="1340"/>
      <c r="MGR79" s="1340"/>
      <c r="MGS79" s="1340"/>
      <c r="MGT79" s="1340"/>
      <c r="MGU79" s="1340"/>
      <c r="MGV79" s="1340"/>
      <c r="MGW79" s="1340"/>
      <c r="MGX79" s="1340"/>
      <c r="MGY79" s="1340"/>
      <c r="MGZ79" s="1340"/>
      <c r="MHA79" s="1340"/>
      <c r="MHB79" s="1340"/>
      <c r="MHC79" s="1340"/>
      <c r="MHD79" s="1340"/>
      <c r="MHE79" s="1339"/>
      <c r="MHF79" s="1340"/>
      <c r="MHG79" s="1340"/>
      <c r="MHH79" s="1340"/>
      <c r="MHI79" s="1340"/>
      <c r="MHJ79" s="1340"/>
      <c r="MHK79" s="1340"/>
      <c r="MHL79" s="1340"/>
      <c r="MHM79" s="1340"/>
      <c r="MHN79" s="1340"/>
      <c r="MHO79" s="1340"/>
      <c r="MHP79" s="1340"/>
      <c r="MHQ79" s="1340"/>
      <c r="MHR79" s="1340"/>
      <c r="MHS79" s="1340"/>
      <c r="MHT79" s="1340"/>
      <c r="MHU79" s="1340"/>
      <c r="MHV79" s="1340"/>
      <c r="MHW79" s="1339"/>
      <c r="MHX79" s="1340"/>
      <c r="MHY79" s="1340"/>
      <c r="MHZ79" s="1340"/>
      <c r="MIA79" s="1340"/>
      <c r="MIB79" s="1340"/>
      <c r="MIC79" s="1340"/>
      <c r="MID79" s="1340"/>
      <c r="MIE79" s="1340"/>
      <c r="MIF79" s="1340"/>
      <c r="MIG79" s="1340"/>
      <c r="MIH79" s="1340"/>
      <c r="MII79" s="1340"/>
      <c r="MIJ79" s="1340"/>
      <c r="MIK79" s="1340"/>
      <c r="MIL79" s="1340"/>
      <c r="MIM79" s="1340"/>
      <c r="MIN79" s="1340"/>
      <c r="MIO79" s="1339"/>
      <c r="MIP79" s="1340"/>
      <c r="MIQ79" s="1340"/>
      <c r="MIR79" s="1340"/>
      <c r="MIS79" s="1340"/>
      <c r="MIT79" s="1340"/>
      <c r="MIU79" s="1340"/>
      <c r="MIV79" s="1340"/>
      <c r="MIW79" s="1340"/>
      <c r="MIX79" s="1340"/>
      <c r="MIY79" s="1340"/>
      <c r="MIZ79" s="1340"/>
      <c r="MJA79" s="1340"/>
      <c r="MJB79" s="1340"/>
      <c r="MJC79" s="1340"/>
      <c r="MJD79" s="1340"/>
      <c r="MJE79" s="1340"/>
      <c r="MJF79" s="1340"/>
      <c r="MJG79" s="1339"/>
      <c r="MJH79" s="1340"/>
      <c r="MJI79" s="1340"/>
      <c r="MJJ79" s="1340"/>
      <c r="MJK79" s="1340"/>
      <c r="MJL79" s="1340"/>
      <c r="MJM79" s="1340"/>
      <c r="MJN79" s="1340"/>
      <c r="MJO79" s="1340"/>
      <c r="MJP79" s="1340"/>
      <c r="MJQ79" s="1340"/>
      <c r="MJR79" s="1340"/>
      <c r="MJS79" s="1340"/>
      <c r="MJT79" s="1340"/>
      <c r="MJU79" s="1340"/>
      <c r="MJV79" s="1340"/>
      <c r="MJW79" s="1340"/>
      <c r="MJX79" s="1340"/>
      <c r="MJY79" s="1339"/>
      <c r="MJZ79" s="1340"/>
      <c r="MKA79" s="1340"/>
      <c r="MKB79" s="1340"/>
      <c r="MKC79" s="1340"/>
      <c r="MKD79" s="1340"/>
      <c r="MKE79" s="1340"/>
      <c r="MKF79" s="1340"/>
      <c r="MKG79" s="1340"/>
      <c r="MKH79" s="1340"/>
      <c r="MKI79" s="1340"/>
      <c r="MKJ79" s="1340"/>
      <c r="MKK79" s="1340"/>
      <c r="MKL79" s="1340"/>
      <c r="MKM79" s="1340"/>
      <c r="MKN79" s="1340"/>
      <c r="MKO79" s="1340"/>
      <c r="MKP79" s="1340"/>
      <c r="MKQ79" s="1339"/>
      <c r="MKR79" s="1340"/>
      <c r="MKS79" s="1340"/>
      <c r="MKT79" s="1340"/>
      <c r="MKU79" s="1340"/>
      <c r="MKV79" s="1340"/>
      <c r="MKW79" s="1340"/>
      <c r="MKX79" s="1340"/>
      <c r="MKY79" s="1340"/>
      <c r="MKZ79" s="1340"/>
      <c r="MLA79" s="1340"/>
      <c r="MLB79" s="1340"/>
      <c r="MLC79" s="1340"/>
      <c r="MLD79" s="1340"/>
      <c r="MLE79" s="1340"/>
      <c r="MLF79" s="1340"/>
      <c r="MLG79" s="1340"/>
      <c r="MLH79" s="1340"/>
      <c r="MLI79" s="1339"/>
      <c r="MLJ79" s="1340"/>
      <c r="MLK79" s="1340"/>
      <c r="MLL79" s="1340"/>
      <c r="MLM79" s="1340"/>
      <c r="MLN79" s="1340"/>
      <c r="MLO79" s="1340"/>
      <c r="MLP79" s="1340"/>
      <c r="MLQ79" s="1340"/>
      <c r="MLR79" s="1340"/>
      <c r="MLS79" s="1340"/>
      <c r="MLT79" s="1340"/>
      <c r="MLU79" s="1340"/>
      <c r="MLV79" s="1340"/>
      <c r="MLW79" s="1340"/>
      <c r="MLX79" s="1340"/>
      <c r="MLY79" s="1340"/>
      <c r="MLZ79" s="1340"/>
      <c r="MMA79" s="1339"/>
      <c r="MMB79" s="1340"/>
      <c r="MMC79" s="1340"/>
      <c r="MMD79" s="1340"/>
      <c r="MME79" s="1340"/>
      <c r="MMF79" s="1340"/>
      <c r="MMG79" s="1340"/>
      <c r="MMH79" s="1340"/>
      <c r="MMI79" s="1340"/>
      <c r="MMJ79" s="1340"/>
      <c r="MMK79" s="1340"/>
      <c r="MML79" s="1340"/>
      <c r="MMM79" s="1340"/>
      <c r="MMN79" s="1340"/>
      <c r="MMO79" s="1340"/>
      <c r="MMP79" s="1340"/>
      <c r="MMQ79" s="1340"/>
      <c r="MMR79" s="1340"/>
      <c r="MMS79" s="1339"/>
      <c r="MMT79" s="1340"/>
      <c r="MMU79" s="1340"/>
      <c r="MMV79" s="1340"/>
      <c r="MMW79" s="1340"/>
      <c r="MMX79" s="1340"/>
      <c r="MMY79" s="1340"/>
      <c r="MMZ79" s="1340"/>
      <c r="MNA79" s="1340"/>
      <c r="MNB79" s="1340"/>
      <c r="MNC79" s="1340"/>
      <c r="MND79" s="1340"/>
      <c r="MNE79" s="1340"/>
      <c r="MNF79" s="1340"/>
      <c r="MNG79" s="1340"/>
      <c r="MNH79" s="1340"/>
      <c r="MNI79" s="1340"/>
      <c r="MNJ79" s="1340"/>
      <c r="MNK79" s="1339"/>
      <c r="MNL79" s="1340"/>
      <c r="MNM79" s="1340"/>
      <c r="MNN79" s="1340"/>
      <c r="MNO79" s="1340"/>
      <c r="MNP79" s="1340"/>
      <c r="MNQ79" s="1340"/>
      <c r="MNR79" s="1340"/>
      <c r="MNS79" s="1340"/>
      <c r="MNT79" s="1340"/>
      <c r="MNU79" s="1340"/>
      <c r="MNV79" s="1340"/>
      <c r="MNW79" s="1340"/>
      <c r="MNX79" s="1340"/>
      <c r="MNY79" s="1340"/>
      <c r="MNZ79" s="1340"/>
      <c r="MOA79" s="1340"/>
      <c r="MOB79" s="1340"/>
      <c r="MOC79" s="1339"/>
      <c r="MOD79" s="1340"/>
      <c r="MOE79" s="1340"/>
      <c r="MOF79" s="1340"/>
      <c r="MOG79" s="1340"/>
      <c r="MOH79" s="1340"/>
      <c r="MOI79" s="1340"/>
      <c r="MOJ79" s="1340"/>
      <c r="MOK79" s="1340"/>
      <c r="MOL79" s="1340"/>
      <c r="MOM79" s="1340"/>
      <c r="MON79" s="1340"/>
      <c r="MOO79" s="1340"/>
      <c r="MOP79" s="1340"/>
      <c r="MOQ79" s="1340"/>
      <c r="MOR79" s="1340"/>
      <c r="MOS79" s="1340"/>
      <c r="MOT79" s="1340"/>
      <c r="MOU79" s="1339"/>
      <c r="MOV79" s="1340"/>
      <c r="MOW79" s="1340"/>
      <c r="MOX79" s="1340"/>
      <c r="MOY79" s="1340"/>
      <c r="MOZ79" s="1340"/>
      <c r="MPA79" s="1340"/>
      <c r="MPB79" s="1340"/>
      <c r="MPC79" s="1340"/>
      <c r="MPD79" s="1340"/>
      <c r="MPE79" s="1340"/>
      <c r="MPF79" s="1340"/>
      <c r="MPG79" s="1340"/>
      <c r="MPH79" s="1340"/>
      <c r="MPI79" s="1340"/>
      <c r="MPJ79" s="1340"/>
      <c r="MPK79" s="1340"/>
      <c r="MPL79" s="1340"/>
      <c r="MPM79" s="1339"/>
      <c r="MPN79" s="1340"/>
      <c r="MPO79" s="1340"/>
      <c r="MPP79" s="1340"/>
      <c r="MPQ79" s="1340"/>
      <c r="MPR79" s="1340"/>
      <c r="MPS79" s="1340"/>
      <c r="MPT79" s="1340"/>
      <c r="MPU79" s="1340"/>
      <c r="MPV79" s="1340"/>
      <c r="MPW79" s="1340"/>
      <c r="MPX79" s="1340"/>
      <c r="MPY79" s="1340"/>
      <c r="MPZ79" s="1340"/>
      <c r="MQA79" s="1340"/>
      <c r="MQB79" s="1340"/>
      <c r="MQC79" s="1340"/>
      <c r="MQD79" s="1340"/>
      <c r="MQE79" s="1339"/>
      <c r="MQF79" s="1340"/>
      <c r="MQG79" s="1340"/>
      <c r="MQH79" s="1340"/>
      <c r="MQI79" s="1340"/>
      <c r="MQJ79" s="1340"/>
      <c r="MQK79" s="1340"/>
      <c r="MQL79" s="1340"/>
      <c r="MQM79" s="1340"/>
      <c r="MQN79" s="1340"/>
      <c r="MQO79" s="1340"/>
      <c r="MQP79" s="1340"/>
      <c r="MQQ79" s="1340"/>
      <c r="MQR79" s="1340"/>
      <c r="MQS79" s="1340"/>
      <c r="MQT79" s="1340"/>
      <c r="MQU79" s="1340"/>
      <c r="MQV79" s="1340"/>
      <c r="MQW79" s="1339"/>
      <c r="MQX79" s="1340"/>
      <c r="MQY79" s="1340"/>
      <c r="MQZ79" s="1340"/>
      <c r="MRA79" s="1340"/>
      <c r="MRB79" s="1340"/>
      <c r="MRC79" s="1340"/>
      <c r="MRD79" s="1340"/>
      <c r="MRE79" s="1340"/>
      <c r="MRF79" s="1340"/>
      <c r="MRG79" s="1340"/>
      <c r="MRH79" s="1340"/>
      <c r="MRI79" s="1340"/>
      <c r="MRJ79" s="1340"/>
      <c r="MRK79" s="1340"/>
      <c r="MRL79" s="1340"/>
      <c r="MRM79" s="1340"/>
      <c r="MRN79" s="1340"/>
      <c r="MRO79" s="1339"/>
      <c r="MRP79" s="1340"/>
      <c r="MRQ79" s="1340"/>
      <c r="MRR79" s="1340"/>
      <c r="MRS79" s="1340"/>
      <c r="MRT79" s="1340"/>
      <c r="MRU79" s="1340"/>
      <c r="MRV79" s="1340"/>
      <c r="MRW79" s="1340"/>
      <c r="MRX79" s="1340"/>
      <c r="MRY79" s="1340"/>
      <c r="MRZ79" s="1340"/>
      <c r="MSA79" s="1340"/>
      <c r="MSB79" s="1340"/>
      <c r="MSC79" s="1340"/>
      <c r="MSD79" s="1340"/>
      <c r="MSE79" s="1340"/>
      <c r="MSF79" s="1340"/>
      <c r="MSG79" s="1339"/>
      <c r="MSH79" s="1340"/>
      <c r="MSI79" s="1340"/>
      <c r="MSJ79" s="1340"/>
      <c r="MSK79" s="1340"/>
      <c r="MSL79" s="1340"/>
      <c r="MSM79" s="1340"/>
      <c r="MSN79" s="1340"/>
      <c r="MSO79" s="1340"/>
      <c r="MSP79" s="1340"/>
      <c r="MSQ79" s="1340"/>
      <c r="MSR79" s="1340"/>
      <c r="MSS79" s="1340"/>
      <c r="MST79" s="1340"/>
      <c r="MSU79" s="1340"/>
      <c r="MSV79" s="1340"/>
      <c r="MSW79" s="1340"/>
      <c r="MSX79" s="1340"/>
      <c r="MSY79" s="1339"/>
      <c r="MSZ79" s="1340"/>
      <c r="MTA79" s="1340"/>
      <c r="MTB79" s="1340"/>
      <c r="MTC79" s="1340"/>
      <c r="MTD79" s="1340"/>
      <c r="MTE79" s="1340"/>
      <c r="MTF79" s="1340"/>
      <c r="MTG79" s="1340"/>
      <c r="MTH79" s="1340"/>
      <c r="MTI79" s="1340"/>
      <c r="MTJ79" s="1340"/>
      <c r="MTK79" s="1340"/>
      <c r="MTL79" s="1340"/>
      <c r="MTM79" s="1340"/>
      <c r="MTN79" s="1340"/>
      <c r="MTO79" s="1340"/>
      <c r="MTP79" s="1340"/>
      <c r="MTQ79" s="1339"/>
      <c r="MTR79" s="1340"/>
      <c r="MTS79" s="1340"/>
      <c r="MTT79" s="1340"/>
      <c r="MTU79" s="1340"/>
      <c r="MTV79" s="1340"/>
      <c r="MTW79" s="1340"/>
      <c r="MTX79" s="1340"/>
      <c r="MTY79" s="1340"/>
      <c r="MTZ79" s="1340"/>
      <c r="MUA79" s="1340"/>
      <c r="MUB79" s="1340"/>
      <c r="MUC79" s="1340"/>
      <c r="MUD79" s="1340"/>
      <c r="MUE79" s="1340"/>
      <c r="MUF79" s="1340"/>
      <c r="MUG79" s="1340"/>
      <c r="MUH79" s="1340"/>
      <c r="MUI79" s="1339"/>
      <c r="MUJ79" s="1340"/>
      <c r="MUK79" s="1340"/>
      <c r="MUL79" s="1340"/>
      <c r="MUM79" s="1340"/>
      <c r="MUN79" s="1340"/>
      <c r="MUO79" s="1340"/>
      <c r="MUP79" s="1340"/>
      <c r="MUQ79" s="1340"/>
      <c r="MUR79" s="1340"/>
      <c r="MUS79" s="1340"/>
      <c r="MUT79" s="1340"/>
      <c r="MUU79" s="1340"/>
      <c r="MUV79" s="1340"/>
      <c r="MUW79" s="1340"/>
      <c r="MUX79" s="1340"/>
      <c r="MUY79" s="1340"/>
      <c r="MUZ79" s="1340"/>
      <c r="MVA79" s="1339"/>
      <c r="MVB79" s="1340"/>
      <c r="MVC79" s="1340"/>
      <c r="MVD79" s="1340"/>
      <c r="MVE79" s="1340"/>
      <c r="MVF79" s="1340"/>
      <c r="MVG79" s="1340"/>
      <c r="MVH79" s="1340"/>
      <c r="MVI79" s="1340"/>
      <c r="MVJ79" s="1340"/>
      <c r="MVK79" s="1340"/>
      <c r="MVL79" s="1340"/>
      <c r="MVM79" s="1340"/>
      <c r="MVN79" s="1340"/>
      <c r="MVO79" s="1340"/>
      <c r="MVP79" s="1340"/>
      <c r="MVQ79" s="1340"/>
      <c r="MVR79" s="1340"/>
      <c r="MVS79" s="1339"/>
      <c r="MVT79" s="1340"/>
      <c r="MVU79" s="1340"/>
      <c r="MVV79" s="1340"/>
      <c r="MVW79" s="1340"/>
      <c r="MVX79" s="1340"/>
      <c r="MVY79" s="1340"/>
      <c r="MVZ79" s="1340"/>
      <c r="MWA79" s="1340"/>
      <c r="MWB79" s="1340"/>
      <c r="MWC79" s="1340"/>
      <c r="MWD79" s="1340"/>
      <c r="MWE79" s="1340"/>
      <c r="MWF79" s="1340"/>
      <c r="MWG79" s="1340"/>
      <c r="MWH79" s="1340"/>
      <c r="MWI79" s="1340"/>
      <c r="MWJ79" s="1340"/>
      <c r="MWK79" s="1339"/>
      <c r="MWL79" s="1340"/>
      <c r="MWM79" s="1340"/>
      <c r="MWN79" s="1340"/>
      <c r="MWO79" s="1340"/>
      <c r="MWP79" s="1340"/>
      <c r="MWQ79" s="1340"/>
      <c r="MWR79" s="1340"/>
      <c r="MWS79" s="1340"/>
      <c r="MWT79" s="1340"/>
      <c r="MWU79" s="1340"/>
      <c r="MWV79" s="1340"/>
      <c r="MWW79" s="1340"/>
      <c r="MWX79" s="1340"/>
      <c r="MWY79" s="1340"/>
      <c r="MWZ79" s="1340"/>
      <c r="MXA79" s="1340"/>
      <c r="MXB79" s="1340"/>
      <c r="MXC79" s="1339"/>
      <c r="MXD79" s="1340"/>
      <c r="MXE79" s="1340"/>
      <c r="MXF79" s="1340"/>
      <c r="MXG79" s="1340"/>
      <c r="MXH79" s="1340"/>
      <c r="MXI79" s="1340"/>
      <c r="MXJ79" s="1340"/>
      <c r="MXK79" s="1340"/>
      <c r="MXL79" s="1340"/>
      <c r="MXM79" s="1340"/>
      <c r="MXN79" s="1340"/>
      <c r="MXO79" s="1340"/>
      <c r="MXP79" s="1340"/>
      <c r="MXQ79" s="1340"/>
      <c r="MXR79" s="1340"/>
      <c r="MXS79" s="1340"/>
      <c r="MXT79" s="1340"/>
      <c r="MXU79" s="1339"/>
      <c r="MXV79" s="1340"/>
      <c r="MXW79" s="1340"/>
      <c r="MXX79" s="1340"/>
      <c r="MXY79" s="1340"/>
      <c r="MXZ79" s="1340"/>
      <c r="MYA79" s="1340"/>
      <c r="MYB79" s="1340"/>
      <c r="MYC79" s="1340"/>
      <c r="MYD79" s="1340"/>
      <c r="MYE79" s="1340"/>
      <c r="MYF79" s="1340"/>
      <c r="MYG79" s="1340"/>
      <c r="MYH79" s="1340"/>
      <c r="MYI79" s="1340"/>
      <c r="MYJ79" s="1340"/>
      <c r="MYK79" s="1340"/>
      <c r="MYL79" s="1340"/>
      <c r="MYM79" s="1339"/>
      <c r="MYN79" s="1340"/>
      <c r="MYO79" s="1340"/>
      <c r="MYP79" s="1340"/>
      <c r="MYQ79" s="1340"/>
      <c r="MYR79" s="1340"/>
      <c r="MYS79" s="1340"/>
      <c r="MYT79" s="1340"/>
      <c r="MYU79" s="1340"/>
      <c r="MYV79" s="1340"/>
      <c r="MYW79" s="1340"/>
      <c r="MYX79" s="1340"/>
      <c r="MYY79" s="1340"/>
      <c r="MYZ79" s="1340"/>
      <c r="MZA79" s="1340"/>
      <c r="MZB79" s="1340"/>
      <c r="MZC79" s="1340"/>
      <c r="MZD79" s="1340"/>
      <c r="MZE79" s="1339"/>
      <c r="MZF79" s="1340"/>
      <c r="MZG79" s="1340"/>
      <c r="MZH79" s="1340"/>
      <c r="MZI79" s="1340"/>
      <c r="MZJ79" s="1340"/>
      <c r="MZK79" s="1340"/>
      <c r="MZL79" s="1340"/>
      <c r="MZM79" s="1340"/>
      <c r="MZN79" s="1340"/>
      <c r="MZO79" s="1340"/>
      <c r="MZP79" s="1340"/>
      <c r="MZQ79" s="1340"/>
      <c r="MZR79" s="1340"/>
      <c r="MZS79" s="1340"/>
      <c r="MZT79" s="1340"/>
      <c r="MZU79" s="1340"/>
      <c r="MZV79" s="1340"/>
      <c r="MZW79" s="1339"/>
      <c r="MZX79" s="1340"/>
      <c r="MZY79" s="1340"/>
      <c r="MZZ79" s="1340"/>
      <c r="NAA79" s="1340"/>
      <c r="NAB79" s="1340"/>
      <c r="NAC79" s="1340"/>
      <c r="NAD79" s="1340"/>
      <c r="NAE79" s="1340"/>
      <c r="NAF79" s="1340"/>
      <c r="NAG79" s="1340"/>
      <c r="NAH79" s="1340"/>
      <c r="NAI79" s="1340"/>
      <c r="NAJ79" s="1340"/>
      <c r="NAK79" s="1340"/>
      <c r="NAL79" s="1340"/>
      <c r="NAM79" s="1340"/>
      <c r="NAN79" s="1340"/>
      <c r="NAO79" s="1339"/>
      <c r="NAP79" s="1340"/>
      <c r="NAQ79" s="1340"/>
      <c r="NAR79" s="1340"/>
      <c r="NAS79" s="1340"/>
      <c r="NAT79" s="1340"/>
      <c r="NAU79" s="1340"/>
      <c r="NAV79" s="1340"/>
      <c r="NAW79" s="1340"/>
      <c r="NAX79" s="1340"/>
      <c r="NAY79" s="1340"/>
      <c r="NAZ79" s="1340"/>
      <c r="NBA79" s="1340"/>
      <c r="NBB79" s="1340"/>
      <c r="NBC79" s="1340"/>
      <c r="NBD79" s="1340"/>
      <c r="NBE79" s="1340"/>
      <c r="NBF79" s="1340"/>
      <c r="NBG79" s="1339"/>
      <c r="NBH79" s="1340"/>
      <c r="NBI79" s="1340"/>
      <c r="NBJ79" s="1340"/>
      <c r="NBK79" s="1340"/>
      <c r="NBL79" s="1340"/>
      <c r="NBM79" s="1340"/>
      <c r="NBN79" s="1340"/>
      <c r="NBO79" s="1340"/>
      <c r="NBP79" s="1340"/>
      <c r="NBQ79" s="1340"/>
      <c r="NBR79" s="1340"/>
      <c r="NBS79" s="1340"/>
      <c r="NBT79" s="1340"/>
      <c r="NBU79" s="1340"/>
      <c r="NBV79" s="1340"/>
      <c r="NBW79" s="1340"/>
      <c r="NBX79" s="1340"/>
      <c r="NBY79" s="1339"/>
      <c r="NBZ79" s="1340"/>
      <c r="NCA79" s="1340"/>
      <c r="NCB79" s="1340"/>
      <c r="NCC79" s="1340"/>
      <c r="NCD79" s="1340"/>
      <c r="NCE79" s="1340"/>
      <c r="NCF79" s="1340"/>
      <c r="NCG79" s="1340"/>
      <c r="NCH79" s="1340"/>
      <c r="NCI79" s="1340"/>
      <c r="NCJ79" s="1340"/>
      <c r="NCK79" s="1340"/>
      <c r="NCL79" s="1340"/>
      <c r="NCM79" s="1340"/>
      <c r="NCN79" s="1340"/>
      <c r="NCO79" s="1340"/>
      <c r="NCP79" s="1340"/>
      <c r="NCQ79" s="1339"/>
      <c r="NCR79" s="1340"/>
      <c r="NCS79" s="1340"/>
      <c r="NCT79" s="1340"/>
      <c r="NCU79" s="1340"/>
      <c r="NCV79" s="1340"/>
      <c r="NCW79" s="1340"/>
      <c r="NCX79" s="1340"/>
      <c r="NCY79" s="1340"/>
      <c r="NCZ79" s="1340"/>
      <c r="NDA79" s="1340"/>
      <c r="NDB79" s="1340"/>
      <c r="NDC79" s="1340"/>
      <c r="NDD79" s="1340"/>
      <c r="NDE79" s="1340"/>
      <c r="NDF79" s="1340"/>
      <c r="NDG79" s="1340"/>
      <c r="NDH79" s="1340"/>
      <c r="NDI79" s="1339"/>
      <c r="NDJ79" s="1340"/>
      <c r="NDK79" s="1340"/>
      <c r="NDL79" s="1340"/>
      <c r="NDM79" s="1340"/>
      <c r="NDN79" s="1340"/>
      <c r="NDO79" s="1340"/>
      <c r="NDP79" s="1340"/>
      <c r="NDQ79" s="1340"/>
      <c r="NDR79" s="1340"/>
      <c r="NDS79" s="1340"/>
      <c r="NDT79" s="1340"/>
      <c r="NDU79" s="1340"/>
      <c r="NDV79" s="1340"/>
      <c r="NDW79" s="1340"/>
      <c r="NDX79" s="1340"/>
      <c r="NDY79" s="1340"/>
      <c r="NDZ79" s="1340"/>
      <c r="NEA79" s="1339"/>
      <c r="NEB79" s="1340"/>
      <c r="NEC79" s="1340"/>
      <c r="NED79" s="1340"/>
      <c r="NEE79" s="1340"/>
      <c r="NEF79" s="1340"/>
      <c r="NEG79" s="1340"/>
      <c r="NEH79" s="1340"/>
      <c r="NEI79" s="1340"/>
      <c r="NEJ79" s="1340"/>
      <c r="NEK79" s="1340"/>
      <c r="NEL79" s="1340"/>
      <c r="NEM79" s="1340"/>
      <c r="NEN79" s="1340"/>
      <c r="NEO79" s="1340"/>
      <c r="NEP79" s="1340"/>
      <c r="NEQ79" s="1340"/>
      <c r="NER79" s="1340"/>
      <c r="NES79" s="1339"/>
      <c r="NET79" s="1340"/>
      <c r="NEU79" s="1340"/>
      <c r="NEV79" s="1340"/>
      <c r="NEW79" s="1340"/>
      <c r="NEX79" s="1340"/>
      <c r="NEY79" s="1340"/>
      <c r="NEZ79" s="1340"/>
      <c r="NFA79" s="1340"/>
      <c r="NFB79" s="1340"/>
      <c r="NFC79" s="1340"/>
      <c r="NFD79" s="1340"/>
      <c r="NFE79" s="1340"/>
      <c r="NFF79" s="1340"/>
      <c r="NFG79" s="1340"/>
      <c r="NFH79" s="1340"/>
      <c r="NFI79" s="1340"/>
      <c r="NFJ79" s="1340"/>
      <c r="NFK79" s="1339"/>
      <c r="NFL79" s="1340"/>
      <c r="NFM79" s="1340"/>
      <c r="NFN79" s="1340"/>
      <c r="NFO79" s="1340"/>
      <c r="NFP79" s="1340"/>
      <c r="NFQ79" s="1340"/>
      <c r="NFR79" s="1340"/>
      <c r="NFS79" s="1340"/>
      <c r="NFT79" s="1340"/>
      <c r="NFU79" s="1340"/>
      <c r="NFV79" s="1340"/>
      <c r="NFW79" s="1340"/>
      <c r="NFX79" s="1340"/>
      <c r="NFY79" s="1340"/>
      <c r="NFZ79" s="1340"/>
      <c r="NGA79" s="1340"/>
      <c r="NGB79" s="1340"/>
      <c r="NGC79" s="1339"/>
      <c r="NGD79" s="1340"/>
      <c r="NGE79" s="1340"/>
      <c r="NGF79" s="1340"/>
      <c r="NGG79" s="1340"/>
      <c r="NGH79" s="1340"/>
      <c r="NGI79" s="1340"/>
      <c r="NGJ79" s="1340"/>
      <c r="NGK79" s="1340"/>
      <c r="NGL79" s="1340"/>
      <c r="NGM79" s="1340"/>
      <c r="NGN79" s="1340"/>
      <c r="NGO79" s="1340"/>
      <c r="NGP79" s="1340"/>
      <c r="NGQ79" s="1340"/>
      <c r="NGR79" s="1340"/>
      <c r="NGS79" s="1340"/>
      <c r="NGT79" s="1340"/>
      <c r="NGU79" s="1339"/>
      <c r="NGV79" s="1340"/>
      <c r="NGW79" s="1340"/>
      <c r="NGX79" s="1340"/>
      <c r="NGY79" s="1340"/>
      <c r="NGZ79" s="1340"/>
      <c r="NHA79" s="1340"/>
      <c r="NHB79" s="1340"/>
      <c r="NHC79" s="1340"/>
      <c r="NHD79" s="1340"/>
      <c r="NHE79" s="1340"/>
      <c r="NHF79" s="1340"/>
      <c r="NHG79" s="1340"/>
      <c r="NHH79" s="1340"/>
      <c r="NHI79" s="1340"/>
      <c r="NHJ79" s="1340"/>
      <c r="NHK79" s="1340"/>
      <c r="NHL79" s="1340"/>
      <c r="NHM79" s="1339"/>
      <c r="NHN79" s="1340"/>
      <c r="NHO79" s="1340"/>
      <c r="NHP79" s="1340"/>
      <c r="NHQ79" s="1340"/>
      <c r="NHR79" s="1340"/>
      <c r="NHS79" s="1340"/>
      <c r="NHT79" s="1340"/>
      <c r="NHU79" s="1340"/>
      <c r="NHV79" s="1340"/>
      <c r="NHW79" s="1340"/>
      <c r="NHX79" s="1340"/>
      <c r="NHY79" s="1340"/>
      <c r="NHZ79" s="1340"/>
      <c r="NIA79" s="1340"/>
      <c r="NIB79" s="1340"/>
      <c r="NIC79" s="1340"/>
      <c r="NID79" s="1340"/>
      <c r="NIE79" s="1339"/>
      <c r="NIF79" s="1340"/>
      <c r="NIG79" s="1340"/>
      <c r="NIH79" s="1340"/>
      <c r="NII79" s="1340"/>
      <c r="NIJ79" s="1340"/>
      <c r="NIK79" s="1340"/>
      <c r="NIL79" s="1340"/>
      <c r="NIM79" s="1340"/>
      <c r="NIN79" s="1340"/>
      <c r="NIO79" s="1340"/>
      <c r="NIP79" s="1340"/>
      <c r="NIQ79" s="1340"/>
      <c r="NIR79" s="1340"/>
      <c r="NIS79" s="1340"/>
      <c r="NIT79" s="1340"/>
      <c r="NIU79" s="1340"/>
      <c r="NIV79" s="1340"/>
      <c r="NIW79" s="1339"/>
      <c r="NIX79" s="1340"/>
      <c r="NIY79" s="1340"/>
      <c r="NIZ79" s="1340"/>
      <c r="NJA79" s="1340"/>
      <c r="NJB79" s="1340"/>
      <c r="NJC79" s="1340"/>
      <c r="NJD79" s="1340"/>
      <c r="NJE79" s="1340"/>
      <c r="NJF79" s="1340"/>
      <c r="NJG79" s="1340"/>
      <c r="NJH79" s="1340"/>
      <c r="NJI79" s="1340"/>
      <c r="NJJ79" s="1340"/>
      <c r="NJK79" s="1340"/>
      <c r="NJL79" s="1340"/>
      <c r="NJM79" s="1340"/>
      <c r="NJN79" s="1340"/>
      <c r="NJO79" s="1339"/>
      <c r="NJP79" s="1340"/>
      <c r="NJQ79" s="1340"/>
      <c r="NJR79" s="1340"/>
      <c r="NJS79" s="1340"/>
      <c r="NJT79" s="1340"/>
      <c r="NJU79" s="1340"/>
      <c r="NJV79" s="1340"/>
      <c r="NJW79" s="1340"/>
      <c r="NJX79" s="1340"/>
      <c r="NJY79" s="1340"/>
      <c r="NJZ79" s="1340"/>
      <c r="NKA79" s="1340"/>
      <c r="NKB79" s="1340"/>
      <c r="NKC79" s="1340"/>
      <c r="NKD79" s="1340"/>
      <c r="NKE79" s="1340"/>
      <c r="NKF79" s="1340"/>
      <c r="NKG79" s="1339"/>
      <c r="NKH79" s="1340"/>
      <c r="NKI79" s="1340"/>
      <c r="NKJ79" s="1340"/>
      <c r="NKK79" s="1340"/>
      <c r="NKL79" s="1340"/>
      <c r="NKM79" s="1340"/>
      <c r="NKN79" s="1340"/>
      <c r="NKO79" s="1340"/>
      <c r="NKP79" s="1340"/>
      <c r="NKQ79" s="1340"/>
      <c r="NKR79" s="1340"/>
      <c r="NKS79" s="1340"/>
      <c r="NKT79" s="1340"/>
      <c r="NKU79" s="1340"/>
      <c r="NKV79" s="1340"/>
      <c r="NKW79" s="1340"/>
      <c r="NKX79" s="1340"/>
      <c r="NKY79" s="1339"/>
      <c r="NKZ79" s="1340"/>
      <c r="NLA79" s="1340"/>
      <c r="NLB79" s="1340"/>
      <c r="NLC79" s="1340"/>
      <c r="NLD79" s="1340"/>
      <c r="NLE79" s="1340"/>
      <c r="NLF79" s="1340"/>
      <c r="NLG79" s="1340"/>
      <c r="NLH79" s="1340"/>
      <c r="NLI79" s="1340"/>
      <c r="NLJ79" s="1340"/>
      <c r="NLK79" s="1340"/>
      <c r="NLL79" s="1340"/>
      <c r="NLM79" s="1340"/>
      <c r="NLN79" s="1340"/>
      <c r="NLO79" s="1340"/>
      <c r="NLP79" s="1340"/>
      <c r="NLQ79" s="1339"/>
      <c r="NLR79" s="1340"/>
      <c r="NLS79" s="1340"/>
      <c r="NLT79" s="1340"/>
      <c r="NLU79" s="1340"/>
      <c r="NLV79" s="1340"/>
      <c r="NLW79" s="1340"/>
      <c r="NLX79" s="1340"/>
      <c r="NLY79" s="1340"/>
      <c r="NLZ79" s="1340"/>
      <c r="NMA79" s="1340"/>
      <c r="NMB79" s="1340"/>
      <c r="NMC79" s="1340"/>
      <c r="NMD79" s="1340"/>
      <c r="NME79" s="1340"/>
      <c r="NMF79" s="1340"/>
      <c r="NMG79" s="1340"/>
      <c r="NMH79" s="1340"/>
      <c r="NMI79" s="1339"/>
      <c r="NMJ79" s="1340"/>
      <c r="NMK79" s="1340"/>
      <c r="NML79" s="1340"/>
      <c r="NMM79" s="1340"/>
      <c r="NMN79" s="1340"/>
      <c r="NMO79" s="1340"/>
      <c r="NMP79" s="1340"/>
      <c r="NMQ79" s="1340"/>
      <c r="NMR79" s="1340"/>
      <c r="NMS79" s="1340"/>
      <c r="NMT79" s="1340"/>
      <c r="NMU79" s="1340"/>
      <c r="NMV79" s="1340"/>
      <c r="NMW79" s="1340"/>
      <c r="NMX79" s="1340"/>
      <c r="NMY79" s="1340"/>
      <c r="NMZ79" s="1340"/>
      <c r="NNA79" s="1339"/>
      <c r="NNB79" s="1340"/>
      <c r="NNC79" s="1340"/>
      <c r="NND79" s="1340"/>
      <c r="NNE79" s="1340"/>
      <c r="NNF79" s="1340"/>
      <c r="NNG79" s="1340"/>
      <c r="NNH79" s="1340"/>
      <c r="NNI79" s="1340"/>
      <c r="NNJ79" s="1340"/>
      <c r="NNK79" s="1340"/>
      <c r="NNL79" s="1340"/>
      <c r="NNM79" s="1340"/>
      <c r="NNN79" s="1340"/>
      <c r="NNO79" s="1340"/>
      <c r="NNP79" s="1340"/>
      <c r="NNQ79" s="1340"/>
      <c r="NNR79" s="1340"/>
      <c r="NNS79" s="1339"/>
      <c r="NNT79" s="1340"/>
      <c r="NNU79" s="1340"/>
      <c r="NNV79" s="1340"/>
      <c r="NNW79" s="1340"/>
      <c r="NNX79" s="1340"/>
      <c r="NNY79" s="1340"/>
      <c r="NNZ79" s="1340"/>
      <c r="NOA79" s="1340"/>
      <c r="NOB79" s="1340"/>
      <c r="NOC79" s="1340"/>
      <c r="NOD79" s="1340"/>
      <c r="NOE79" s="1340"/>
      <c r="NOF79" s="1340"/>
      <c r="NOG79" s="1340"/>
      <c r="NOH79" s="1340"/>
      <c r="NOI79" s="1340"/>
      <c r="NOJ79" s="1340"/>
      <c r="NOK79" s="1339"/>
      <c r="NOL79" s="1340"/>
      <c r="NOM79" s="1340"/>
      <c r="NON79" s="1340"/>
      <c r="NOO79" s="1340"/>
      <c r="NOP79" s="1340"/>
      <c r="NOQ79" s="1340"/>
      <c r="NOR79" s="1340"/>
      <c r="NOS79" s="1340"/>
      <c r="NOT79" s="1340"/>
      <c r="NOU79" s="1340"/>
      <c r="NOV79" s="1340"/>
      <c r="NOW79" s="1340"/>
      <c r="NOX79" s="1340"/>
      <c r="NOY79" s="1340"/>
      <c r="NOZ79" s="1340"/>
      <c r="NPA79" s="1340"/>
      <c r="NPB79" s="1340"/>
      <c r="NPC79" s="1339"/>
      <c r="NPD79" s="1340"/>
      <c r="NPE79" s="1340"/>
      <c r="NPF79" s="1340"/>
      <c r="NPG79" s="1340"/>
      <c r="NPH79" s="1340"/>
      <c r="NPI79" s="1340"/>
      <c r="NPJ79" s="1340"/>
      <c r="NPK79" s="1340"/>
      <c r="NPL79" s="1340"/>
      <c r="NPM79" s="1340"/>
      <c r="NPN79" s="1340"/>
      <c r="NPO79" s="1340"/>
      <c r="NPP79" s="1340"/>
      <c r="NPQ79" s="1340"/>
      <c r="NPR79" s="1340"/>
      <c r="NPS79" s="1340"/>
      <c r="NPT79" s="1340"/>
      <c r="NPU79" s="1339"/>
      <c r="NPV79" s="1340"/>
      <c r="NPW79" s="1340"/>
      <c r="NPX79" s="1340"/>
      <c r="NPY79" s="1340"/>
      <c r="NPZ79" s="1340"/>
      <c r="NQA79" s="1340"/>
      <c r="NQB79" s="1340"/>
      <c r="NQC79" s="1340"/>
      <c r="NQD79" s="1340"/>
      <c r="NQE79" s="1340"/>
      <c r="NQF79" s="1340"/>
      <c r="NQG79" s="1340"/>
      <c r="NQH79" s="1340"/>
      <c r="NQI79" s="1340"/>
      <c r="NQJ79" s="1340"/>
      <c r="NQK79" s="1340"/>
      <c r="NQL79" s="1340"/>
      <c r="NQM79" s="1339"/>
      <c r="NQN79" s="1340"/>
      <c r="NQO79" s="1340"/>
      <c r="NQP79" s="1340"/>
      <c r="NQQ79" s="1340"/>
      <c r="NQR79" s="1340"/>
      <c r="NQS79" s="1340"/>
      <c r="NQT79" s="1340"/>
      <c r="NQU79" s="1340"/>
      <c r="NQV79" s="1340"/>
      <c r="NQW79" s="1340"/>
      <c r="NQX79" s="1340"/>
      <c r="NQY79" s="1340"/>
      <c r="NQZ79" s="1340"/>
      <c r="NRA79" s="1340"/>
      <c r="NRB79" s="1340"/>
      <c r="NRC79" s="1340"/>
      <c r="NRD79" s="1340"/>
      <c r="NRE79" s="1339"/>
      <c r="NRF79" s="1340"/>
      <c r="NRG79" s="1340"/>
      <c r="NRH79" s="1340"/>
      <c r="NRI79" s="1340"/>
      <c r="NRJ79" s="1340"/>
      <c r="NRK79" s="1340"/>
      <c r="NRL79" s="1340"/>
      <c r="NRM79" s="1340"/>
      <c r="NRN79" s="1340"/>
      <c r="NRO79" s="1340"/>
      <c r="NRP79" s="1340"/>
      <c r="NRQ79" s="1340"/>
      <c r="NRR79" s="1340"/>
      <c r="NRS79" s="1340"/>
      <c r="NRT79" s="1340"/>
      <c r="NRU79" s="1340"/>
      <c r="NRV79" s="1340"/>
      <c r="NRW79" s="1339"/>
      <c r="NRX79" s="1340"/>
      <c r="NRY79" s="1340"/>
      <c r="NRZ79" s="1340"/>
      <c r="NSA79" s="1340"/>
      <c r="NSB79" s="1340"/>
      <c r="NSC79" s="1340"/>
      <c r="NSD79" s="1340"/>
      <c r="NSE79" s="1340"/>
      <c r="NSF79" s="1340"/>
      <c r="NSG79" s="1340"/>
      <c r="NSH79" s="1340"/>
      <c r="NSI79" s="1340"/>
      <c r="NSJ79" s="1340"/>
      <c r="NSK79" s="1340"/>
      <c r="NSL79" s="1340"/>
      <c r="NSM79" s="1340"/>
      <c r="NSN79" s="1340"/>
      <c r="NSO79" s="1339"/>
      <c r="NSP79" s="1340"/>
      <c r="NSQ79" s="1340"/>
      <c r="NSR79" s="1340"/>
      <c r="NSS79" s="1340"/>
      <c r="NST79" s="1340"/>
      <c r="NSU79" s="1340"/>
      <c r="NSV79" s="1340"/>
      <c r="NSW79" s="1340"/>
      <c r="NSX79" s="1340"/>
      <c r="NSY79" s="1340"/>
      <c r="NSZ79" s="1340"/>
      <c r="NTA79" s="1340"/>
      <c r="NTB79" s="1340"/>
      <c r="NTC79" s="1340"/>
      <c r="NTD79" s="1340"/>
      <c r="NTE79" s="1340"/>
      <c r="NTF79" s="1340"/>
      <c r="NTG79" s="1339"/>
      <c r="NTH79" s="1340"/>
      <c r="NTI79" s="1340"/>
      <c r="NTJ79" s="1340"/>
      <c r="NTK79" s="1340"/>
      <c r="NTL79" s="1340"/>
      <c r="NTM79" s="1340"/>
      <c r="NTN79" s="1340"/>
      <c r="NTO79" s="1340"/>
      <c r="NTP79" s="1340"/>
      <c r="NTQ79" s="1340"/>
      <c r="NTR79" s="1340"/>
      <c r="NTS79" s="1340"/>
      <c r="NTT79" s="1340"/>
      <c r="NTU79" s="1340"/>
      <c r="NTV79" s="1340"/>
      <c r="NTW79" s="1340"/>
      <c r="NTX79" s="1340"/>
      <c r="NTY79" s="1339"/>
      <c r="NTZ79" s="1340"/>
      <c r="NUA79" s="1340"/>
      <c r="NUB79" s="1340"/>
      <c r="NUC79" s="1340"/>
      <c r="NUD79" s="1340"/>
      <c r="NUE79" s="1340"/>
      <c r="NUF79" s="1340"/>
      <c r="NUG79" s="1340"/>
      <c r="NUH79" s="1340"/>
      <c r="NUI79" s="1340"/>
      <c r="NUJ79" s="1340"/>
      <c r="NUK79" s="1340"/>
      <c r="NUL79" s="1340"/>
      <c r="NUM79" s="1340"/>
      <c r="NUN79" s="1340"/>
      <c r="NUO79" s="1340"/>
      <c r="NUP79" s="1340"/>
      <c r="NUQ79" s="1339"/>
      <c r="NUR79" s="1340"/>
      <c r="NUS79" s="1340"/>
      <c r="NUT79" s="1340"/>
      <c r="NUU79" s="1340"/>
      <c r="NUV79" s="1340"/>
      <c r="NUW79" s="1340"/>
      <c r="NUX79" s="1340"/>
      <c r="NUY79" s="1340"/>
      <c r="NUZ79" s="1340"/>
      <c r="NVA79" s="1340"/>
      <c r="NVB79" s="1340"/>
      <c r="NVC79" s="1340"/>
      <c r="NVD79" s="1340"/>
      <c r="NVE79" s="1340"/>
      <c r="NVF79" s="1340"/>
      <c r="NVG79" s="1340"/>
      <c r="NVH79" s="1340"/>
      <c r="NVI79" s="1339"/>
      <c r="NVJ79" s="1340"/>
      <c r="NVK79" s="1340"/>
      <c r="NVL79" s="1340"/>
      <c r="NVM79" s="1340"/>
      <c r="NVN79" s="1340"/>
      <c r="NVO79" s="1340"/>
      <c r="NVP79" s="1340"/>
      <c r="NVQ79" s="1340"/>
      <c r="NVR79" s="1340"/>
      <c r="NVS79" s="1340"/>
      <c r="NVT79" s="1340"/>
      <c r="NVU79" s="1340"/>
      <c r="NVV79" s="1340"/>
      <c r="NVW79" s="1340"/>
      <c r="NVX79" s="1340"/>
      <c r="NVY79" s="1340"/>
      <c r="NVZ79" s="1340"/>
      <c r="NWA79" s="1339"/>
      <c r="NWB79" s="1340"/>
      <c r="NWC79" s="1340"/>
      <c r="NWD79" s="1340"/>
      <c r="NWE79" s="1340"/>
      <c r="NWF79" s="1340"/>
      <c r="NWG79" s="1340"/>
      <c r="NWH79" s="1340"/>
      <c r="NWI79" s="1340"/>
      <c r="NWJ79" s="1340"/>
      <c r="NWK79" s="1340"/>
      <c r="NWL79" s="1340"/>
      <c r="NWM79" s="1340"/>
      <c r="NWN79" s="1340"/>
      <c r="NWO79" s="1340"/>
      <c r="NWP79" s="1340"/>
      <c r="NWQ79" s="1340"/>
      <c r="NWR79" s="1340"/>
      <c r="NWS79" s="1339"/>
      <c r="NWT79" s="1340"/>
      <c r="NWU79" s="1340"/>
      <c r="NWV79" s="1340"/>
      <c r="NWW79" s="1340"/>
      <c r="NWX79" s="1340"/>
      <c r="NWY79" s="1340"/>
      <c r="NWZ79" s="1340"/>
      <c r="NXA79" s="1340"/>
      <c r="NXB79" s="1340"/>
      <c r="NXC79" s="1340"/>
      <c r="NXD79" s="1340"/>
      <c r="NXE79" s="1340"/>
      <c r="NXF79" s="1340"/>
      <c r="NXG79" s="1340"/>
      <c r="NXH79" s="1340"/>
      <c r="NXI79" s="1340"/>
      <c r="NXJ79" s="1340"/>
      <c r="NXK79" s="1339"/>
      <c r="NXL79" s="1340"/>
      <c r="NXM79" s="1340"/>
      <c r="NXN79" s="1340"/>
      <c r="NXO79" s="1340"/>
      <c r="NXP79" s="1340"/>
      <c r="NXQ79" s="1340"/>
      <c r="NXR79" s="1340"/>
      <c r="NXS79" s="1340"/>
      <c r="NXT79" s="1340"/>
      <c r="NXU79" s="1340"/>
      <c r="NXV79" s="1340"/>
      <c r="NXW79" s="1340"/>
      <c r="NXX79" s="1340"/>
      <c r="NXY79" s="1340"/>
      <c r="NXZ79" s="1340"/>
      <c r="NYA79" s="1340"/>
      <c r="NYB79" s="1340"/>
      <c r="NYC79" s="1339"/>
      <c r="NYD79" s="1340"/>
      <c r="NYE79" s="1340"/>
      <c r="NYF79" s="1340"/>
      <c r="NYG79" s="1340"/>
      <c r="NYH79" s="1340"/>
      <c r="NYI79" s="1340"/>
      <c r="NYJ79" s="1340"/>
      <c r="NYK79" s="1340"/>
      <c r="NYL79" s="1340"/>
      <c r="NYM79" s="1340"/>
      <c r="NYN79" s="1340"/>
      <c r="NYO79" s="1340"/>
      <c r="NYP79" s="1340"/>
      <c r="NYQ79" s="1340"/>
      <c r="NYR79" s="1340"/>
      <c r="NYS79" s="1340"/>
      <c r="NYT79" s="1340"/>
      <c r="NYU79" s="1339"/>
      <c r="NYV79" s="1340"/>
      <c r="NYW79" s="1340"/>
      <c r="NYX79" s="1340"/>
      <c r="NYY79" s="1340"/>
      <c r="NYZ79" s="1340"/>
      <c r="NZA79" s="1340"/>
      <c r="NZB79" s="1340"/>
      <c r="NZC79" s="1340"/>
      <c r="NZD79" s="1340"/>
      <c r="NZE79" s="1340"/>
      <c r="NZF79" s="1340"/>
      <c r="NZG79" s="1340"/>
      <c r="NZH79" s="1340"/>
      <c r="NZI79" s="1340"/>
      <c r="NZJ79" s="1340"/>
      <c r="NZK79" s="1340"/>
      <c r="NZL79" s="1340"/>
      <c r="NZM79" s="1339"/>
      <c r="NZN79" s="1340"/>
      <c r="NZO79" s="1340"/>
      <c r="NZP79" s="1340"/>
      <c r="NZQ79" s="1340"/>
      <c r="NZR79" s="1340"/>
      <c r="NZS79" s="1340"/>
      <c r="NZT79" s="1340"/>
      <c r="NZU79" s="1340"/>
      <c r="NZV79" s="1340"/>
      <c r="NZW79" s="1340"/>
      <c r="NZX79" s="1340"/>
      <c r="NZY79" s="1340"/>
      <c r="NZZ79" s="1340"/>
      <c r="OAA79" s="1340"/>
      <c r="OAB79" s="1340"/>
      <c r="OAC79" s="1340"/>
      <c r="OAD79" s="1340"/>
      <c r="OAE79" s="1339"/>
      <c r="OAF79" s="1340"/>
      <c r="OAG79" s="1340"/>
      <c r="OAH79" s="1340"/>
      <c r="OAI79" s="1340"/>
      <c r="OAJ79" s="1340"/>
      <c r="OAK79" s="1340"/>
      <c r="OAL79" s="1340"/>
      <c r="OAM79" s="1340"/>
      <c r="OAN79" s="1340"/>
      <c r="OAO79" s="1340"/>
      <c r="OAP79" s="1340"/>
      <c r="OAQ79" s="1340"/>
      <c r="OAR79" s="1340"/>
      <c r="OAS79" s="1340"/>
      <c r="OAT79" s="1340"/>
      <c r="OAU79" s="1340"/>
      <c r="OAV79" s="1340"/>
      <c r="OAW79" s="1339"/>
      <c r="OAX79" s="1340"/>
      <c r="OAY79" s="1340"/>
      <c r="OAZ79" s="1340"/>
      <c r="OBA79" s="1340"/>
      <c r="OBB79" s="1340"/>
      <c r="OBC79" s="1340"/>
      <c r="OBD79" s="1340"/>
      <c r="OBE79" s="1340"/>
      <c r="OBF79" s="1340"/>
      <c r="OBG79" s="1340"/>
      <c r="OBH79" s="1340"/>
      <c r="OBI79" s="1340"/>
      <c r="OBJ79" s="1340"/>
      <c r="OBK79" s="1340"/>
      <c r="OBL79" s="1340"/>
      <c r="OBM79" s="1340"/>
      <c r="OBN79" s="1340"/>
      <c r="OBO79" s="1339"/>
      <c r="OBP79" s="1340"/>
      <c r="OBQ79" s="1340"/>
      <c r="OBR79" s="1340"/>
      <c r="OBS79" s="1340"/>
      <c r="OBT79" s="1340"/>
      <c r="OBU79" s="1340"/>
      <c r="OBV79" s="1340"/>
      <c r="OBW79" s="1340"/>
      <c r="OBX79" s="1340"/>
      <c r="OBY79" s="1340"/>
      <c r="OBZ79" s="1340"/>
      <c r="OCA79" s="1340"/>
      <c r="OCB79" s="1340"/>
      <c r="OCC79" s="1340"/>
      <c r="OCD79" s="1340"/>
      <c r="OCE79" s="1340"/>
      <c r="OCF79" s="1340"/>
      <c r="OCG79" s="1339"/>
      <c r="OCH79" s="1340"/>
      <c r="OCI79" s="1340"/>
      <c r="OCJ79" s="1340"/>
      <c r="OCK79" s="1340"/>
      <c r="OCL79" s="1340"/>
      <c r="OCM79" s="1340"/>
      <c r="OCN79" s="1340"/>
      <c r="OCO79" s="1340"/>
      <c r="OCP79" s="1340"/>
      <c r="OCQ79" s="1340"/>
      <c r="OCR79" s="1340"/>
      <c r="OCS79" s="1340"/>
      <c r="OCT79" s="1340"/>
      <c r="OCU79" s="1340"/>
      <c r="OCV79" s="1340"/>
      <c r="OCW79" s="1340"/>
      <c r="OCX79" s="1340"/>
      <c r="OCY79" s="1339"/>
      <c r="OCZ79" s="1340"/>
      <c r="ODA79" s="1340"/>
      <c r="ODB79" s="1340"/>
      <c r="ODC79" s="1340"/>
      <c r="ODD79" s="1340"/>
      <c r="ODE79" s="1340"/>
      <c r="ODF79" s="1340"/>
      <c r="ODG79" s="1340"/>
      <c r="ODH79" s="1340"/>
      <c r="ODI79" s="1340"/>
      <c r="ODJ79" s="1340"/>
      <c r="ODK79" s="1340"/>
      <c r="ODL79" s="1340"/>
      <c r="ODM79" s="1340"/>
      <c r="ODN79" s="1340"/>
      <c r="ODO79" s="1340"/>
      <c r="ODP79" s="1340"/>
      <c r="ODQ79" s="1339"/>
      <c r="ODR79" s="1340"/>
      <c r="ODS79" s="1340"/>
      <c r="ODT79" s="1340"/>
      <c r="ODU79" s="1340"/>
      <c r="ODV79" s="1340"/>
      <c r="ODW79" s="1340"/>
      <c r="ODX79" s="1340"/>
      <c r="ODY79" s="1340"/>
      <c r="ODZ79" s="1340"/>
      <c r="OEA79" s="1340"/>
      <c r="OEB79" s="1340"/>
      <c r="OEC79" s="1340"/>
      <c r="OED79" s="1340"/>
      <c r="OEE79" s="1340"/>
      <c r="OEF79" s="1340"/>
      <c r="OEG79" s="1340"/>
      <c r="OEH79" s="1340"/>
      <c r="OEI79" s="1339"/>
      <c r="OEJ79" s="1340"/>
      <c r="OEK79" s="1340"/>
      <c r="OEL79" s="1340"/>
      <c r="OEM79" s="1340"/>
      <c r="OEN79" s="1340"/>
      <c r="OEO79" s="1340"/>
      <c r="OEP79" s="1340"/>
      <c r="OEQ79" s="1340"/>
      <c r="OER79" s="1340"/>
      <c r="OES79" s="1340"/>
      <c r="OET79" s="1340"/>
      <c r="OEU79" s="1340"/>
      <c r="OEV79" s="1340"/>
      <c r="OEW79" s="1340"/>
      <c r="OEX79" s="1340"/>
      <c r="OEY79" s="1340"/>
      <c r="OEZ79" s="1340"/>
      <c r="OFA79" s="1339"/>
      <c r="OFB79" s="1340"/>
      <c r="OFC79" s="1340"/>
      <c r="OFD79" s="1340"/>
      <c r="OFE79" s="1340"/>
      <c r="OFF79" s="1340"/>
      <c r="OFG79" s="1340"/>
      <c r="OFH79" s="1340"/>
      <c r="OFI79" s="1340"/>
      <c r="OFJ79" s="1340"/>
      <c r="OFK79" s="1340"/>
      <c r="OFL79" s="1340"/>
      <c r="OFM79" s="1340"/>
      <c r="OFN79" s="1340"/>
      <c r="OFO79" s="1340"/>
      <c r="OFP79" s="1340"/>
      <c r="OFQ79" s="1340"/>
      <c r="OFR79" s="1340"/>
      <c r="OFS79" s="1339"/>
      <c r="OFT79" s="1340"/>
      <c r="OFU79" s="1340"/>
      <c r="OFV79" s="1340"/>
      <c r="OFW79" s="1340"/>
      <c r="OFX79" s="1340"/>
      <c r="OFY79" s="1340"/>
      <c r="OFZ79" s="1340"/>
      <c r="OGA79" s="1340"/>
      <c r="OGB79" s="1340"/>
      <c r="OGC79" s="1340"/>
      <c r="OGD79" s="1340"/>
      <c r="OGE79" s="1340"/>
      <c r="OGF79" s="1340"/>
      <c r="OGG79" s="1340"/>
      <c r="OGH79" s="1340"/>
      <c r="OGI79" s="1340"/>
      <c r="OGJ79" s="1340"/>
      <c r="OGK79" s="1339"/>
      <c r="OGL79" s="1340"/>
      <c r="OGM79" s="1340"/>
      <c r="OGN79" s="1340"/>
      <c r="OGO79" s="1340"/>
      <c r="OGP79" s="1340"/>
      <c r="OGQ79" s="1340"/>
      <c r="OGR79" s="1340"/>
      <c r="OGS79" s="1340"/>
      <c r="OGT79" s="1340"/>
      <c r="OGU79" s="1340"/>
      <c r="OGV79" s="1340"/>
      <c r="OGW79" s="1340"/>
      <c r="OGX79" s="1340"/>
      <c r="OGY79" s="1340"/>
      <c r="OGZ79" s="1340"/>
      <c r="OHA79" s="1340"/>
      <c r="OHB79" s="1340"/>
      <c r="OHC79" s="1339"/>
      <c r="OHD79" s="1340"/>
      <c r="OHE79" s="1340"/>
      <c r="OHF79" s="1340"/>
      <c r="OHG79" s="1340"/>
      <c r="OHH79" s="1340"/>
      <c r="OHI79" s="1340"/>
      <c r="OHJ79" s="1340"/>
      <c r="OHK79" s="1340"/>
      <c r="OHL79" s="1340"/>
      <c r="OHM79" s="1340"/>
      <c r="OHN79" s="1340"/>
      <c r="OHO79" s="1340"/>
      <c r="OHP79" s="1340"/>
      <c r="OHQ79" s="1340"/>
      <c r="OHR79" s="1340"/>
      <c r="OHS79" s="1340"/>
      <c r="OHT79" s="1340"/>
      <c r="OHU79" s="1339"/>
      <c r="OHV79" s="1340"/>
      <c r="OHW79" s="1340"/>
      <c r="OHX79" s="1340"/>
      <c r="OHY79" s="1340"/>
      <c r="OHZ79" s="1340"/>
      <c r="OIA79" s="1340"/>
      <c r="OIB79" s="1340"/>
      <c r="OIC79" s="1340"/>
      <c r="OID79" s="1340"/>
      <c r="OIE79" s="1340"/>
      <c r="OIF79" s="1340"/>
      <c r="OIG79" s="1340"/>
      <c r="OIH79" s="1340"/>
      <c r="OII79" s="1340"/>
      <c r="OIJ79" s="1340"/>
      <c r="OIK79" s="1340"/>
      <c r="OIL79" s="1340"/>
      <c r="OIM79" s="1339"/>
      <c r="OIN79" s="1340"/>
      <c r="OIO79" s="1340"/>
      <c r="OIP79" s="1340"/>
      <c r="OIQ79" s="1340"/>
      <c r="OIR79" s="1340"/>
      <c r="OIS79" s="1340"/>
      <c r="OIT79" s="1340"/>
      <c r="OIU79" s="1340"/>
      <c r="OIV79" s="1340"/>
      <c r="OIW79" s="1340"/>
      <c r="OIX79" s="1340"/>
      <c r="OIY79" s="1340"/>
      <c r="OIZ79" s="1340"/>
      <c r="OJA79" s="1340"/>
      <c r="OJB79" s="1340"/>
      <c r="OJC79" s="1340"/>
      <c r="OJD79" s="1340"/>
      <c r="OJE79" s="1339"/>
      <c r="OJF79" s="1340"/>
      <c r="OJG79" s="1340"/>
      <c r="OJH79" s="1340"/>
      <c r="OJI79" s="1340"/>
      <c r="OJJ79" s="1340"/>
      <c r="OJK79" s="1340"/>
      <c r="OJL79" s="1340"/>
      <c r="OJM79" s="1340"/>
      <c r="OJN79" s="1340"/>
      <c r="OJO79" s="1340"/>
      <c r="OJP79" s="1340"/>
      <c r="OJQ79" s="1340"/>
      <c r="OJR79" s="1340"/>
      <c r="OJS79" s="1340"/>
      <c r="OJT79" s="1340"/>
      <c r="OJU79" s="1340"/>
      <c r="OJV79" s="1340"/>
      <c r="OJW79" s="1339"/>
      <c r="OJX79" s="1340"/>
      <c r="OJY79" s="1340"/>
      <c r="OJZ79" s="1340"/>
      <c r="OKA79" s="1340"/>
      <c r="OKB79" s="1340"/>
      <c r="OKC79" s="1340"/>
      <c r="OKD79" s="1340"/>
      <c r="OKE79" s="1340"/>
      <c r="OKF79" s="1340"/>
      <c r="OKG79" s="1340"/>
      <c r="OKH79" s="1340"/>
      <c r="OKI79" s="1340"/>
      <c r="OKJ79" s="1340"/>
      <c r="OKK79" s="1340"/>
      <c r="OKL79" s="1340"/>
      <c r="OKM79" s="1340"/>
      <c r="OKN79" s="1340"/>
      <c r="OKO79" s="1339"/>
      <c r="OKP79" s="1340"/>
      <c r="OKQ79" s="1340"/>
      <c r="OKR79" s="1340"/>
      <c r="OKS79" s="1340"/>
      <c r="OKT79" s="1340"/>
      <c r="OKU79" s="1340"/>
      <c r="OKV79" s="1340"/>
      <c r="OKW79" s="1340"/>
      <c r="OKX79" s="1340"/>
      <c r="OKY79" s="1340"/>
      <c r="OKZ79" s="1340"/>
      <c r="OLA79" s="1340"/>
      <c r="OLB79" s="1340"/>
      <c r="OLC79" s="1340"/>
      <c r="OLD79" s="1340"/>
      <c r="OLE79" s="1340"/>
      <c r="OLF79" s="1340"/>
      <c r="OLG79" s="1339"/>
      <c r="OLH79" s="1340"/>
      <c r="OLI79" s="1340"/>
      <c r="OLJ79" s="1340"/>
      <c r="OLK79" s="1340"/>
      <c r="OLL79" s="1340"/>
      <c r="OLM79" s="1340"/>
      <c r="OLN79" s="1340"/>
      <c r="OLO79" s="1340"/>
      <c r="OLP79" s="1340"/>
      <c r="OLQ79" s="1340"/>
      <c r="OLR79" s="1340"/>
      <c r="OLS79" s="1340"/>
      <c r="OLT79" s="1340"/>
      <c r="OLU79" s="1340"/>
      <c r="OLV79" s="1340"/>
      <c r="OLW79" s="1340"/>
      <c r="OLX79" s="1340"/>
      <c r="OLY79" s="1339"/>
      <c r="OLZ79" s="1340"/>
      <c r="OMA79" s="1340"/>
      <c r="OMB79" s="1340"/>
      <c r="OMC79" s="1340"/>
      <c r="OMD79" s="1340"/>
      <c r="OME79" s="1340"/>
      <c r="OMF79" s="1340"/>
      <c r="OMG79" s="1340"/>
      <c r="OMH79" s="1340"/>
      <c r="OMI79" s="1340"/>
      <c r="OMJ79" s="1340"/>
      <c r="OMK79" s="1340"/>
      <c r="OML79" s="1340"/>
      <c r="OMM79" s="1340"/>
      <c r="OMN79" s="1340"/>
      <c r="OMO79" s="1340"/>
      <c r="OMP79" s="1340"/>
      <c r="OMQ79" s="1339"/>
      <c r="OMR79" s="1340"/>
      <c r="OMS79" s="1340"/>
      <c r="OMT79" s="1340"/>
      <c r="OMU79" s="1340"/>
      <c r="OMV79" s="1340"/>
      <c r="OMW79" s="1340"/>
      <c r="OMX79" s="1340"/>
      <c r="OMY79" s="1340"/>
      <c r="OMZ79" s="1340"/>
      <c r="ONA79" s="1340"/>
      <c r="ONB79" s="1340"/>
      <c r="ONC79" s="1340"/>
      <c r="OND79" s="1340"/>
      <c r="ONE79" s="1340"/>
      <c r="ONF79" s="1340"/>
      <c r="ONG79" s="1340"/>
      <c r="ONH79" s="1340"/>
      <c r="ONI79" s="1339"/>
      <c r="ONJ79" s="1340"/>
      <c r="ONK79" s="1340"/>
      <c r="ONL79" s="1340"/>
      <c r="ONM79" s="1340"/>
      <c r="ONN79" s="1340"/>
      <c r="ONO79" s="1340"/>
      <c r="ONP79" s="1340"/>
      <c r="ONQ79" s="1340"/>
      <c r="ONR79" s="1340"/>
      <c r="ONS79" s="1340"/>
      <c r="ONT79" s="1340"/>
      <c r="ONU79" s="1340"/>
      <c r="ONV79" s="1340"/>
      <c r="ONW79" s="1340"/>
      <c r="ONX79" s="1340"/>
      <c r="ONY79" s="1340"/>
      <c r="ONZ79" s="1340"/>
      <c r="OOA79" s="1339"/>
      <c r="OOB79" s="1340"/>
      <c r="OOC79" s="1340"/>
      <c r="OOD79" s="1340"/>
      <c r="OOE79" s="1340"/>
      <c r="OOF79" s="1340"/>
      <c r="OOG79" s="1340"/>
      <c r="OOH79" s="1340"/>
      <c r="OOI79" s="1340"/>
      <c r="OOJ79" s="1340"/>
      <c r="OOK79" s="1340"/>
      <c r="OOL79" s="1340"/>
      <c r="OOM79" s="1340"/>
      <c r="OON79" s="1340"/>
      <c r="OOO79" s="1340"/>
      <c r="OOP79" s="1340"/>
      <c r="OOQ79" s="1340"/>
      <c r="OOR79" s="1340"/>
      <c r="OOS79" s="1339"/>
      <c r="OOT79" s="1340"/>
      <c r="OOU79" s="1340"/>
      <c r="OOV79" s="1340"/>
      <c r="OOW79" s="1340"/>
      <c r="OOX79" s="1340"/>
      <c r="OOY79" s="1340"/>
      <c r="OOZ79" s="1340"/>
      <c r="OPA79" s="1340"/>
      <c r="OPB79" s="1340"/>
      <c r="OPC79" s="1340"/>
      <c r="OPD79" s="1340"/>
      <c r="OPE79" s="1340"/>
      <c r="OPF79" s="1340"/>
      <c r="OPG79" s="1340"/>
      <c r="OPH79" s="1340"/>
      <c r="OPI79" s="1340"/>
      <c r="OPJ79" s="1340"/>
      <c r="OPK79" s="1339"/>
      <c r="OPL79" s="1340"/>
      <c r="OPM79" s="1340"/>
      <c r="OPN79" s="1340"/>
      <c r="OPO79" s="1340"/>
      <c r="OPP79" s="1340"/>
      <c r="OPQ79" s="1340"/>
      <c r="OPR79" s="1340"/>
      <c r="OPS79" s="1340"/>
      <c r="OPT79" s="1340"/>
      <c r="OPU79" s="1340"/>
      <c r="OPV79" s="1340"/>
      <c r="OPW79" s="1340"/>
      <c r="OPX79" s="1340"/>
      <c r="OPY79" s="1340"/>
      <c r="OPZ79" s="1340"/>
      <c r="OQA79" s="1340"/>
      <c r="OQB79" s="1340"/>
      <c r="OQC79" s="1339"/>
      <c r="OQD79" s="1340"/>
      <c r="OQE79" s="1340"/>
      <c r="OQF79" s="1340"/>
      <c r="OQG79" s="1340"/>
      <c r="OQH79" s="1340"/>
      <c r="OQI79" s="1340"/>
      <c r="OQJ79" s="1340"/>
      <c r="OQK79" s="1340"/>
      <c r="OQL79" s="1340"/>
      <c r="OQM79" s="1340"/>
      <c r="OQN79" s="1340"/>
      <c r="OQO79" s="1340"/>
      <c r="OQP79" s="1340"/>
      <c r="OQQ79" s="1340"/>
      <c r="OQR79" s="1340"/>
      <c r="OQS79" s="1340"/>
      <c r="OQT79" s="1340"/>
      <c r="OQU79" s="1339"/>
      <c r="OQV79" s="1340"/>
      <c r="OQW79" s="1340"/>
      <c r="OQX79" s="1340"/>
      <c r="OQY79" s="1340"/>
      <c r="OQZ79" s="1340"/>
      <c r="ORA79" s="1340"/>
      <c r="ORB79" s="1340"/>
      <c r="ORC79" s="1340"/>
      <c r="ORD79" s="1340"/>
      <c r="ORE79" s="1340"/>
      <c r="ORF79" s="1340"/>
      <c r="ORG79" s="1340"/>
      <c r="ORH79" s="1340"/>
      <c r="ORI79" s="1340"/>
      <c r="ORJ79" s="1340"/>
      <c r="ORK79" s="1340"/>
      <c r="ORL79" s="1340"/>
      <c r="ORM79" s="1339"/>
      <c r="ORN79" s="1340"/>
      <c r="ORO79" s="1340"/>
      <c r="ORP79" s="1340"/>
      <c r="ORQ79" s="1340"/>
      <c r="ORR79" s="1340"/>
      <c r="ORS79" s="1340"/>
      <c r="ORT79" s="1340"/>
      <c r="ORU79" s="1340"/>
      <c r="ORV79" s="1340"/>
      <c r="ORW79" s="1340"/>
      <c r="ORX79" s="1340"/>
      <c r="ORY79" s="1340"/>
      <c r="ORZ79" s="1340"/>
      <c r="OSA79" s="1340"/>
      <c r="OSB79" s="1340"/>
      <c r="OSC79" s="1340"/>
      <c r="OSD79" s="1340"/>
      <c r="OSE79" s="1339"/>
      <c r="OSF79" s="1340"/>
      <c r="OSG79" s="1340"/>
      <c r="OSH79" s="1340"/>
      <c r="OSI79" s="1340"/>
      <c r="OSJ79" s="1340"/>
      <c r="OSK79" s="1340"/>
      <c r="OSL79" s="1340"/>
      <c r="OSM79" s="1340"/>
      <c r="OSN79" s="1340"/>
      <c r="OSO79" s="1340"/>
      <c r="OSP79" s="1340"/>
      <c r="OSQ79" s="1340"/>
      <c r="OSR79" s="1340"/>
      <c r="OSS79" s="1340"/>
      <c r="OST79" s="1340"/>
      <c r="OSU79" s="1340"/>
      <c r="OSV79" s="1340"/>
      <c r="OSW79" s="1339"/>
      <c r="OSX79" s="1340"/>
      <c r="OSY79" s="1340"/>
      <c r="OSZ79" s="1340"/>
      <c r="OTA79" s="1340"/>
      <c r="OTB79" s="1340"/>
      <c r="OTC79" s="1340"/>
      <c r="OTD79" s="1340"/>
      <c r="OTE79" s="1340"/>
      <c r="OTF79" s="1340"/>
      <c r="OTG79" s="1340"/>
      <c r="OTH79" s="1340"/>
      <c r="OTI79" s="1340"/>
      <c r="OTJ79" s="1340"/>
      <c r="OTK79" s="1340"/>
      <c r="OTL79" s="1340"/>
      <c r="OTM79" s="1340"/>
      <c r="OTN79" s="1340"/>
      <c r="OTO79" s="1339"/>
      <c r="OTP79" s="1340"/>
      <c r="OTQ79" s="1340"/>
      <c r="OTR79" s="1340"/>
      <c r="OTS79" s="1340"/>
      <c r="OTT79" s="1340"/>
      <c r="OTU79" s="1340"/>
      <c r="OTV79" s="1340"/>
      <c r="OTW79" s="1340"/>
      <c r="OTX79" s="1340"/>
      <c r="OTY79" s="1340"/>
      <c r="OTZ79" s="1340"/>
      <c r="OUA79" s="1340"/>
      <c r="OUB79" s="1340"/>
      <c r="OUC79" s="1340"/>
      <c r="OUD79" s="1340"/>
      <c r="OUE79" s="1340"/>
      <c r="OUF79" s="1340"/>
      <c r="OUG79" s="1339"/>
      <c r="OUH79" s="1340"/>
      <c r="OUI79" s="1340"/>
      <c r="OUJ79" s="1340"/>
      <c r="OUK79" s="1340"/>
      <c r="OUL79" s="1340"/>
      <c r="OUM79" s="1340"/>
      <c r="OUN79" s="1340"/>
      <c r="OUO79" s="1340"/>
      <c r="OUP79" s="1340"/>
      <c r="OUQ79" s="1340"/>
      <c r="OUR79" s="1340"/>
      <c r="OUS79" s="1340"/>
      <c r="OUT79" s="1340"/>
      <c r="OUU79" s="1340"/>
      <c r="OUV79" s="1340"/>
      <c r="OUW79" s="1340"/>
      <c r="OUX79" s="1340"/>
      <c r="OUY79" s="1339"/>
      <c r="OUZ79" s="1340"/>
      <c r="OVA79" s="1340"/>
      <c r="OVB79" s="1340"/>
      <c r="OVC79" s="1340"/>
      <c r="OVD79" s="1340"/>
      <c r="OVE79" s="1340"/>
      <c r="OVF79" s="1340"/>
      <c r="OVG79" s="1340"/>
      <c r="OVH79" s="1340"/>
      <c r="OVI79" s="1340"/>
      <c r="OVJ79" s="1340"/>
      <c r="OVK79" s="1340"/>
      <c r="OVL79" s="1340"/>
      <c r="OVM79" s="1340"/>
      <c r="OVN79" s="1340"/>
      <c r="OVO79" s="1340"/>
      <c r="OVP79" s="1340"/>
      <c r="OVQ79" s="1339"/>
      <c r="OVR79" s="1340"/>
      <c r="OVS79" s="1340"/>
      <c r="OVT79" s="1340"/>
      <c r="OVU79" s="1340"/>
      <c r="OVV79" s="1340"/>
      <c r="OVW79" s="1340"/>
      <c r="OVX79" s="1340"/>
      <c r="OVY79" s="1340"/>
      <c r="OVZ79" s="1340"/>
      <c r="OWA79" s="1340"/>
      <c r="OWB79" s="1340"/>
      <c r="OWC79" s="1340"/>
      <c r="OWD79" s="1340"/>
      <c r="OWE79" s="1340"/>
      <c r="OWF79" s="1340"/>
      <c r="OWG79" s="1340"/>
      <c r="OWH79" s="1340"/>
      <c r="OWI79" s="1339"/>
      <c r="OWJ79" s="1340"/>
      <c r="OWK79" s="1340"/>
      <c r="OWL79" s="1340"/>
      <c r="OWM79" s="1340"/>
      <c r="OWN79" s="1340"/>
      <c r="OWO79" s="1340"/>
      <c r="OWP79" s="1340"/>
      <c r="OWQ79" s="1340"/>
      <c r="OWR79" s="1340"/>
      <c r="OWS79" s="1340"/>
      <c r="OWT79" s="1340"/>
      <c r="OWU79" s="1340"/>
      <c r="OWV79" s="1340"/>
      <c r="OWW79" s="1340"/>
      <c r="OWX79" s="1340"/>
      <c r="OWY79" s="1340"/>
      <c r="OWZ79" s="1340"/>
      <c r="OXA79" s="1339"/>
      <c r="OXB79" s="1340"/>
      <c r="OXC79" s="1340"/>
      <c r="OXD79" s="1340"/>
      <c r="OXE79" s="1340"/>
      <c r="OXF79" s="1340"/>
      <c r="OXG79" s="1340"/>
      <c r="OXH79" s="1340"/>
      <c r="OXI79" s="1340"/>
      <c r="OXJ79" s="1340"/>
      <c r="OXK79" s="1340"/>
      <c r="OXL79" s="1340"/>
      <c r="OXM79" s="1340"/>
      <c r="OXN79" s="1340"/>
      <c r="OXO79" s="1340"/>
      <c r="OXP79" s="1340"/>
      <c r="OXQ79" s="1340"/>
      <c r="OXR79" s="1340"/>
      <c r="OXS79" s="1339"/>
      <c r="OXT79" s="1340"/>
      <c r="OXU79" s="1340"/>
      <c r="OXV79" s="1340"/>
      <c r="OXW79" s="1340"/>
      <c r="OXX79" s="1340"/>
      <c r="OXY79" s="1340"/>
      <c r="OXZ79" s="1340"/>
      <c r="OYA79" s="1340"/>
      <c r="OYB79" s="1340"/>
      <c r="OYC79" s="1340"/>
      <c r="OYD79" s="1340"/>
      <c r="OYE79" s="1340"/>
      <c r="OYF79" s="1340"/>
      <c r="OYG79" s="1340"/>
      <c r="OYH79" s="1340"/>
      <c r="OYI79" s="1340"/>
      <c r="OYJ79" s="1340"/>
      <c r="OYK79" s="1339"/>
      <c r="OYL79" s="1340"/>
      <c r="OYM79" s="1340"/>
      <c r="OYN79" s="1340"/>
      <c r="OYO79" s="1340"/>
      <c r="OYP79" s="1340"/>
      <c r="OYQ79" s="1340"/>
      <c r="OYR79" s="1340"/>
      <c r="OYS79" s="1340"/>
      <c r="OYT79" s="1340"/>
      <c r="OYU79" s="1340"/>
      <c r="OYV79" s="1340"/>
      <c r="OYW79" s="1340"/>
      <c r="OYX79" s="1340"/>
      <c r="OYY79" s="1340"/>
      <c r="OYZ79" s="1340"/>
      <c r="OZA79" s="1340"/>
      <c r="OZB79" s="1340"/>
      <c r="OZC79" s="1339"/>
      <c r="OZD79" s="1340"/>
      <c r="OZE79" s="1340"/>
      <c r="OZF79" s="1340"/>
      <c r="OZG79" s="1340"/>
      <c r="OZH79" s="1340"/>
      <c r="OZI79" s="1340"/>
      <c r="OZJ79" s="1340"/>
      <c r="OZK79" s="1340"/>
      <c r="OZL79" s="1340"/>
      <c r="OZM79" s="1340"/>
      <c r="OZN79" s="1340"/>
      <c r="OZO79" s="1340"/>
      <c r="OZP79" s="1340"/>
      <c r="OZQ79" s="1340"/>
      <c r="OZR79" s="1340"/>
      <c r="OZS79" s="1340"/>
      <c r="OZT79" s="1340"/>
      <c r="OZU79" s="1339"/>
      <c r="OZV79" s="1340"/>
      <c r="OZW79" s="1340"/>
      <c r="OZX79" s="1340"/>
      <c r="OZY79" s="1340"/>
      <c r="OZZ79" s="1340"/>
      <c r="PAA79" s="1340"/>
      <c r="PAB79" s="1340"/>
      <c r="PAC79" s="1340"/>
      <c r="PAD79" s="1340"/>
      <c r="PAE79" s="1340"/>
      <c r="PAF79" s="1340"/>
      <c r="PAG79" s="1340"/>
      <c r="PAH79" s="1340"/>
      <c r="PAI79" s="1340"/>
      <c r="PAJ79" s="1340"/>
      <c r="PAK79" s="1340"/>
      <c r="PAL79" s="1340"/>
      <c r="PAM79" s="1339"/>
      <c r="PAN79" s="1340"/>
      <c r="PAO79" s="1340"/>
      <c r="PAP79" s="1340"/>
      <c r="PAQ79" s="1340"/>
      <c r="PAR79" s="1340"/>
      <c r="PAS79" s="1340"/>
      <c r="PAT79" s="1340"/>
      <c r="PAU79" s="1340"/>
      <c r="PAV79" s="1340"/>
      <c r="PAW79" s="1340"/>
      <c r="PAX79" s="1340"/>
      <c r="PAY79" s="1340"/>
      <c r="PAZ79" s="1340"/>
      <c r="PBA79" s="1340"/>
      <c r="PBB79" s="1340"/>
      <c r="PBC79" s="1340"/>
      <c r="PBD79" s="1340"/>
      <c r="PBE79" s="1339"/>
      <c r="PBF79" s="1340"/>
      <c r="PBG79" s="1340"/>
      <c r="PBH79" s="1340"/>
      <c r="PBI79" s="1340"/>
      <c r="PBJ79" s="1340"/>
      <c r="PBK79" s="1340"/>
      <c r="PBL79" s="1340"/>
      <c r="PBM79" s="1340"/>
      <c r="PBN79" s="1340"/>
      <c r="PBO79" s="1340"/>
      <c r="PBP79" s="1340"/>
      <c r="PBQ79" s="1340"/>
      <c r="PBR79" s="1340"/>
      <c r="PBS79" s="1340"/>
      <c r="PBT79" s="1340"/>
      <c r="PBU79" s="1340"/>
      <c r="PBV79" s="1340"/>
      <c r="PBW79" s="1339"/>
      <c r="PBX79" s="1340"/>
      <c r="PBY79" s="1340"/>
      <c r="PBZ79" s="1340"/>
      <c r="PCA79" s="1340"/>
      <c r="PCB79" s="1340"/>
      <c r="PCC79" s="1340"/>
      <c r="PCD79" s="1340"/>
      <c r="PCE79" s="1340"/>
      <c r="PCF79" s="1340"/>
      <c r="PCG79" s="1340"/>
      <c r="PCH79" s="1340"/>
      <c r="PCI79" s="1340"/>
      <c r="PCJ79" s="1340"/>
      <c r="PCK79" s="1340"/>
      <c r="PCL79" s="1340"/>
      <c r="PCM79" s="1340"/>
      <c r="PCN79" s="1340"/>
      <c r="PCO79" s="1339"/>
      <c r="PCP79" s="1340"/>
      <c r="PCQ79" s="1340"/>
      <c r="PCR79" s="1340"/>
      <c r="PCS79" s="1340"/>
      <c r="PCT79" s="1340"/>
      <c r="PCU79" s="1340"/>
      <c r="PCV79" s="1340"/>
      <c r="PCW79" s="1340"/>
      <c r="PCX79" s="1340"/>
      <c r="PCY79" s="1340"/>
      <c r="PCZ79" s="1340"/>
      <c r="PDA79" s="1340"/>
      <c r="PDB79" s="1340"/>
      <c r="PDC79" s="1340"/>
      <c r="PDD79" s="1340"/>
      <c r="PDE79" s="1340"/>
      <c r="PDF79" s="1340"/>
      <c r="PDG79" s="1339"/>
      <c r="PDH79" s="1340"/>
      <c r="PDI79" s="1340"/>
      <c r="PDJ79" s="1340"/>
      <c r="PDK79" s="1340"/>
      <c r="PDL79" s="1340"/>
      <c r="PDM79" s="1340"/>
      <c r="PDN79" s="1340"/>
      <c r="PDO79" s="1340"/>
      <c r="PDP79" s="1340"/>
      <c r="PDQ79" s="1340"/>
      <c r="PDR79" s="1340"/>
      <c r="PDS79" s="1340"/>
      <c r="PDT79" s="1340"/>
      <c r="PDU79" s="1340"/>
      <c r="PDV79" s="1340"/>
      <c r="PDW79" s="1340"/>
      <c r="PDX79" s="1340"/>
      <c r="PDY79" s="1339"/>
      <c r="PDZ79" s="1340"/>
      <c r="PEA79" s="1340"/>
      <c r="PEB79" s="1340"/>
      <c r="PEC79" s="1340"/>
      <c r="PED79" s="1340"/>
      <c r="PEE79" s="1340"/>
      <c r="PEF79" s="1340"/>
      <c r="PEG79" s="1340"/>
      <c r="PEH79" s="1340"/>
      <c r="PEI79" s="1340"/>
      <c r="PEJ79" s="1340"/>
      <c r="PEK79" s="1340"/>
      <c r="PEL79" s="1340"/>
      <c r="PEM79" s="1340"/>
      <c r="PEN79" s="1340"/>
      <c r="PEO79" s="1340"/>
      <c r="PEP79" s="1340"/>
      <c r="PEQ79" s="1339"/>
      <c r="PER79" s="1340"/>
      <c r="PES79" s="1340"/>
      <c r="PET79" s="1340"/>
      <c r="PEU79" s="1340"/>
      <c r="PEV79" s="1340"/>
      <c r="PEW79" s="1340"/>
      <c r="PEX79" s="1340"/>
      <c r="PEY79" s="1340"/>
      <c r="PEZ79" s="1340"/>
      <c r="PFA79" s="1340"/>
      <c r="PFB79" s="1340"/>
      <c r="PFC79" s="1340"/>
      <c r="PFD79" s="1340"/>
      <c r="PFE79" s="1340"/>
      <c r="PFF79" s="1340"/>
      <c r="PFG79" s="1340"/>
      <c r="PFH79" s="1340"/>
      <c r="PFI79" s="1339"/>
      <c r="PFJ79" s="1340"/>
      <c r="PFK79" s="1340"/>
      <c r="PFL79" s="1340"/>
      <c r="PFM79" s="1340"/>
      <c r="PFN79" s="1340"/>
      <c r="PFO79" s="1340"/>
      <c r="PFP79" s="1340"/>
      <c r="PFQ79" s="1340"/>
      <c r="PFR79" s="1340"/>
      <c r="PFS79" s="1340"/>
      <c r="PFT79" s="1340"/>
      <c r="PFU79" s="1340"/>
      <c r="PFV79" s="1340"/>
      <c r="PFW79" s="1340"/>
      <c r="PFX79" s="1340"/>
      <c r="PFY79" s="1340"/>
      <c r="PFZ79" s="1340"/>
      <c r="PGA79" s="1339"/>
      <c r="PGB79" s="1340"/>
      <c r="PGC79" s="1340"/>
      <c r="PGD79" s="1340"/>
      <c r="PGE79" s="1340"/>
      <c r="PGF79" s="1340"/>
      <c r="PGG79" s="1340"/>
      <c r="PGH79" s="1340"/>
      <c r="PGI79" s="1340"/>
      <c r="PGJ79" s="1340"/>
      <c r="PGK79" s="1340"/>
      <c r="PGL79" s="1340"/>
      <c r="PGM79" s="1340"/>
      <c r="PGN79" s="1340"/>
      <c r="PGO79" s="1340"/>
      <c r="PGP79" s="1340"/>
      <c r="PGQ79" s="1340"/>
      <c r="PGR79" s="1340"/>
      <c r="PGS79" s="1339"/>
      <c r="PGT79" s="1340"/>
      <c r="PGU79" s="1340"/>
      <c r="PGV79" s="1340"/>
      <c r="PGW79" s="1340"/>
      <c r="PGX79" s="1340"/>
      <c r="PGY79" s="1340"/>
      <c r="PGZ79" s="1340"/>
      <c r="PHA79" s="1340"/>
      <c r="PHB79" s="1340"/>
      <c r="PHC79" s="1340"/>
      <c r="PHD79" s="1340"/>
      <c r="PHE79" s="1340"/>
      <c r="PHF79" s="1340"/>
      <c r="PHG79" s="1340"/>
      <c r="PHH79" s="1340"/>
      <c r="PHI79" s="1340"/>
      <c r="PHJ79" s="1340"/>
      <c r="PHK79" s="1339"/>
      <c r="PHL79" s="1340"/>
      <c r="PHM79" s="1340"/>
      <c r="PHN79" s="1340"/>
      <c r="PHO79" s="1340"/>
      <c r="PHP79" s="1340"/>
      <c r="PHQ79" s="1340"/>
      <c r="PHR79" s="1340"/>
      <c r="PHS79" s="1340"/>
      <c r="PHT79" s="1340"/>
      <c r="PHU79" s="1340"/>
      <c r="PHV79" s="1340"/>
      <c r="PHW79" s="1340"/>
      <c r="PHX79" s="1340"/>
      <c r="PHY79" s="1340"/>
      <c r="PHZ79" s="1340"/>
      <c r="PIA79" s="1340"/>
      <c r="PIB79" s="1340"/>
      <c r="PIC79" s="1339"/>
      <c r="PID79" s="1340"/>
      <c r="PIE79" s="1340"/>
      <c r="PIF79" s="1340"/>
      <c r="PIG79" s="1340"/>
      <c r="PIH79" s="1340"/>
      <c r="PII79" s="1340"/>
      <c r="PIJ79" s="1340"/>
      <c r="PIK79" s="1340"/>
      <c r="PIL79" s="1340"/>
      <c r="PIM79" s="1340"/>
      <c r="PIN79" s="1340"/>
      <c r="PIO79" s="1340"/>
      <c r="PIP79" s="1340"/>
      <c r="PIQ79" s="1340"/>
      <c r="PIR79" s="1340"/>
      <c r="PIS79" s="1340"/>
      <c r="PIT79" s="1340"/>
      <c r="PIU79" s="1339"/>
      <c r="PIV79" s="1340"/>
      <c r="PIW79" s="1340"/>
      <c r="PIX79" s="1340"/>
      <c r="PIY79" s="1340"/>
      <c r="PIZ79" s="1340"/>
      <c r="PJA79" s="1340"/>
      <c r="PJB79" s="1340"/>
      <c r="PJC79" s="1340"/>
      <c r="PJD79" s="1340"/>
      <c r="PJE79" s="1340"/>
      <c r="PJF79" s="1340"/>
      <c r="PJG79" s="1340"/>
      <c r="PJH79" s="1340"/>
      <c r="PJI79" s="1340"/>
      <c r="PJJ79" s="1340"/>
      <c r="PJK79" s="1340"/>
      <c r="PJL79" s="1340"/>
      <c r="PJM79" s="1339"/>
      <c r="PJN79" s="1340"/>
      <c r="PJO79" s="1340"/>
      <c r="PJP79" s="1340"/>
      <c r="PJQ79" s="1340"/>
      <c r="PJR79" s="1340"/>
      <c r="PJS79" s="1340"/>
      <c r="PJT79" s="1340"/>
      <c r="PJU79" s="1340"/>
      <c r="PJV79" s="1340"/>
      <c r="PJW79" s="1340"/>
      <c r="PJX79" s="1340"/>
      <c r="PJY79" s="1340"/>
      <c r="PJZ79" s="1340"/>
      <c r="PKA79" s="1340"/>
      <c r="PKB79" s="1340"/>
      <c r="PKC79" s="1340"/>
      <c r="PKD79" s="1340"/>
      <c r="PKE79" s="1339"/>
      <c r="PKF79" s="1340"/>
      <c r="PKG79" s="1340"/>
      <c r="PKH79" s="1340"/>
      <c r="PKI79" s="1340"/>
      <c r="PKJ79" s="1340"/>
      <c r="PKK79" s="1340"/>
      <c r="PKL79" s="1340"/>
      <c r="PKM79" s="1340"/>
      <c r="PKN79" s="1340"/>
      <c r="PKO79" s="1340"/>
      <c r="PKP79" s="1340"/>
      <c r="PKQ79" s="1340"/>
      <c r="PKR79" s="1340"/>
      <c r="PKS79" s="1340"/>
      <c r="PKT79" s="1340"/>
      <c r="PKU79" s="1340"/>
      <c r="PKV79" s="1340"/>
      <c r="PKW79" s="1339"/>
      <c r="PKX79" s="1340"/>
      <c r="PKY79" s="1340"/>
      <c r="PKZ79" s="1340"/>
      <c r="PLA79" s="1340"/>
      <c r="PLB79" s="1340"/>
      <c r="PLC79" s="1340"/>
      <c r="PLD79" s="1340"/>
      <c r="PLE79" s="1340"/>
      <c r="PLF79" s="1340"/>
      <c r="PLG79" s="1340"/>
      <c r="PLH79" s="1340"/>
      <c r="PLI79" s="1340"/>
      <c r="PLJ79" s="1340"/>
      <c r="PLK79" s="1340"/>
      <c r="PLL79" s="1340"/>
      <c r="PLM79" s="1340"/>
      <c r="PLN79" s="1340"/>
      <c r="PLO79" s="1339"/>
      <c r="PLP79" s="1340"/>
      <c r="PLQ79" s="1340"/>
      <c r="PLR79" s="1340"/>
      <c r="PLS79" s="1340"/>
      <c r="PLT79" s="1340"/>
      <c r="PLU79" s="1340"/>
      <c r="PLV79" s="1340"/>
      <c r="PLW79" s="1340"/>
      <c r="PLX79" s="1340"/>
      <c r="PLY79" s="1340"/>
      <c r="PLZ79" s="1340"/>
      <c r="PMA79" s="1340"/>
      <c r="PMB79" s="1340"/>
      <c r="PMC79" s="1340"/>
      <c r="PMD79" s="1340"/>
      <c r="PME79" s="1340"/>
      <c r="PMF79" s="1340"/>
      <c r="PMG79" s="1339"/>
      <c r="PMH79" s="1340"/>
      <c r="PMI79" s="1340"/>
      <c r="PMJ79" s="1340"/>
      <c r="PMK79" s="1340"/>
      <c r="PML79" s="1340"/>
      <c r="PMM79" s="1340"/>
      <c r="PMN79" s="1340"/>
      <c r="PMO79" s="1340"/>
      <c r="PMP79" s="1340"/>
      <c r="PMQ79" s="1340"/>
      <c r="PMR79" s="1340"/>
      <c r="PMS79" s="1340"/>
      <c r="PMT79" s="1340"/>
      <c r="PMU79" s="1340"/>
      <c r="PMV79" s="1340"/>
      <c r="PMW79" s="1340"/>
      <c r="PMX79" s="1340"/>
      <c r="PMY79" s="1339"/>
      <c r="PMZ79" s="1340"/>
      <c r="PNA79" s="1340"/>
      <c r="PNB79" s="1340"/>
      <c r="PNC79" s="1340"/>
      <c r="PND79" s="1340"/>
      <c r="PNE79" s="1340"/>
      <c r="PNF79" s="1340"/>
      <c r="PNG79" s="1340"/>
      <c r="PNH79" s="1340"/>
      <c r="PNI79" s="1340"/>
      <c r="PNJ79" s="1340"/>
      <c r="PNK79" s="1340"/>
      <c r="PNL79" s="1340"/>
      <c r="PNM79" s="1340"/>
      <c r="PNN79" s="1340"/>
      <c r="PNO79" s="1340"/>
      <c r="PNP79" s="1340"/>
      <c r="PNQ79" s="1339"/>
      <c r="PNR79" s="1340"/>
      <c r="PNS79" s="1340"/>
      <c r="PNT79" s="1340"/>
      <c r="PNU79" s="1340"/>
      <c r="PNV79" s="1340"/>
      <c r="PNW79" s="1340"/>
      <c r="PNX79" s="1340"/>
      <c r="PNY79" s="1340"/>
      <c r="PNZ79" s="1340"/>
      <c r="POA79" s="1340"/>
      <c r="POB79" s="1340"/>
      <c r="POC79" s="1340"/>
      <c r="POD79" s="1340"/>
      <c r="POE79" s="1340"/>
      <c r="POF79" s="1340"/>
      <c r="POG79" s="1340"/>
      <c r="POH79" s="1340"/>
      <c r="POI79" s="1339"/>
      <c r="POJ79" s="1340"/>
      <c r="POK79" s="1340"/>
      <c r="POL79" s="1340"/>
      <c r="POM79" s="1340"/>
      <c r="PON79" s="1340"/>
      <c r="POO79" s="1340"/>
      <c r="POP79" s="1340"/>
      <c r="POQ79" s="1340"/>
      <c r="POR79" s="1340"/>
      <c r="POS79" s="1340"/>
      <c r="POT79" s="1340"/>
      <c r="POU79" s="1340"/>
      <c r="POV79" s="1340"/>
      <c r="POW79" s="1340"/>
      <c r="POX79" s="1340"/>
      <c r="POY79" s="1340"/>
      <c r="POZ79" s="1340"/>
      <c r="PPA79" s="1339"/>
      <c r="PPB79" s="1340"/>
      <c r="PPC79" s="1340"/>
      <c r="PPD79" s="1340"/>
      <c r="PPE79" s="1340"/>
      <c r="PPF79" s="1340"/>
      <c r="PPG79" s="1340"/>
      <c r="PPH79" s="1340"/>
      <c r="PPI79" s="1340"/>
      <c r="PPJ79" s="1340"/>
      <c r="PPK79" s="1340"/>
      <c r="PPL79" s="1340"/>
      <c r="PPM79" s="1340"/>
      <c r="PPN79" s="1340"/>
      <c r="PPO79" s="1340"/>
      <c r="PPP79" s="1340"/>
      <c r="PPQ79" s="1340"/>
      <c r="PPR79" s="1340"/>
      <c r="PPS79" s="1339"/>
      <c r="PPT79" s="1340"/>
      <c r="PPU79" s="1340"/>
      <c r="PPV79" s="1340"/>
      <c r="PPW79" s="1340"/>
      <c r="PPX79" s="1340"/>
      <c r="PPY79" s="1340"/>
      <c r="PPZ79" s="1340"/>
      <c r="PQA79" s="1340"/>
      <c r="PQB79" s="1340"/>
      <c r="PQC79" s="1340"/>
      <c r="PQD79" s="1340"/>
      <c r="PQE79" s="1340"/>
      <c r="PQF79" s="1340"/>
      <c r="PQG79" s="1340"/>
      <c r="PQH79" s="1340"/>
      <c r="PQI79" s="1340"/>
      <c r="PQJ79" s="1340"/>
      <c r="PQK79" s="1339"/>
      <c r="PQL79" s="1340"/>
      <c r="PQM79" s="1340"/>
      <c r="PQN79" s="1340"/>
      <c r="PQO79" s="1340"/>
      <c r="PQP79" s="1340"/>
      <c r="PQQ79" s="1340"/>
      <c r="PQR79" s="1340"/>
      <c r="PQS79" s="1340"/>
      <c r="PQT79" s="1340"/>
      <c r="PQU79" s="1340"/>
      <c r="PQV79" s="1340"/>
      <c r="PQW79" s="1340"/>
      <c r="PQX79" s="1340"/>
      <c r="PQY79" s="1340"/>
      <c r="PQZ79" s="1340"/>
      <c r="PRA79" s="1340"/>
      <c r="PRB79" s="1340"/>
      <c r="PRC79" s="1339"/>
      <c r="PRD79" s="1340"/>
      <c r="PRE79" s="1340"/>
      <c r="PRF79" s="1340"/>
      <c r="PRG79" s="1340"/>
      <c r="PRH79" s="1340"/>
      <c r="PRI79" s="1340"/>
      <c r="PRJ79" s="1340"/>
      <c r="PRK79" s="1340"/>
      <c r="PRL79" s="1340"/>
      <c r="PRM79" s="1340"/>
      <c r="PRN79" s="1340"/>
      <c r="PRO79" s="1340"/>
      <c r="PRP79" s="1340"/>
      <c r="PRQ79" s="1340"/>
      <c r="PRR79" s="1340"/>
      <c r="PRS79" s="1340"/>
      <c r="PRT79" s="1340"/>
      <c r="PRU79" s="1339"/>
      <c r="PRV79" s="1340"/>
      <c r="PRW79" s="1340"/>
      <c r="PRX79" s="1340"/>
      <c r="PRY79" s="1340"/>
      <c r="PRZ79" s="1340"/>
      <c r="PSA79" s="1340"/>
      <c r="PSB79" s="1340"/>
      <c r="PSC79" s="1340"/>
      <c r="PSD79" s="1340"/>
      <c r="PSE79" s="1340"/>
      <c r="PSF79" s="1340"/>
      <c r="PSG79" s="1340"/>
      <c r="PSH79" s="1340"/>
      <c r="PSI79" s="1340"/>
      <c r="PSJ79" s="1340"/>
      <c r="PSK79" s="1340"/>
      <c r="PSL79" s="1340"/>
      <c r="PSM79" s="1339"/>
      <c r="PSN79" s="1340"/>
      <c r="PSO79" s="1340"/>
      <c r="PSP79" s="1340"/>
      <c r="PSQ79" s="1340"/>
      <c r="PSR79" s="1340"/>
      <c r="PSS79" s="1340"/>
      <c r="PST79" s="1340"/>
      <c r="PSU79" s="1340"/>
      <c r="PSV79" s="1340"/>
      <c r="PSW79" s="1340"/>
      <c r="PSX79" s="1340"/>
      <c r="PSY79" s="1340"/>
      <c r="PSZ79" s="1340"/>
      <c r="PTA79" s="1340"/>
      <c r="PTB79" s="1340"/>
      <c r="PTC79" s="1340"/>
      <c r="PTD79" s="1340"/>
      <c r="PTE79" s="1339"/>
      <c r="PTF79" s="1340"/>
      <c r="PTG79" s="1340"/>
      <c r="PTH79" s="1340"/>
      <c r="PTI79" s="1340"/>
      <c r="PTJ79" s="1340"/>
      <c r="PTK79" s="1340"/>
      <c r="PTL79" s="1340"/>
      <c r="PTM79" s="1340"/>
      <c r="PTN79" s="1340"/>
      <c r="PTO79" s="1340"/>
      <c r="PTP79" s="1340"/>
      <c r="PTQ79" s="1340"/>
      <c r="PTR79" s="1340"/>
      <c r="PTS79" s="1340"/>
      <c r="PTT79" s="1340"/>
      <c r="PTU79" s="1340"/>
      <c r="PTV79" s="1340"/>
      <c r="PTW79" s="1339"/>
      <c r="PTX79" s="1340"/>
      <c r="PTY79" s="1340"/>
      <c r="PTZ79" s="1340"/>
      <c r="PUA79" s="1340"/>
      <c r="PUB79" s="1340"/>
      <c r="PUC79" s="1340"/>
      <c r="PUD79" s="1340"/>
      <c r="PUE79" s="1340"/>
      <c r="PUF79" s="1340"/>
      <c r="PUG79" s="1340"/>
      <c r="PUH79" s="1340"/>
      <c r="PUI79" s="1340"/>
      <c r="PUJ79" s="1340"/>
      <c r="PUK79" s="1340"/>
      <c r="PUL79" s="1340"/>
      <c r="PUM79" s="1340"/>
      <c r="PUN79" s="1340"/>
      <c r="PUO79" s="1339"/>
      <c r="PUP79" s="1340"/>
      <c r="PUQ79" s="1340"/>
      <c r="PUR79" s="1340"/>
      <c r="PUS79" s="1340"/>
      <c r="PUT79" s="1340"/>
      <c r="PUU79" s="1340"/>
      <c r="PUV79" s="1340"/>
      <c r="PUW79" s="1340"/>
      <c r="PUX79" s="1340"/>
      <c r="PUY79" s="1340"/>
      <c r="PUZ79" s="1340"/>
      <c r="PVA79" s="1340"/>
      <c r="PVB79" s="1340"/>
      <c r="PVC79" s="1340"/>
      <c r="PVD79" s="1340"/>
      <c r="PVE79" s="1340"/>
      <c r="PVF79" s="1340"/>
      <c r="PVG79" s="1339"/>
      <c r="PVH79" s="1340"/>
      <c r="PVI79" s="1340"/>
      <c r="PVJ79" s="1340"/>
      <c r="PVK79" s="1340"/>
      <c r="PVL79" s="1340"/>
      <c r="PVM79" s="1340"/>
      <c r="PVN79" s="1340"/>
      <c r="PVO79" s="1340"/>
      <c r="PVP79" s="1340"/>
      <c r="PVQ79" s="1340"/>
      <c r="PVR79" s="1340"/>
      <c r="PVS79" s="1340"/>
      <c r="PVT79" s="1340"/>
      <c r="PVU79" s="1340"/>
      <c r="PVV79" s="1340"/>
      <c r="PVW79" s="1340"/>
      <c r="PVX79" s="1340"/>
      <c r="PVY79" s="1339"/>
      <c r="PVZ79" s="1340"/>
      <c r="PWA79" s="1340"/>
      <c r="PWB79" s="1340"/>
      <c r="PWC79" s="1340"/>
      <c r="PWD79" s="1340"/>
      <c r="PWE79" s="1340"/>
      <c r="PWF79" s="1340"/>
      <c r="PWG79" s="1340"/>
      <c r="PWH79" s="1340"/>
      <c r="PWI79" s="1340"/>
      <c r="PWJ79" s="1340"/>
      <c r="PWK79" s="1340"/>
      <c r="PWL79" s="1340"/>
      <c r="PWM79" s="1340"/>
      <c r="PWN79" s="1340"/>
      <c r="PWO79" s="1340"/>
      <c r="PWP79" s="1340"/>
      <c r="PWQ79" s="1339"/>
      <c r="PWR79" s="1340"/>
      <c r="PWS79" s="1340"/>
      <c r="PWT79" s="1340"/>
      <c r="PWU79" s="1340"/>
      <c r="PWV79" s="1340"/>
      <c r="PWW79" s="1340"/>
      <c r="PWX79" s="1340"/>
      <c r="PWY79" s="1340"/>
      <c r="PWZ79" s="1340"/>
      <c r="PXA79" s="1340"/>
      <c r="PXB79" s="1340"/>
      <c r="PXC79" s="1340"/>
      <c r="PXD79" s="1340"/>
      <c r="PXE79" s="1340"/>
      <c r="PXF79" s="1340"/>
      <c r="PXG79" s="1340"/>
      <c r="PXH79" s="1340"/>
      <c r="PXI79" s="1339"/>
      <c r="PXJ79" s="1340"/>
      <c r="PXK79" s="1340"/>
      <c r="PXL79" s="1340"/>
      <c r="PXM79" s="1340"/>
      <c r="PXN79" s="1340"/>
      <c r="PXO79" s="1340"/>
      <c r="PXP79" s="1340"/>
      <c r="PXQ79" s="1340"/>
      <c r="PXR79" s="1340"/>
      <c r="PXS79" s="1340"/>
      <c r="PXT79" s="1340"/>
      <c r="PXU79" s="1340"/>
      <c r="PXV79" s="1340"/>
      <c r="PXW79" s="1340"/>
      <c r="PXX79" s="1340"/>
      <c r="PXY79" s="1340"/>
      <c r="PXZ79" s="1340"/>
      <c r="PYA79" s="1339"/>
      <c r="PYB79" s="1340"/>
      <c r="PYC79" s="1340"/>
      <c r="PYD79" s="1340"/>
      <c r="PYE79" s="1340"/>
      <c r="PYF79" s="1340"/>
      <c r="PYG79" s="1340"/>
      <c r="PYH79" s="1340"/>
      <c r="PYI79" s="1340"/>
      <c r="PYJ79" s="1340"/>
      <c r="PYK79" s="1340"/>
      <c r="PYL79" s="1340"/>
      <c r="PYM79" s="1340"/>
      <c r="PYN79" s="1340"/>
      <c r="PYO79" s="1340"/>
      <c r="PYP79" s="1340"/>
      <c r="PYQ79" s="1340"/>
      <c r="PYR79" s="1340"/>
      <c r="PYS79" s="1339"/>
      <c r="PYT79" s="1340"/>
      <c r="PYU79" s="1340"/>
      <c r="PYV79" s="1340"/>
      <c r="PYW79" s="1340"/>
      <c r="PYX79" s="1340"/>
      <c r="PYY79" s="1340"/>
      <c r="PYZ79" s="1340"/>
      <c r="PZA79" s="1340"/>
      <c r="PZB79" s="1340"/>
      <c r="PZC79" s="1340"/>
      <c r="PZD79" s="1340"/>
      <c r="PZE79" s="1340"/>
      <c r="PZF79" s="1340"/>
      <c r="PZG79" s="1340"/>
      <c r="PZH79" s="1340"/>
      <c r="PZI79" s="1340"/>
      <c r="PZJ79" s="1340"/>
      <c r="PZK79" s="1339"/>
      <c r="PZL79" s="1340"/>
      <c r="PZM79" s="1340"/>
      <c r="PZN79" s="1340"/>
      <c r="PZO79" s="1340"/>
      <c r="PZP79" s="1340"/>
      <c r="PZQ79" s="1340"/>
      <c r="PZR79" s="1340"/>
      <c r="PZS79" s="1340"/>
      <c r="PZT79" s="1340"/>
      <c r="PZU79" s="1340"/>
      <c r="PZV79" s="1340"/>
      <c r="PZW79" s="1340"/>
      <c r="PZX79" s="1340"/>
      <c r="PZY79" s="1340"/>
      <c r="PZZ79" s="1340"/>
      <c r="QAA79" s="1340"/>
      <c r="QAB79" s="1340"/>
      <c r="QAC79" s="1339"/>
      <c r="QAD79" s="1340"/>
      <c r="QAE79" s="1340"/>
      <c r="QAF79" s="1340"/>
      <c r="QAG79" s="1340"/>
      <c r="QAH79" s="1340"/>
      <c r="QAI79" s="1340"/>
      <c r="QAJ79" s="1340"/>
      <c r="QAK79" s="1340"/>
      <c r="QAL79" s="1340"/>
      <c r="QAM79" s="1340"/>
      <c r="QAN79" s="1340"/>
      <c r="QAO79" s="1340"/>
      <c r="QAP79" s="1340"/>
      <c r="QAQ79" s="1340"/>
      <c r="QAR79" s="1340"/>
      <c r="QAS79" s="1340"/>
      <c r="QAT79" s="1340"/>
      <c r="QAU79" s="1339"/>
      <c r="QAV79" s="1340"/>
      <c r="QAW79" s="1340"/>
      <c r="QAX79" s="1340"/>
      <c r="QAY79" s="1340"/>
      <c r="QAZ79" s="1340"/>
      <c r="QBA79" s="1340"/>
      <c r="QBB79" s="1340"/>
      <c r="QBC79" s="1340"/>
      <c r="QBD79" s="1340"/>
      <c r="QBE79" s="1340"/>
      <c r="QBF79" s="1340"/>
      <c r="QBG79" s="1340"/>
      <c r="QBH79" s="1340"/>
      <c r="QBI79" s="1340"/>
      <c r="QBJ79" s="1340"/>
      <c r="QBK79" s="1340"/>
      <c r="QBL79" s="1340"/>
      <c r="QBM79" s="1339"/>
      <c r="QBN79" s="1340"/>
      <c r="QBO79" s="1340"/>
      <c r="QBP79" s="1340"/>
      <c r="QBQ79" s="1340"/>
      <c r="QBR79" s="1340"/>
      <c r="QBS79" s="1340"/>
      <c r="QBT79" s="1340"/>
      <c r="QBU79" s="1340"/>
      <c r="QBV79" s="1340"/>
      <c r="QBW79" s="1340"/>
      <c r="QBX79" s="1340"/>
      <c r="QBY79" s="1340"/>
      <c r="QBZ79" s="1340"/>
      <c r="QCA79" s="1340"/>
      <c r="QCB79" s="1340"/>
      <c r="QCC79" s="1340"/>
      <c r="QCD79" s="1340"/>
      <c r="QCE79" s="1339"/>
      <c r="QCF79" s="1340"/>
      <c r="QCG79" s="1340"/>
      <c r="QCH79" s="1340"/>
      <c r="QCI79" s="1340"/>
      <c r="QCJ79" s="1340"/>
      <c r="QCK79" s="1340"/>
      <c r="QCL79" s="1340"/>
      <c r="QCM79" s="1340"/>
      <c r="QCN79" s="1340"/>
      <c r="QCO79" s="1340"/>
      <c r="QCP79" s="1340"/>
      <c r="QCQ79" s="1340"/>
      <c r="QCR79" s="1340"/>
      <c r="QCS79" s="1340"/>
      <c r="QCT79" s="1340"/>
      <c r="QCU79" s="1340"/>
      <c r="QCV79" s="1340"/>
      <c r="QCW79" s="1339"/>
      <c r="QCX79" s="1340"/>
      <c r="QCY79" s="1340"/>
      <c r="QCZ79" s="1340"/>
      <c r="QDA79" s="1340"/>
      <c r="QDB79" s="1340"/>
      <c r="QDC79" s="1340"/>
      <c r="QDD79" s="1340"/>
      <c r="QDE79" s="1340"/>
      <c r="QDF79" s="1340"/>
      <c r="QDG79" s="1340"/>
      <c r="QDH79" s="1340"/>
      <c r="QDI79" s="1340"/>
      <c r="QDJ79" s="1340"/>
      <c r="QDK79" s="1340"/>
      <c r="QDL79" s="1340"/>
      <c r="QDM79" s="1340"/>
      <c r="QDN79" s="1340"/>
      <c r="QDO79" s="1339"/>
      <c r="QDP79" s="1340"/>
      <c r="QDQ79" s="1340"/>
      <c r="QDR79" s="1340"/>
      <c r="QDS79" s="1340"/>
      <c r="QDT79" s="1340"/>
      <c r="QDU79" s="1340"/>
      <c r="QDV79" s="1340"/>
      <c r="QDW79" s="1340"/>
      <c r="QDX79" s="1340"/>
      <c r="QDY79" s="1340"/>
      <c r="QDZ79" s="1340"/>
      <c r="QEA79" s="1340"/>
      <c r="QEB79" s="1340"/>
      <c r="QEC79" s="1340"/>
      <c r="QED79" s="1340"/>
      <c r="QEE79" s="1340"/>
      <c r="QEF79" s="1340"/>
      <c r="QEG79" s="1339"/>
      <c r="QEH79" s="1340"/>
      <c r="QEI79" s="1340"/>
      <c r="QEJ79" s="1340"/>
      <c r="QEK79" s="1340"/>
      <c r="QEL79" s="1340"/>
      <c r="QEM79" s="1340"/>
      <c r="QEN79" s="1340"/>
      <c r="QEO79" s="1340"/>
      <c r="QEP79" s="1340"/>
      <c r="QEQ79" s="1340"/>
      <c r="QER79" s="1340"/>
      <c r="QES79" s="1340"/>
      <c r="QET79" s="1340"/>
      <c r="QEU79" s="1340"/>
      <c r="QEV79" s="1340"/>
      <c r="QEW79" s="1340"/>
      <c r="QEX79" s="1340"/>
      <c r="QEY79" s="1339"/>
      <c r="QEZ79" s="1340"/>
      <c r="QFA79" s="1340"/>
      <c r="QFB79" s="1340"/>
      <c r="QFC79" s="1340"/>
      <c r="QFD79" s="1340"/>
      <c r="QFE79" s="1340"/>
      <c r="QFF79" s="1340"/>
      <c r="QFG79" s="1340"/>
      <c r="QFH79" s="1340"/>
      <c r="QFI79" s="1340"/>
      <c r="QFJ79" s="1340"/>
      <c r="QFK79" s="1340"/>
      <c r="QFL79" s="1340"/>
      <c r="QFM79" s="1340"/>
      <c r="QFN79" s="1340"/>
      <c r="QFO79" s="1340"/>
      <c r="QFP79" s="1340"/>
      <c r="QFQ79" s="1339"/>
      <c r="QFR79" s="1340"/>
      <c r="QFS79" s="1340"/>
      <c r="QFT79" s="1340"/>
      <c r="QFU79" s="1340"/>
      <c r="QFV79" s="1340"/>
      <c r="QFW79" s="1340"/>
      <c r="QFX79" s="1340"/>
      <c r="QFY79" s="1340"/>
      <c r="QFZ79" s="1340"/>
      <c r="QGA79" s="1340"/>
      <c r="QGB79" s="1340"/>
      <c r="QGC79" s="1340"/>
      <c r="QGD79" s="1340"/>
      <c r="QGE79" s="1340"/>
      <c r="QGF79" s="1340"/>
      <c r="QGG79" s="1340"/>
      <c r="QGH79" s="1340"/>
      <c r="QGI79" s="1339"/>
      <c r="QGJ79" s="1340"/>
      <c r="QGK79" s="1340"/>
      <c r="QGL79" s="1340"/>
      <c r="QGM79" s="1340"/>
      <c r="QGN79" s="1340"/>
      <c r="QGO79" s="1340"/>
      <c r="QGP79" s="1340"/>
      <c r="QGQ79" s="1340"/>
      <c r="QGR79" s="1340"/>
      <c r="QGS79" s="1340"/>
      <c r="QGT79" s="1340"/>
      <c r="QGU79" s="1340"/>
      <c r="QGV79" s="1340"/>
      <c r="QGW79" s="1340"/>
      <c r="QGX79" s="1340"/>
      <c r="QGY79" s="1340"/>
      <c r="QGZ79" s="1340"/>
      <c r="QHA79" s="1339"/>
      <c r="QHB79" s="1340"/>
      <c r="QHC79" s="1340"/>
      <c r="QHD79" s="1340"/>
      <c r="QHE79" s="1340"/>
      <c r="QHF79" s="1340"/>
      <c r="QHG79" s="1340"/>
      <c r="QHH79" s="1340"/>
      <c r="QHI79" s="1340"/>
      <c r="QHJ79" s="1340"/>
      <c r="QHK79" s="1340"/>
      <c r="QHL79" s="1340"/>
      <c r="QHM79" s="1340"/>
      <c r="QHN79" s="1340"/>
      <c r="QHO79" s="1340"/>
      <c r="QHP79" s="1340"/>
      <c r="QHQ79" s="1340"/>
      <c r="QHR79" s="1340"/>
      <c r="QHS79" s="1339"/>
      <c r="QHT79" s="1340"/>
      <c r="QHU79" s="1340"/>
      <c r="QHV79" s="1340"/>
      <c r="QHW79" s="1340"/>
      <c r="QHX79" s="1340"/>
      <c r="QHY79" s="1340"/>
      <c r="QHZ79" s="1340"/>
      <c r="QIA79" s="1340"/>
      <c r="QIB79" s="1340"/>
      <c r="QIC79" s="1340"/>
      <c r="QID79" s="1340"/>
      <c r="QIE79" s="1340"/>
      <c r="QIF79" s="1340"/>
      <c r="QIG79" s="1340"/>
      <c r="QIH79" s="1340"/>
      <c r="QII79" s="1340"/>
      <c r="QIJ79" s="1340"/>
      <c r="QIK79" s="1339"/>
      <c r="QIL79" s="1340"/>
      <c r="QIM79" s="1340"/>
      <c r="QIN79" s="1340"/>
      <c r="QIO79" s="1340"/>
      <c r="QIP79" s="1340"/>
      <c r="QIQ79" s="1340"/>
      <c r="QIR79" s="1340"/>
      <c r="QIS79" s="1340"/>
      <c r="QIT79" s="1340"/>
      <c r="QIU79" s="1340"/>
      <c r="QIV79" s="1340"/>
      <c r="QIW79" s="1340"/>
      <c r="QIX79" s="1340"/>
      <c r="QIY79" s="1340"/>
      <c r="QIZ79" s="1340"/>
      <c r="QJA79" s="1340"/>
      <c r="QJB79" s="1340"/>
      <c r="QJC79" s="1339"/>
      <c r="QJD79" s="1340"/>
      <c r="QJE79" s="1340"/>
      <c r="QJF79" s="1340"/>
      <c r="QJG79" s="1340"/>
      <c r="QJH79" s="1340"/>
      <c r="QJI79" s="1340"/>
      <c r="QJJ79" s="1340"/>
      <c r="QJK79" s="1340"/>
      <c r="QJL79" s="1340"/>
      <c r="QJM79" s="1340"/>
      <c r="QJN79" s="1340"/>
      <c r="QJO79" s="1340"/>
      <c r="QJP79" s="1340"/>
      <c r="QJQ79" s="1340"/>
      <c r="QJR79" s="1340"/>
      <c r="QJS79" s="1340"/>
      <c r="QJT79" s="1340"/>
      <c r="QJU79" s="1339"/>
      <c r="QJV79" s="1340"/>
      <c r="QJW79" s="1340"/>
      <c r="QJX79" s="1340"/>
      <c r="QJY79" s="1340"/>
      <c r="QJZ79" s="1340"/>
      <c r="QKA79" s="1340"/>
      <c r="QKB79" s="1340"/>
      <c r="QKC79" s="1340"/>
      <c r="QKD79" s="1340"/>
      <c r="QKE79" s="1340"/>
      <c r="QKF79" s="1340"/>
      <c r="QKG79" s="1340"/>
      <c r="QKH79" s="1340"/>
      <c r="QKI79" s="1340"/>
      <c r="QKJ79" s="1340"/>
      <c r="QKK79" s="1340"/>
      <c r="QKL79" s="1340"/>
      <c r="QKM79" s="1339"/>
      <c r="QKN79" s="1340"/>
      <c r="QKO79" s="1340"/>
      <c r="QKP79" s="1340"/>
      <c r="QKQ79" s="1340"/>
      <c r="QKR79" s="1340"/>
      <c r="QKS79" s="1340"/>
      <c r="QKT79" s="1340"/>
      <c r="QKU79" s="1340"/>
      <c r="QKV79" s="1340"/>
      <c r="QKW79" s="1340"/>
      <c r="QKX79" s="1340"/>
      <c r="QKY79" s="1340"/>
      <c r="QKZ79" s="1340"/>
      <c r="QLA79" s="1340"/>
      <c r="QLB79" s="1340"/>
      <c r="QLC79" s="1340"/>
      <c r="QLD79" s="1340"/>
      <c r="QLE79" s="1339"/>
      <c r="QLF79" s="1340"/>
      <c r="QLG79" s="1340"/>
      <c r="QLH79" s="1340"/>
      <c r="QLI79" s="1340"/>
      <c r="QLJ79" s="1340"/>
      <c r="QLK79" s="1340"/>
      <c r="QLL79" s="1340"/>
      <c r="QLM79" s="1340"/>
      <c r="QLN79" s="1340"/>
      <c r="QLO79" s="1340"/>
      <c r="QLP79" s="1340"/>
      <c r="QLQ79" s="1340"/>
      <c r="QLR79" s="1340"/>
      <c r="QLS79" s="1340"/>
      <c r="QLT79" s="1340"/>
      <c r="QLU79" s="1340"/>
      <c r="QLV79" s="1340"/>
      <c r="QLW79" s="1339"/>
      <c r="QLX79" s="1340"/>
      <c r="QLY79" s="1340"/>
      <c r="QLZ79" s="1340"/>
      <c r="QMA79" s="1340"/>
      <c r="QMB79" s="1340"/>
      <c r="QMC79" s="1340"/>
      <c r="QMD79" s="1340"/>
      <c r="QME79" s="1340"/>
      <c r="QMF79" s="1340"/>
      <c r="QMG79" s="1340"/>
      <c r="QMH79" s="1340"/>
      <c r="QMI79" s="1340"/>
      <c r="QMJ79" s="1340"/>
      <c r="QMK79" s="1340"/>
      <c r="QML79" s="1340"/>
      <c r="QMM79" s="1340"/>
      <c r="QMN79" s="1340"/>
      <c r="QMO79" s="1339"/>
      <c r="QMP79" s="1340"/>
      <c r="QMQ79" s="1340"/>
      <c r="QMR79" s="1340"/>
      <c r="QMS79" s="1340"/>
      <c r="QMT79" s="1340"/>
      <c r="QMU79" s="1340"/>
      <c r="QMV79" s="1340"/>
      <c r="QMW79" s="1340"/>
      <c r="QMX79" s="1340"/>
      <c r="QMY79" s="1340"/>
      <c r="QMZ79" s="1340"/>
      <c r="QNA79" s="1340"/>
      <c r="QNB79" s="1340"/>
      <c r="QNC79" s="1340"/>
      <c r="QND79" s="1340"/>
      <c r="QNE79" s="1340"/>
      <c r="QNF79" s="1340"/>
      <c r="QNG79" s="1339"/>
      <c r="QNH79" s="1340"/>
      <c r="QNI79" s="1340"/>
      <c r="QNJ79" s="1340"/>
      <c r="QNK79" s="1340"/>
      <c r="QNL79" s="1340"/>
      <c r="QNM79" s="1340"/>
      <c r="QNN79" s="1340"/>
      <c r="QNO79" s="1340"/>
      <c r="QNP79" s="1340"/>
      <c r="QNQ79" s="1340"/>
      <c r="QNR79" s="1340"/>
      <c r="QNS79" s="1340"/>
      <c r="QNT79" s="1340"/>
      <c r="QNU79" s="1340"/>
      <c r="QNV79" s="1340"/>
      <c r="QNW79" s="1340"/>
      <c r="QNX79" s="1340"/>
      <c r="QNY79" s="1339"/>
      <c r="QNZ79" s="1340"/>
      <c r="QOA79" s="1340"/>
      <c r="QOB79" s="1340"/>
      <c r="QOC79" s="1340"/>
      <c r="QOD79" s="1340"/>
      <c r="QOE79" s="1340"/>
      <c r="QOF79" s="1340"/>
      <c r="QOG79" s="1340"/>
      <c r="QOH79" s="1340"/>
      <c r="QOI79" s="1340"/>
      <c r="QOJ79" s="1340"/>
      <c r="QOK79" s="1340"/>
      <c r="QOL79" s="1340"/>
      <c r="QOM79" s="1340"/>
      <c r="QON79" s="1340"/>
      <c r="QOO79" s="1340"/>
      <c r="QOP79" s="1340"/>
      <c r="QOQ79" s="1339"/>
      <c r="QOR79" s="1340"/>
      <c r="QOS79" s="1340"/>
      <c r="QOT79" s="1340"/>
      <c r="QOU79" s="1340"/>
      <c r="QOV79" s="1340"/>
      <c r="QOW79" s="1340"/>
      <c r="QOX79" s="1340"/>
      <c r="QOY79" s="1340"/>
      <c r="QOZ79" s="1340"/>
      <c r="QPA79" s="1340"/>
      <c r="QPB79" s="1340"/>
      <c r="QPC79" s="1340"/>
      <c r="QPD79" s="1340"/>
      <c r="QPE79" s="1340"/>
      <c r="QPF79" s="1340"/>
      <c r="QPG79" s="1340"/>
      <c r="QPH79" s="1340"/>
      <c r="QPI79" s="1339"/>
      <c r="QPJ79" s="1340"/>
      <c r="QPK79" s="1340"/>
      <c r="QPL79" s="1340"/>
      <c r="QPM79" s="1340"/>
      <c r="QPN79" s="1340"/>
      <c r="QPO79" s="1340"/>
      <c r="QPP79" s="1340"/>
      <c r="QPQ79" s="1340"/>
      <c r="QPR79" s="1340"/>
      <c r="QPS79" s="1340"/>
      <c r="QPT79" s="1340"/>
      <c r="QPU79" s="1340"/>
      <c r="QPV79" s="1340"/>
      <c r="QPW79" s="1340"/>
      <c r="QPX79" s="1340"/>
      <c r="QPY79" s="1340"/>
      <c r="QPZ79" s="1340"/>
      <c r="QQA79" s="1339"/>
      <c r="QQB79" s="1340"/>
      <c r="QQC79" s="1340"/>
      <c r="QQD79" s="1340"/>
      <c r="QQE79" s="1340"/>
      <c r="QQF79" s="1340"/>
      <c r="QQG79" s="1340"/>
      <c r="QQH79" s="1340"/>
      <c r="QQI79" s="1340"/>
      <c r="QQJ79" s="1340"/>
      <c r="QQK79" s="1340"/>
      <c r="QQL79" s="1340"/>
      <c r="QQM79" s="1340"/>
      <c r="QQN79" s="1340"/>
      <c r="QQO79" s="1340"/>
      <c r="QQP79" s="1340"/>
      <c r="QQQ79" s="1340"/>
      <c r="QQR79" s="1340"/>
      <c r="QQS79" s="1339"/>
      <c r="QQT79" s="1340"/>
      <c r="QQU79" s="1340"/>
      <c r="QQV79" s="1340"/>
      <c r="QQW79" s="1340"/>
      <c r="QQX79" s="1340"/>
      <c r="QQY79" s="1340"/>
      <c r="QQZ79" s="1340"/>
      <c r="QRA79" s="1340"/>
      <c r="QRB79" s="1340"/>
      <c r="QRC79" s="1340"/>
      <c r="QRD79" s="1340"/>
      <c r="QRE79" s="1340"/>
      <c r="QRF79" s="1340"/>
      <c r="QRG79" s="1340"/>
      <c r="QRH79" s="1340"/>
      <c r="QRI79" s="1340"/>
      <c r="QRJ79" s="1340"/>
      <c r="QRK79" s="1339"/>
      <c r="QRL79" s="1340"/>
      <c r="QRM79" s="1340"/>
      <c r="QRN79" s="1340"/>
      <c r="QRO79" s="1340"/>
      <c r="QRP79" s="1340"/>
      <c r="QRQ79" s="1340"/>
      <c r="QRR79" s="1340"/>
      <c r="QRS79" s="1340"/>
      <c r="QRT79" s="1340"/>
      <c r="QRU79" s="1340"/>
      <c r="QRV79" s="1340"/>
      <c r="QRW79" s="1340"/>
      <c r="QRX79" s="1340"/>
      <c r="QRY79" s="1340"/>
      <c r="QRZ79" s="1340"/>
      <c r="QSA79" s="1340"/>
      <c r="QSB79" s="1340"/>
      <c r="QSC79" s="1339"/>
      <c r="QSD79" s="1340"/>
      <c r="QSE79" s="1340"/>
      <c r="QSF79" s="1340"/>
      <c r="QSG79" s="1340"/>
      <c r="QSH79" s="1340"/>
      <c r="QSI79" s="1340"/>
      <c r="QSJ79" s="1340"/>
      <c r="QSK79" s="1340"/>
      <c r="QSL79" s="1340"/>
      <c r="QSM79" s="1340"/>
      <c r="QSN79" s="1340"/>
      <c r="QSO79" s="1340"/>
      <c r="QSP79" s="1340"/>
      <c r="QSQ79" s="1340"/>
      <c r="QSR79" s="1340"/>
      <c r="QSS79" s="1340"/>
      <c r="QST79" s="1340"/>
      <c r="QSU79" s="1339"/>
      <c r="QSV79" s="1340"/>
      <c r="QSW79" s="1340"/>
      <c r="QSX79" s="1340"/>
      <c r="QSY79" s="1340"/>
      <c r="QSZ79" s="1340"/>
      <c r="QTA79" s="1340"/>
      <c r="QTB79" s="1340"/>
      <c r="QTC79" s="1340"/>
      <c r="QTD79" s="1340"/>
      <c r="QTE79" s="1340"/>
      <c r="QTF79" s="1340"/>
      <c r="QTG79" s="1340"/>
      <c r="QTH79" s="1340"/>
      <c r="QTI79" s="1340"/>
      <c r="QTJ79" s="1340"/>
      <c r="QTK79" s="1340"/>
      <c r="QTL79" s="1340"/>
      <c r="QTM79" s="1339"/>
      <c r="QTN79" s="1340"/>
      <c r="QTO79" s="1340"/>
      <c r="QTP79" s="1340"/>
      <c r="QTQ79" s="1340"/>
      <c r="QTR79" s="1340"/>
      <c r="QTS79" s="1340"/>
      <c r="QTT79" s="1340"/>
      <c r="QTU79" s="1340"/>
      <c r="QTV79" s="1340"/>
      <c r="QTW79" s="1340"/>
      <c r="QTX79" s="1340"/>
      <c r="QTY79" s="1340"/>
      <c r="QTZ79" s="1340"/>
      <c r="QUA79" s="1340"/>
      <c r="QUB79" s="1340"/>
      <c r="QUC79" s="1340"/>
      <c r="QUD79" s="1340"/>
      <c r="QUE79" s="1339"/>
      <c r="QUF79" s="1340"/>
      <c r="QUG79" s="1340"/>
      <c r="QUH79" s="1340"/>
      <c r="QUI79" s="1340"/>
      <c r="QUJ79" s="1340"/>
      <c r="QUK79" s="1340"/>
      <c r="QUL79" s="1340"/>
      <c r="QUM79" s="1340"/>
      <c r="QUN79" s="1340"/>
      <c r="QUO79" s="1340"/>
      <c r="QUP79" s="1340"/>
      <c r="QUQ79" s="1340"/>
      <c r="QUR79" s="1340"/>
      <c r="QUS79" s="1340"/>
      <c r="QUT79" s="1340"/>
      <c r="QUU79" s="1340"/>
      <c r="QUV79" s="1340"/>
      <c r="QUW79" s="1339"/>
      <c r="QUX79" s="1340"/>
      <c r="QUY79" s="1340"/>
      <c r="QUZ79" s="1340"/>
      <c r="QVA79" s="1340"/>
      <c r="QVB79" s="1340"/>
      <c r="QVC79" s="1340"/>
      <c r="QVD79" s="1340"/>
      <c r="QVE79" s="1340"/>
      <c r="QVF79" s="1340"/>
      <c r="QVG79" s="1340"/>
      <c r="QVH79" s="1340"/>
      <c r="QVI79" s="1340"/>
      <c r="QVJ79" s="1340"/>
      <c r="QVK79" s="1340"/>
      <c r="QVL79" s="1340"/>
      <c r="QVM79" s="1340"/>
      <c r="QVN79" s="1340"/>
      <c r="QVO79" s="1339"/>
      <c r="QVP79" s="1340"/>
      <c r="QVQ79" s="1340"/>
      <c r="QVR79" s="1340"/>
      <c r="QVS79" s="1340"/>
      <c r="QVT79" s="1340"/>
      <c r="QVU79" s="1340"/>
      <c r="QVV79" s="1340"/>
      <c r="QVW79" s="1340"/>
      <c r="QVX79" s="1340"/>
      <c r="QVY79" s="1340"/>
      <c r="QVZ79" s="1340"/>
      <c r="QWA79" s="1340"/>
      <c r="QWB79" s="1340"/>
      <c r="QWC79" s="1340"/>
      <c r="QWD79" s="1340"/>
      <c r="QWE79" s="1340"/>
      <c r="QWF79" s="1340"/>
      <c r="QWG79" s="1339"/>
      <c r="QWH79" s="1340"/>
      <c r="QWI79" s="1340"/>
      <c r="QWJ79" s="1340"/>
      <c r="QWK79" s="1340"/>
      <c r="QWL79" s="1340"/>
      <c r="QWM79" s="1340"/>
      <c r="QWN79" s="1340"/>
      <c r="QWO79" s="1340"/>
      <c r="QWP79" s="1340"/>
      <c r="QWQ79" s="1340"/>
      <c r="QWR79" s="1340"/>
      <c r="QWS79" s="1340"/>
      <c r="QWT79" s="1340"/>
      <c r="QWU79" s="1340"/>
      <c r="QWV79" s="1340"/>
      <c r="QWW79" s="1340"/>
      <c r="QWX79" s="1340"/>
      <c r="QWY79" s="1339"/>
      <c r="QWZ79" s="1340"/>
      <c r="QXA79" s="1340"/>
      <c r="QXB79" s="1340"/>
      <c r="QXC79" s="1340"/>
      <c r="QXD79" s="1340"/>
      <c r="QXE79" s="1340"/>
      <c r="QXF79" s="1340"/>
      <c r="QXG79" s="1340"/>
      <c r="QXH79" s="1340"/>
      <c r="QXI79" s="1340"/>
      <c r="QXJ79" s="1340"/>
      <c r="QXK79" s="1340"/>
      <c r="QXL79" s="1340"/>
      <c r="QXM79" s="1340"/>
      <c r="QXN79" s="1340"/>
      <c r="QXO79" s="1340"/>
      <c r="QXP79" s="1340"/>
      <c r="QXQ79" s="1339"/>
      <c r="QXR79" s="1340"/>
      <c r="QXS79" s="1340"/>
      <c r="QXT79" s="1340"/>
      <c r="QXU79" s="1340"/>
      <c r="QXV79" s="1340"/>
      <c r="QXW79" s="1340"/>
      <c r="QXX79" s="1340"/>
      <c r="QXY79" s="1340"/>
      <c r="QXZ79" s="1340"/>
      <c r="QYA79" s="1340"/>
      <c r="QYB79" s="1340"/>
      <c r="QYC79" s="1340"/>
      <c r="QYD79" s="1340"/>
      <c r="QYE79" s="1340"/>
      <c r="QYF79" s="1340"/>
      <c r="QYG79" s="1340"/>
      <c r="QYH79" s="1340"/>
      <c r="QYI79" s="1339"/>
      <c r="QYJ79" s="1340"/>
      <c r="QYK79" s="1340"/>
      <c r="QYL79" s="1340"/>
      <c r="QYM79" s="1340"/>
      <c r="QYN79" s="1340"/>
      <c r="QYO79" s="1340"/>
      <c r="QYP79" s="1340"/>
      <c r="QYQ79" s="1340"/>
      <c r="QYR79" s="1340"/>
      <c r="QYS79" s="1340"/>
      <c r="QYT79" s="1340"/>
      <c r="QYU79" s="1340"/>
      <c r="QYV79" s="1340"/>
      <c r="QYW79" s="1340"/>
      <c r="QYX79" s="1340"/>
      <c r="QYY79" s="1340"/>
      <c r="QYZ79" s="1340"/>
      <c r="QZA79" s="1339"/>
      <c r="QZB79" s="1340"/>
      <c r="QZC79" s="1340"/>
      <c r="QZD79" s="1340"/>
      <c r="QZE79" s="1340"/>
      <c r="QZF79" s="1340"/>
      <c r="QZG79" s="1340"/>
      <c r="QZH79" s="1340"/>
      <c r="QZI79" s="1340"/>
      <c r="QZJ79" s="1340"/>
      <c r="QZK79" s="1340"/>
      <c r="QZL79" s="1340"/>
      <c r="QZM79" s="1340"/>
      <c r="QZN79" s="1340"/>
      <c r="QZO79" s="1340"/>
      <c r="QZP79" s="1340"/>
      <c r="QZQ79" s="1340"/>
      <c r="QZR79" s="1340"/>
      <c r="QZS79" s="1339"/>
      <c r="QZT79" s="1340"/>
      <c r="QZU79" s="1340"/>
      <c r="QZV79" s="1340"/>
      <c r="QZW79" s="1340"/>
      <c r="QZX79" s="1340"/>
      <c r="QZY79" s="1340"/>
      <c r="QZZ79" s="1340"/>
      <c r="RAA79" s="1340"/>
      <c r="RAB79" s="1340"/>
      <c r="RAC79" s="1340"/>
      <c r="RAD79" s="1340"/>
      <c r="RAE79" s="1340"/>
      <c r="RAF79" s="1340"/>
      <c r="RAG79" s="1340"/>
      <c r="RAH79" s="1340"/>
      <c r="RAI79" s="1340"/>
      <c r="RAJ79" s="1340"/>
      <c r="RAK79" s="1339"/>
      <c r="RAL79" s="1340"/>
      <c r="RAM79" s="1340"/>
      <c r="RAN79" s="1340"/>
      <c r="RAO79" s="1340"/>
      <c r="RAP79" s="1340"/>
      <c r="RAQ79" s="1340"/>
      <c r="RAR79" s="1340"/>
      <c r="RAS79" s="1340"/>
      <c r="RAT79" s="1340"/>
      <c r="RAU79" s="1340"/>
      <c r="RAV79" s="1340"/>
      <c r="RAW79" s="1340"/>
      <c r="RAX79" s="1340"/>
      <c r="RAY79" s="1340"/>
      <c r="RAZ79" s="1340"/>
      <c r="RBA79" s="1340"/>
      <c r="RBB79" s="1340"/>
      <c r="RBC79" s="1339"/>
      <c r="RBD79" s="1340"/>
      <c r="RBE79" s="1340"/>
      <c r="RBF79" s="1340"/>
      <c r="RBG79" s="1340"/>
      <c r="RBH79" s="1340"/>
      <c r="RBI79" s="1340"/>
      <c r="RBJ79" s="1340"/>
      <c r="RBK79" s="1340"/>
      <c r="RBL79" s="1340"/>
      <c r="RBM79" s="1340"/>
      <c r="RBN79" s="1340"/>
      <c r="RBO79" s="1340"/>
      <c r="RBP79" s="1340"/>
      <c r="RBQ79" s="1340"/>
      <c r="RBR79" s="1340"/>
      <c r="RBS79" s="1340"/>
      <c r="RBT79" s="1340"/>
      <c r="RBU79" s="1339"/>
      <c r="RBV79" s="1340"/>
      <c r="RBW79" s="1340"/>
      <c r="RBX79" s="1340"/>
      <c r="RBY79" s="1340"/>
      <c r="RBZ79" s="1340"/>
      <c r="RCA79" s="1340"/>
      <c r="RCB79" s="1340"/>
      <c r="RCC79" s="1340"/>
      <c r="RCD79" s="1340"/>
      <c r="RCE79" s="1340"/>
      <c r="RCF79" s="1340"/>
      <c r="RCG79" s="1340"/>
      <c r="RCH79" s="1340"/>
      <c r="RCI79" s="1340"/>
      <c r="RCJ79" s="1340"/>
      <c r="RCK79" s="1340"/>
      <c r="RCL79" s="1340"/>
      <c r="RCM79" s="1339"/>
      <c r="RCN79" s="1340"/>
      <c r="RCO79" s="1340"/>
      <c r="RCP79" s="1340"/>
      <c r="RCQ79" s="1340"/>
      <c r="RCR79" s="1340"/>
      <c r="RCS79" s="1340"/>
      <c r="RCT79" s="1340"/>
      <c r="RCU79" s="1340"/>
      <c r="RCV79" s="1340"/>
      <c r="RCW79" s="1340"/>
      <c r="RCX79" s="1340"/>
      <c r="RCY79" s="1340"/>
      <c r="RCZ79" s="1340"/>
      <c r="RDA79" s="1340"/>
      <c r="RDB79" s="1340"/>
      <c r="RDC79" s="1340"/>
      <c r="RDD79" s="1340"/>
      <c r="RDE79" s="1339"/>
      <c r="RDF79" s="1340"/>
      <c r="RDG79" s="1340"/>
      <c r="RDH79" s="1340"/>
      <c r="RDI79" s="1340"/>
      <c r="RDJ79" s="1340"/>
      <c r="RDK79" s="1340"/>
      <c r="RDL79" s="1340"/>
      <c r="RDM79" s="1340"/>
      <c r="RDN79" s="1340"/>
      <c r="RDO79" s="1340"/>
      <c r="RDP79" s="1340"/>
      <c r="RDQ79" s="1340"/>
      <c r="RDR79" s="1340"/>
      <c r="RDS79" s="1340"/>
      <c r="RDT79" s="1340"/>
      <c r="RDU79" s="1340"/>
      <c r="RDV79" s="1340"/>
      <c r="RDW79" s="1339"/>
      <c r="RDX79" s="1340"/>
      <c r="RDY79" s="1340"/>
      <c r="RDZ79" s="1340"/>
      <c r="REA79" s="1340"/>
      <c r="REB79" s="1340"/>
      <c r="REC79" s="1340"/>
      <c r="RED79" s="1340"/>
      <c r="REE79" s="1340"/>
      <c r="REF79" s="1340"/>
      <c r="REG79" s="1340"/>
      <c r="REH79" s="1340"/>
      <c r="REI79" s="1340"/>
      <c r="REJ79" s="1340"/>
      <c r="REK79" s="1340"/>
      <c r="REL79" s="1340"/>
      <c r="REM79" s="1340"/>
      <c r="REN79" s="1340"/>
      <c r="REO79" s="1339"/>
      <c r="REP79" s="1340"/>
      <c r="REQ79" s="1340"/>
      <c r="RER79" s="1340"/>
      <c r="RES79" s="1340"/>
      <c r="RET79" s="1340"/>
      <c r="REU79" s="1340"/>
      <c r="REV79" s="1340"/>
      <c r="REW79" s="1340"/>
      <c r="REX79" s="1340"/>
      <c r="REY79" s="1340"/>
      <c r="REZ79" s="1340"/>
      <c r="RFA79" s="1340"/>
      <c r="RFB79" s="1340"/>
      <c r="RFC79" s="1340"/>
      <c r="RFD79" s="1340"/>
      <c r="RFE79" s="1340"/>
      <c r="RFF79" s="1340"/>
      <c r="RFG79" s="1339"/>
      <c r="RFH79" s="1340"/>
      <c r="RFI79" s="1340"/>
      <c r="RFJ79" s="1340"/>
      <c r="RFK79" s="1340"/>
      <c r="RFL79" s="1340"/>
      <c r="RFM79" s="1340"/>
      <c r="RFN79" s="1340"/>
      <c r="RFO79" s="1340"/>
      <c r="RFP79" s="1340"/>
      <c r="RFQ79" s="1340"/>
      <c r="RFR79" s="1340"/>
      <c r="RFS79" s="1340"/>
      <c r="RFT79" s="1340"/>
      <c r="RFU79" s="1340"/>
      <c r="RFV79" s="1340"/>
      <c r="RFW79" s="1340"/>
      <c r="RFX79" s="1340"/>
      <c r="RFY79" s="1339"/>
      <c r="RFZ79" s="1340"/>
      <c r="RGA79" s="1340"/>
      <c r="RGB79" s="1340"/>
      <c r="RGC79" s="1340"/>
      <c r="RGD79" s="1340"/>
      <c r="RGE79" s="1340"/>
      <c r="RGF79" s="1340"/>
      <c r="RGG79" s="1340"/>
      <c r="RGH79" s="1340"/>
      <c r="RGI79" s="1340"/>
      <c r="RGJ79" s="1340"/>
      <c r="RGK79" s="1340"/>
      <c r="RGL79" s="1340"/>
      <c r="RGM79" s="1340"/>
      <c r="RGN79" s="1340"/>
      <c r="RGO79" s="1340"/>
      <c r="RGP79" s="1340"/>
      <c r="RGQ79" s="1339"/>
      <c r="RGR79" s="1340"/>
      <c r="RGS79" s="1340"/>
      <c r="RGT79" s="1340"/>
      <c r="RGU79" s="1340"/>
      <c r="RGV79" s="1340"/>
      <c r="RGW79" s="1340"/>
      <c r="RGX79" s="1340"/>
      <c r="RGY79" s="1340"/>
      <c r="RGZ79" s="1340"/>
      <c r="RHA79" s="1340"/>
      <c r="RHB79" s="1340"/>
      <c r="RHC79" s="1340"/>
      <c r="RHD79" s="1340"/>
      <c r="RHE79" s="1340"/>
      <c r="RHF79" s="1340"/>
      <c r="RHG79" s="1340"/>
      <c r="RHH79" s="1340"/>
      <c r="RHI79" s="1339"/>
      <c r="RHJ79" s="1340"/>
      <c r="RHK79" s="1340"/>
      <c r="RHL79" s="1340"/>
      <c r="RHM79" s="1340"/>
      <c r="RHN79" s="1340"/>
      <c r="RHO79" s="1340"/>
      <c r="RHP79" s="1340"/>
      <c r="RHQ79" s="1340"/>
      <c r="RHR79" s="1340"/>
      <c r="RHS79" s="1340"/>
      <c r="RHT79" s="1340"/>
      <c r="RHU79" s="1340"/>
      <c r="RHV79" s="1340"/>
      <c r="RHW79" s="1340"/>
      <c r="RHX79" s="1340"/>
      <c r="RHY79" s="1340"/>
      <c r="RHZ79" s="1340"/>
      <c r="RIA79" s="1339"/>
      <c r="RIB79" s="1340"/>
      <c r="RIC79" s="1340"/>
      <c r="RID79" s="1340"/>
      <c r="RIE79" s="1340"/>
      <c r="RIF79" s="1340"/>
      <c r="RIG79" s="1340"/>
      <c r="RIH79" s="1340"/>
      <c r="RII79" s="1340"/>
      <c r="RIJ79" s="1340"/>
      <c r="RIK79" s="1340"/>
      <c r="RIL79" s="1340"/>
      <c r="RIM79" s="1340"/>
      <c r="RIN79" s="1340"/>
      <c r="RIO79" s="1340"/>
      <c r="RIP79" s="1340"/>
      <c r="RIQ79" s="1340"/>
      <c r="RIR79" s="1340"/>
      <c r="RIS79" s="1339"/>
      <c r="RIT79" s="1340"/>
      <c r="RIU79" s="1340"/>
      <c r="RIV79" s="1340"/>
      <c r="RIW79" s="1340"/>
      <c r="RIX79" s="1340"/>
      <c r="RIY79" s="1340"/>
      <c r="RIZ79" s="1340"/>
      <c r="RJA79" s="1340"/>
      <c r="RJB79" s="1340"/>
      <c r="RJC79" s="1340"/>
      <c r="RJD79" s="1340"/>
      <c r="RJE79" s="1340"/>
      <c r="RJF79" s="1340"/>
      <c r="RJG79" s="1340"/>
      <c r="RJH79" s="1340"/>
      <c r="RJI79" s="1340"/>
      <c r="RJJ79" s="1340"/>
      <c r="RJK79" s="1339"/>
      <c r="RJL79" s="1340"/>
      <c r="RJM79" s="1340"/>
      <c r="RJN79" s="1340"/>
      <c r="RJO79" s="1340"/>
      <c r="RJP79" s="1340"/>
      <c r="RJQ79" s="1340"/>
      <c r="RJR79" s="1340"/>
      <c r="RJS79" s="1340"/>
      <c r="RJT79" s="1340"/>
      <c r="RJU79" s="1340"/>
      <c r="RJV79" s="1340"/>
      <c r="RJW79" s="1340"/>
      <c r="RJX79" s="1340"/>
      <c r="RJY79" s="1340"/>
      <c r="RJZ79" s="1340"/>
      <c r="RKA79" s="1340"/>
      <c r="RKB79" s="1340"/>
      <c r="RKC79" s="1339"/>
      <c r="RKD79" s="1340"/>
      <c r="RKE79" s="1340"/>
      <c r="RKF79" s="1340"/>
      <c r="RKG79" s="1340"/>
      <c r="RKH79" s="1340"/>
      <c r="RKI79" s="1340"/>
      <c r="RKJ79" s="1340"/>
      <c r="RKK79" s="1340"/>
      <c r="RKL79" s="1340"/>
      <c r="RKM79" s="1340"/>
      <c r="RKN79" s="1340"/>
      <c r="RKO79" s="1340"/>
      <c r="RKP79" s="1340"/>
      <c r="RKQ79" s="1340"/>
      <c r="RKR79" s="1340"/>
      <c r="RKS79" s="1340"/>
      <c r="RKT79" s="1340"/>
      <c r="RKU79" s="1339"/>
      <c r="RKV79" s="1340"/>
      <c r="RKW79" s="1340"/>
      <c r="RKX79" s="1340"/>
      <c r="RKY79" s="1340"/>
      <c r="RKZ79" s="1340"/>
      <c r="RLA79" s="1340"/>
      <c r="RLB79" s="1340"/>
      <c r="RLC79" s="1340"/>
      <c r="RLD79" s="1340"/>
      <c r="RLE79" s="1340"/>
      <c r="RLF79" s="1340"/>
      <c r="RLG79" s="1340"/>
      <c r="RLH79" s="1340"/>
      <c r="RLI79" s="1340"/>
      <c r="RLJ79" s="1340"/>
      <c r="RLK79" s="1340"/>
      <c r="RLL79" s="1340"/>
      <c r="RLM79" s="1339"/>
      <c r="RLN79" s="1340"/>
      <c r="RLO79" s="1340"/>
      <c r="RLP79" s="1340"/>
      <c r="RLQ79" s="1340"/>
      <c r="RLR79" s="1340"/>
      <c r="RLS79" s="1340"/>
      <c r="RLT79" s="1340"/>
      <c r="RLU79" s="1340"/>
      <c r="RLV79" s="1340"/>
      <c r="RLW79" s="1340"/>
      <c r="RLX79" s="1340"/>
      <c r="RLY79" s="1340"/>
      <c r="RLZ79" s="1340"/>
      <c r="RMA79" s="1340"/>
      <c r="RMB79" s="1340"/>
      <c r="RMC79" s="1340"/>
      <c r="RMD79" s="1340"/>
      <c r="RME79" s="1339"/>
      <c r="RMF79" s="1340"/>
      <c r="RMG79" s="1340"/>
      <c r="RMH79" s="1340"/>
      <c r="RMI79" s="1340"/>
      <c r="RMJ79" s="1340"/>
      <c r="RMK79" s="1340"/>
      <c r="RML79" s="1340"/>
      <c r="RMM79" s="1340"/>
      <c r="RMN79" s="1340"/>
      <c r="RMO79" s="1340"/>
      <c r="RMP79" s="1340"/>
      <c r="RMQ79" s="1340"/>
      <c r="RMR79" s="1340"/>
      <c r="RMS79" s="1340"/>
      <c r="RMT79" s="1340"/>
      <c r="RMU79" s="1340"/>
      <c r="RMV79" s="1340"/>
      <c r="RMW79" s="1339"/>
      <c r="RMX79" s="1340"/>
      <c r="RMY79" s="1340"/>
      <c r="RMZ79" s="1340"/>
      <c r="RNA79" s="1340"/>
      <c r="RNB79" s="1340"/>
      <c r="RNC79" s="1340"/>
      <c r="RND79" s="1340"/>
      <c r="RNE79" s="1340"/>
      <c r="RNF79" s="1340"/>
      <c r="RNG79" s="1340"/>
      <c r="RNH79" s="1340"/>
      <c r="RNI79" s="1340"/>
      <c r="RNJ79" s="1340"/>
      <c r="RNK79" s="1340"/>
      <c r="RNL79" s="1340"/>
      <c r="RNM79" s="1340"/>
      <c r="RNN79" s="1340"/>
      <c r="RNO79" s="1339"/>
      <c r="RNP79" s="1340"/>
      <c r="RNQ79" s="1340"/>
      <c r="RNR79" s="1340"/>
      <c r="RNS79" s="1340"/>
      <c r="RNT79" s="1340"/>
      <c r="RNU79" s="1340"/>
      <c r="RNV79" s="1340"/>
      <c r="RNW79" s="1340"/>
      <c r="RNX79" s="1340"/>
      <c r="RNY79" s="1340"/>
      <c r="RNZ79" s="1340"/>
      <c r="ROA79" s="1340"/>
      <c r="ROB79" s="1340"/>
      <c r="ROC79" s="1340"/>
      <c r="ROD79" s="1340"/>
      <c r="ROE79" s="1340"/>
      <c r="ROF79" s="1340"/>
      <c r="ROG79" s="1339"/>
      <c r="ROH79" s="1340"/>
      <c r="ROI79" s="1340"/>
      <c r="ROJ79" s="1340"/>
      <c r="ROK79" s="1340"/>
      <c r="ROL79" s="1340"/>
      <c r="ROM79" s="1340"/>
      <c r="RON79" s="1340"/>
      <c r="ROO79" s="1340"/>
      <c r="ROP79" s="1340"/>
      <c r="ROQ79" s="1340"/>
      <c r="ROR79" s="1340"/>
      <c r="ROS79" s="1340"/>
      <c r="ROT79" s="1340"/>
      <c r="ROU79" s="1340"/>
      <c r="ROV79" s="1340"/>
      <c r="ROW79" s="1340"/>
      <c r="ROX79" s="1340"/>
      <c r="ROY79" s="1339"/>
      <c r="ROZ79" s="1340"/>
      <c r="RPA79" s="1340"/>
      <c r="RPB79" s="1340"/>
      <c r="RPC79" s="1340"/>
      <c r="RPD79" s="1340"/>
      <c r="RPE79" s="1340"/>
      <c r="RPF79" s="1340"/>
      <c r="RPG79" s="1340"/>
      <c r="RPH79" s="1340"/>
      <c r="RPI79" s="1340"/>
      <c r="RPJ79" s="1340"/>
      <c r="RPK79" s="1340"/>
      <c r="RPL79" s="1340"/>
      <c r="RPM79" s="1340"/>
      <c r="RPN79" s="1340"/>
      <c r="RPO79" s="1340"/>
      <c r="RPP79" s="1340"/>
      <c r="RPQ79" s="1339"/>
      <c r="RPR79" s="1340"/>
      <c r="RPS79" s="1340"/>
      <c r="RPT79" s="1340"/>
      <c r="RPU79" s="1340"/>
      <c r="RPV79" s="1340"/>
      <c r="RPW79" s="1340"/>
      <c r="RPX79" s="1340"/>
      <c r="RPY79" s="1340"/>
      <c r="RPZ79" s="1340"/>
      <c r="RQA79" s="1340"/>
      <c r="RQB79" s="1340"/>
      <c r="RQC79" s="1340"/>
      <c r="RQD79" s="1340"/>
      <c r="RQE79" s="1340"/>
      <c r="RQF79" s="1340"/>
      <c r="RQG79" s="1340"/>
      <c r="RQH79" s="1340"/>
      <c r="RQI79" s="1339"/>
      <c r="RQJ79" s="1340"/>
      <c r="RQK79" s="1340"/>
      <c r="RQL79" s="1340"/>
      <c r="RQM79" s="1340"/>
      <c r="RQN79" s="1340"/>
      <c r="RQO79" s="1340"/>
      <c r="RQP79" s="1340"/>
      <c r="RQQ79" s="1340"/>
      <c r="RQR79" s="1340"/>
      <c r="RQS79" s="1340"/>
      <c r="RQT79" s="1340"/>
      <c r="RQU79" s="1340"/>
      <c r="RQV79" s="1340"/>
      <c r="RQW79" s="1340"/>
      <c r="RQX79" s="1340"/>
      <c r="RQY79" s="1340"/>
      <c r="RQZ79" s="1340"/>
      <c r="RRA79" s="1339"/>
      <c r="RRB79" s="1340"/>
      <c r="RRC79" s="1340"/>
      <c r="RRD79" s="1340"/>
      <c r="RRE79" s="1340"/>
      <c r="RRF79" s="1340"/>
      <c r="RRG79" s="1340"/>
      <c r="RRH79" s="1340"/>
      <c r="RRI79" s="1340"/>
      <c r="RRJ79" s="1340"/>
      <c r="RRK79" s="1340"/>
      <c r="RRL79" s="1340"/>
      <c r="RRM79" s="1340"/>
      <c r="RRN79" s="1340"/>
      <c r="RRO79" s="1340"/>
      <c r="RRP79" s="1340"/>
      <c r="RRQ79" s="1340"/>
      <c r="RRR79" s="1340"/>
      <c r="RRS79" s="1339"/>
      <c r="RRT79" s="1340"/>
      <c r="RRU79" s="1340"/>
      <c r="RRV79" s="1340"/>
      <c r="RRW79" s="1340"/>
      <c r="RRX79" s="1340"/>
      <c r="RRY79" s="1340"/>
      <c r="RRZ79" s="1340"/>
      <c r="RSA79" s="1340"/>
      <c r="RSB79" s="1340"/>
      <c r="RSC79" s="1340"/>
      <c r="RSD79" s="1340"/>
      <c r="RSE79" s="1340"/>
      <c r="RSF79" s="1340"/>
      <c r="RSG79" s="1340"/>
      <c r="RSH79" s="1340"/>
      <c r="RSI79" s="1340"/>
      <c r="RSJ79" s="1340"/>
      <c r="RSK79" s="1339"/>
      <c r="RSL79" s="1340"/>
      <c r="RSM79" s="1340"/>
      <c r="RSN79" s="1340"/>
      <c r="RSO79" s="1340"/>
      <c r="RSP79" s="1340"/>
      <c r="RSQ79" s="1340"/>
      <c r="RSR79" s="1340"/>
      <c r="RSS79" s="1340"/>
      <c r="RST79" s="1340"/>
      <c r="RSU79" s="1340"/>
      <c r="RSV79" s="1340"/>
      <c r="RSW79" s="1340"/>
      <c r="RSX79" s="1340"/>
      <c r="RSY79" s="1340"/>
      <c r="RSZ79" s="1340"/>
      <c r="RTA79" s="1340"/>
      <c r="RTB79" s="1340"/>
      <c r="RTC79" s="1339"/>
      <c r="RTD79" s="1340"/>
      <c r="RTE79" s="1340"/>
      <c r="RTF79" s="1340"/>
      <c r="RTG79" s="1340"/>
      <c r="RTH79" s="1340"/>
      <c r="RTI79" s="1340"/>
      <c r="RTJ79" s="1340"/>
      <c r="RTK79" s="1340"/>
      <c r="RTL79" s="1340"/>
      <c r="RTM79" s="1340"/>
      <c r="RTN79" s="1340"/>
      <c r="RTO79" s="1340"/>
      <c r="RTP79" s="1340"/>
      <c r="RTQ79" s="1340"/>
      <c r="RTR79" s="1340"/>
      <c r="RTS79" s="1340"/>
      <c r="RTT79" s="1340"/>
      <c r="RTU79" s="1339"/>
      <c r="RTV79" s="1340"/>
      <c r="RTW79" s="1340"/>
      <c r="RTX79" s="1340"/>
      <c r="RTY79" s="1340"/>
      <c r="RTZ79" s="1340"/>
      <c r="RUA79" s="1340"/>
      <c r="RUB79" s="1340"/>
      <c r="RUC79" s="1340"/>
      <c r="RUD79" s="1340"/>
      <c r="RUE79" s="1340"/>
      <c r="RUF79" s="1340"/>
      <c r="RUG79" s="1340"/>
      <c r="RUH79" s="1340"/>
      <c r="RUI79" s="1340"/>
      <c r="RUJ79" s="1340"/>
      <c r="RUK79" s="1340"/>
      <c r="RUL79" s="1340"/>
      <c r="RUM79" s="1339"/>
      <c r="RUN79" s="1340"/>
      <c r="RUO79" s="1340"/>
      <c r="RUP79" s="1340"/>
      <c r="RUQ79" s="1340"/>
      <c r="RUR79" s="1340"/>
      <c r="RUS79" s="1340"/>
      <c r="RUT79" s="1340"/>
      <c r="RUU79" s="1340"/>
      <c r="RUV79" s="1340"/>
      <c r="RUW79" s="1340"/>
      <c r="RUX79" s="1340"/>
      <c r="RUY79" s="1340"/>
      <c r="RUZ79" s="1340"/>
      <c r="RVA79" s="1340"/>
      <c r="RVB79" s="1340"/>
      <c r="RVC79" s="1340"/>
      <c r="RVD79" s="1340"/>
      <c r="RVE79" s="1339"/>
      <c r="RVF79" s="1340"/>
      <c r="RVG79" s="1340"/>
      <c r="RVH79" s="1340"/>
      <c r="RVI79" s="1340"/>
      <c r="RVJ79" s="1340"/>
      <c r="RVK79" s="1340"/>
      <c r="RVL79" s="1340"/>
      <c r="RVM79" s="1340"/>
      <c r="RVN79" s="1340"/>
      <c r="RVO79" s="1340"/>
      <c r="RVP79" s="1340"/>
      <c r="RVQ79" s="1340"/>
      <c r="RVR79" s="1340"/>
      <c r="RVS79" s="1340"/>
      <c r="RVT79" s="1340"/>
      <c r="RVU79" s="1340"/>
      <c r="RVV79" s="1340"/>
      <c r="RVW79" s="1339"/>
      <c r="RVX79" s="1340"/>
      <c r="RVY79" s="1340"/>
      <c r="RVZ79" s="1340"/>
      <c r="RWA79" s="1340"/>
      <c r="RWB79" s="1340"/>
      <c r="RWC79" s="1340"/>
      <c r="RWD79" s="1340"/>
      <c r="RWE79" s="1340"/>
      <c r="RWF79" s="1340"/>
      <c r="RWG79" s="1340"/>
      <c r="RWH79" s="1340"/>
      <c r="RWI79" s="1340"/>
      <c r="RWJ79" s="1340"/>
      <c r="RWK79" s="1340"/>
      <c r="RWL79" s="1340"/>
      <c r="RWM79" s="1340"/>
      <c r="RWN79" s="1340"/>
      <c r="RWO79" s="1339"/>
      <c r="RWP79" s="1340"/>
      <c r="RWQ79" s="1340"/>
      <c r="RWR79" s="1340"/>
      <c r="RWS79" s="1340"/>
      <c r="RWT79" s="1340"/>
      <c r="RWU79" s="1340"/>
      <c r="RWV79" s="1340"/>
      <c r="RWW79" s="1340"/>
      <c r="RWX79" s="1340"/>
      <c r="RWY79" s="1340"/>
      <c r="RWZ79" s="1340"/>
      <c r="RXA79" s="1340"/>
      <c r="RXB79" s="1340"/>
      <c r="RXC79" s="1340"/>
      <c r="RXD79" s="1340"/>
      <c r="RXE79" s="1340"/>
      <c r="RXF79" s="1340"/>
      <c r="RXG79" s="1339"/>
      <c r="RXH79" s="1340"/>
      <c r="RXI79" s="1340"/>
      <c r="RXJ79" s="1340"/>
      <c r="RXK79" s="1340"/>
      <c r="RXL79" s="1340"/>
      <c r="RXM79" s="1340"/>
      <c r="RXN79" s="1340"/>
      <c r="RXO79" s="1340"/>
      <c r="RXP79" s="1340"/>
      <c r="RXQ79" s="1340"/>
      <c r="RXR79" s="1340"/>
      <c r="RXS79" s="1340"/>
      <c r="RXT79" s="1340"/>
      <c r="RXU79" s="1340"/>
      <c r="RXV79" s="1340"/>
      <c r="RXW79" s="1340"/>
      <c r="RXX79" s="1340"/>
      <c r="RXY79" s="1339"/>
      <c r="RXZ79" s="1340"/>
      <c r="RYA79" s="1340"/>
      <c r="RYB79" s="1340"/>
      <c r="RYC79" s="1340"/>
      <c r="RYD79" s="1340"/>
      <c r="RYE79" s="1340"/>
      <c r="RYF79" s="1340"/>
      <c r="RYG79" s="1340"/>
      <c r="RYH79" s="1340"/>
      <c r="RYI79" s="1340"/>
      <c r="RYJ79" s="1340"/>
      <c r="RYK79" s="1340"/>
      <c r="RYL79" s="1340"/>
      <c r="RYM79" s="1340"/>
      <c r="RYN79" s="1340"/>
      <c r="RYO79" s="1340"/>
      <c r="RYP79" s="1340"/>
      <c r="RYQ79" s="1339"/>
      <c r="RYR79" s="1340"/>
      <c r="RYS79" s="1340"/>
      <c r="RYT79" s="1340"/>
      <c r="RYU79" s="1340"/>
      <c r="RYV79" s="1340"/>
      <c r="RYW79" s="1340"/>
      <c r="RYX79" s="1340"/>
      <c r="RYY79" s="1340"/>
      <c r="RYZ79" s="1340"/>
      <c r="RZA79" s="1340"/>
      <c r="RZB79" s="1340"/>
      <c r="RZC79" s="1340"/>
      <c r="RZD79" s="1340"/>
      <c r="RZE79" s="1340"/>
      <c r="RZF79" s="1340"/>
      <c r="RZG79" s="1340"/>
      <c r="RZH79" s="1340"/>
      <c r="RZI79" s="1339"/>
      <c r="RZJ79" s="1340"/>
      <c r="RZK79" s="1340"/>
      <c r="RZL79" s="1340"/>
      <c r="RZM79" s="1340"/>
      <c r="RZN79" s="1340"/>
      <c r="RZO79" s="1340"/>
      <c r="RZP79" s="1340"/>
      <c r="RZQ79" s="1340"/>
      <c r="RZR79" s="1340"/>
      <c r="RZS79" s="1340"/>
      <c r="RZT79" s="1340"/>
      <c r="RZU79" s="1340"/>
      <c r="RZV79" s="1340"/>
      <c r="RZW79" s="1340"/>
      <c r="RZX79" s="1340"/>
      <c r="RZY79" s="1340"/>
      <c r="RZZ79" s="1340"/>
      <c r="SAA79" s="1339"/>
      <c r="SAB79" s="1340"/>
      <c r="SAC79" s="1340"/>
      <c r="SAD79" s="1340"/>
      <c r="SAE79" s="1340"/>
      <c r="SAF79" s="1340"/>
      <c r="SAG79" s="1340"/>
      <c r="SAH79" s="1340"/>
      <c r="SAI79" s="1340"/>
      <c r="SAJ79" s="1340"/>
      <c r="SAK79" s="1340"/>
      <c r="SAL79" s="1340"/>
      <c r="SAM79" s="1340"/>
      <c r="SAN79" s="1340"/>
      <c r="SAO79" s="1340"/>
      <c r="SAP79" s="1340"/>
      <c r="SAQ79" s="1340"/>
      <c r="SAR79" s="1340"/>
      <c r="SAS79" s="1339"/>
      <c r="SAT79" s="1340"/>
      <c r="SAU79" s="1340"/>
      <c r="SAV79" s="1340"/>
      <c r="SAW79" s="1340"/>
      <c r="SAX79" s="1340"/>
      <c r="SAY79" s="1340"/>
      <c r="SAZ79" s="1340"/>
      <c r="SBA79" s="1340"/>
      <c r="SBB79" s="1340"/>
      <c r="SBC79" s="1340"/>
      <c r="SBD79" s="1340"/>
      <c r="SBE79" s="1340"/>
      <c r="SBF79" s="1340"/>
      <c r="SBG79" s="1340"/>
      <c r="SBH79" s="1340"/>
      <c r="SBI79" s="1340"/>
      <c r="SBJ79" s="1340"/>
      <c r="SBK79" s="1339"/>
      <c r="SBL79" s="1340"/>
      <c r="SBM79" s="1340"/>
      <c r="SBN79" s="1340"/>
      <c r="SBO79" s="1340"/>
      <c r="SBP79" s="1340"/>
      <c r="SBQ79" s="1340"/>
      <c r="SBR79" s="1340"/>
      <c r="SBS79" s="1340"/>
      <c r="SBT79" s="1340"/>
      <c r="SBU79" s="1340"/>
      <c r="SBV79" s="1340"/>
      <c r="SBW79" s="1340"/>
      <c r="SBX79" s="1340"/>
      <c r="SBY79" s="1340"/>
      <c r="SBZ79" s="1340"/>
      <c r="SCA79" s="1340"/>
      <c r="SCB79" s="1340"/>
      <c r="SCC79" s="1339"/>
      <c r="SCD79" s="1340"/>
      <c r="SCE79" s="1340"/>
      <c r="SCF79" s="1340"/>
      <c r="SCG79" s="1340"/>
      <c r="SCH79" s="1340"/>
      <c r="SCI79" s="1340"/>
      <c r="SCJ79" s="1340"/>
      <c r="SCK79" s="1340"/>
      <c r="SCL79" s="1340"/>
      <c r="SCM79" s="1340"/>
      <c r="SCN79" s="1340"/>
      <c r="SCO79" s="1340"/>
      <c r="SCP79" s="1340"/>
      <c r="SCQ79" s="1340"/>
      <c r="SCR79" s="1340"/>
      <c r="SCS79" s="1340"/>
      <c r="SCT79" s="1340"/>
      <c r="SCU79" s="1339"/>
      <c r="SCV79" s="1340"/>
      <c r="SCW79" s="1340"/>
      <c r="SCX79" s="1340"/>
      <c r="SCY79" s="1340"/>
      <c r="SCZ79" s="1340"/>
      <c r="SDA79" s="1340"/>
      <c r="SDB79" s="1340"/>
      <c r="SDC79" s="1340"/>
      <c r="SDD79" s="1340"/>
      <c r="SDE79" s="1340"/>
      <c r="SDF79" s="1340"/>
      <c r="SDG79" s="1340"/>
      <c r="SDH79" s="1340"/>
      <c r="SDI79" s="1340"/>
      <c r="SDJ79" s="1340"/>
      <c r="SDK79" s="1340"/>
      <c r="SDL79" s="1340"/>
      <c r="SDM79" s="1339"/>
      <c r="SDN79" s="1340"/>
      <c r="SDO79" s="1340"/>
      <c r="SDP79" s="1340"/>
      <c r="SDQ79" s="1340"/>
      <c r="SDR79" s="1340"/>
      <c r="SDS79" s="1340"/>
      <c r="SDT79" s="1340"/>
      <c r="SDU79" s="1340"/>
      <c r="SDV79" s="1340"/>
      <c r="SDW79" s="1340"/>
      <c r="SDX79" s="1340"/>
      <c r="SDY79" s="1340"/>
      <c r="SDZ79" s="1340"/>
      <c r="SEA79" s="1340"/>
      <c r="SEB79" s="1340"/>
      <c r="SEC79" s="1340"/>
      <c r="SED79" s="1340"/>
      <c r="SEE79" s="1339"/>
      <c r="SEF79" s="1340"/>
      <c r="SEG79" s="1340"/>
      <c r="SEH79" s="1340"/>
      <c r="SEI79" s="1340"/>
      <c r="SEJ79" s="1340"/>
      <c r="SEK79" s="1340"/>
      <c r="SEL79" s="1340"/>
      <c r="SEM79" s="1340"/>
      <c r="SEN79" s="1340"/>
      <c r="SEO79" s="1340"/>
      <c r="SEP79" s="1340"/>
      <c r="SEQ79" s="1340"/>
      <c r="SER79" s="1340"/>
      <c r="SES79" s="1340"/>
      <c r="SET79" s="1340"/>
      <c r="SEU79" s="1340"/>
      <c r="SEV79" s="1340"/>
      <c r="SEW79" s="1339"/>
      <c r="SEX79" s="1340"/>
      <c r="SEY79" s="1340"/>
      <c r="SEZ79" s="1340"/>
      <c r="SFA79" s="1340"/>
      <c r="SFB79" s="1340"/>
      <c r="SFC79" s="1340"/>
      <c r="SFD79" s="1340"/>
      <c r="SFE79" s="1340"/>
      <c r="SFF79" s="1340"/>
      <c r="SFG79" s="1340"/>
      <c r="SFH79" s="1340"/>
      <c r="SFI79" s="1340"/>
      <c r="SFJ79" s="1340"/>
      <c r="SFK79" s="1340"/>
      <c r="SFL79" s="1340"/>
      <c r="SFM79" s="1340"/>
      <c r="SFN79" s="1340"/>
      <c r="SFO79" s="1339"/>
      <c r="SFP79" s="1340"/>
      <c r="SFQ79" s="1340"/>
      <c r="SFR79" s="1340"/>
      <c r="SFS79" s="1340"/>
      <c r="SFT79" s="1340"/>
      <c r="SFU79" s="1340"/>
      <c r="SFV79" s="1340"/>
      <c r="SFW79" s="1340"/>
      <c r="SFX79" s="1340"/>
      <c r="SFY79" s="1340"/>
      <c r="SFZ79" s="1340"/>
      <c r="SGA79" s="1340"/>
      <c r="SGB79" s="1340"/>
      <c r="SGC79" s="1340"/>
      <c r="SGD79" s="1340"/>
      <c r="SGE79" s="1340"/>
      <c r="SGF79" s="1340"/>
      <c r="SGG79" s="1339"/>
      <c r="SGH79" s="1340"/>
      <c r="SGI79" s="1340"/>
      <c r="SGJ79" s="1340"/>
      <c r="SGK79" s="1340"/>
      <c r="SGL79" s="1340"/>
      <c r="SGM79" s="1340"/>
      <c r="SGN79" s="1340"/>
      <c r="SGO79" s="1340"/>
      <c r="SGP79" s="1340"/>
      <c r="SGQ79" s="1340"/>
      <c r="SGR79" s="1340"/>
      <c r="SGS79" s="1340"/>
      <c r="SGT79" s="1340"/>
      <c r="SGU79" s="1340"/>
      <c r="SGV79" s="1340"/>
      <c r="SGW79" s="1340"/>
      <c r="SGX79" s="1340"/>
      <c r="SGY79" s="1339"/>
      <c r="SGZ79" s="1340"/>
      <c r="SHA79" s="1340"/>
      <c r="SHB79" s="1340"/>
      <c r="SHC79" s="1340"/>
      <c r="SHD79" s="1340"/>
      <c r="SHE79" s="1340"/>
      <c r="SHF79" s="1340"/>
      <c r="SHG79" s="1340"/>
      <c r="SHH79" s="1340"/>
      <c r="SHI79" s="1340"/>
      <c r="SHJ79" s="1340"/>
      <c r="SHK79" s="1340"/>
      <c r="SHL79" s="1340"/>
      <c r="SHM79" s="1340"/>
      <c r="SHN79" s="1340"/>
      <c r="SHO79" s="1340"/>
      <c r="SHP79" s="1340"/>
      <c r="SHQ79" s="1339"/>
      <c r="SHR79" s="1340"/>
      <c r="SHS79" s="1340"/>
      <c r="SHT79" s="1340"/>
      <c r="SHU79" s="1340"/>
      <c r="SHV79" s="1340"/>
      <c r="SHW79" s="1340"/>
      <c r="SHX79" s="1340"/>
      <c r="SHY79" s="1340"/>
      <c r="SHZ79" s="1340"/>
      <c r="SIA79" s="1340"/>
      <c r="SIB79" s="1340"/>
      <c r="SIC79" s="1340"/>
      <c r="SID79" s="1340"/>
      <c r="SIE79" s="1340"/>
      <c r="SIF79" s="1340"/>
      <c r="SIG79" s="1340"/>
      <c r="SIH79" s="1340"/>
      <c r="SII79" s="1339"/>
      <c r="SIJ79" s="1340"/>
      <c r="SIK79" s="1340"/>
      <c r="SIL79" s="1340"/>
      <c r="SIM79" s="1340"/>
      <c r="SIN79" s="1340"/>
      <c r="SIO79" s="1340"/>
      <c r="SIP79" s="1340"/>
      <c r="SIQ79" s="1340"/>
      <c r="SIR79" s="1340"/>
      <c r="SIS79" s="1340"/>
      <c r="SIT79" s="1340"/>
      <c r="SIU79" s="1340"/>
      <c r="SIV79" s="1340"/>
      <c r="SIW79" s="1340"/>
      <c r="SIX79" s="1340"/>
      <c r="SIY79" s="1340"/>
      <c r="SIZ79" s="1340"/>
      <c r="SJA79" s="1339"/>
      <c r="SJB79" s="1340"/>
      <c r="SJC79" s="1340"/>
      <c r="SJD79" s="1340"/>
      <c r="SJE79" s="1340"/>
      <c r="SJF79" s="1340"/>
      <c r="SJG79" s="1340"/>
      <c r="SJH79" s="1340"/>
      <c r="SJI79" s="1340"/>
      <c r="SJJ79" s="1340"/>
      <c r="SJK79" s="1340"/>
      <c r="SJL79" s="1340"/>
      <c r="SJM79" s="1340"/>
      <c r="SJN79" s="1340"/>
      <c r="SJO79" s="1340"/>
      <c r="SJP79" s="1340"/>
      <c r="SJQ79" s="1340"/>
      <c r="SJR79" s="1340"/>
      <c r="SJS79" s="1339"/>
      <c r="SJT79" s="1340"/>
      <c r="SJU79" s="1340"/>
      <c r="SJV79" s="1340"/>
      <c r="SJW79" s="1340"/>
      <c r="SJX79" s="1340"/>
      <c r="SJY79" s="1340"/>
      <c r="SJZ79" s="1340"/>
      <c r="SKA79" s="1340"/>
      <c r="SKB79" s="1340"/>
      <c r="SKC79" s="1340"/>
      <c r="SKD79" s="1340"/>
      <c r="SKE79" s="1340"/>
      <c r="SKF79" s="1340"/>
      <c r="SKG79" s="1340"/>
      <c r="SKH79" s="1340"/>
      <c r="SKI79" s="1340"/>
      <c r="SKJ79" s="1340"/>
      <c r="SKK79" s="1339"/>
      <c r="SKL79" s="1340"/>
      <c r="SKM79" s="1340"/>
      <c r="SKN79" s="1340"/>
      <c r="SKO79" s="1340"/>
      <c r="SKP79" s="1340"/>
      <c r="SKQ79" s="1340"/>
      <c r="SKR79" s="1340"/>
      <c r="SKS79" s="1340"/>
      <c r="SKT79" s="1340"/>
      <c r="SKU79" s="1340"/>
      <c r="SKV79" s="1340"/>
      <c r="SKW79" s="1340"/>
      <c r="SKX79" s="1340"/>
      <c r="SKY79" s="1340"/>
      <c r="SKZ79" s="1340"/>
      <c r="SLA79" s="1340"/>
      <c r="SLB79" s="1340"/>
      <c r="SLC79" s="1339"/>
      <c r="SLD79" s="1340"/>
      <c r="SLE79" s="1340"/>
      <c r="SLF79" s="1340"/>
      <c r="SLG79" s="1340"/>
      <c r="SLH79" s="1340"/>
      <c r="SLI79" s="1340"/>
      <c r="SLJ79" s="1340"/>
      <c r="SLK79" s="1340"/>
      <c r="SLL79" s="1340"/>
      <c r="SLM79" s="1340"/>
      <c r="SLN79" s="1340"/>
      <c r="SLO79" s="1340"/>
      <c r="SLP79" s="1340"/>
      <c r="SLQ79" s="1340"/>
      <c r="SLR79" s="1340"/>
      <c r="SLS79" s="1340"/>
      <c r="SLT79" s="1340"/>
      <c r="SLU79" s="1339"/>
      <c r="SLV79" s="1340"/>
      <c r="SLW79" s="1340"/>
      <c r="SLX79" s="1340"/>
      <c r="SLY79" s="1340"/>
      <c r="SLZ79" s="1340"/>
      <c r="SMA79" s="1340"/>
      <c r="SMB79" s="1340"/>
      <c r="SMC79" s="1340"/>
      <c r="SMD79" s="1340"/>
      <c r="SME79" s="1340"/>
      <c r="SMF79" s="1340"/>
      <c r="SMG79" s="1340"/>
      <c r="SMH79" s="1340"/>
      <c r="SMI79" s="1340"/>
      <c r="SMJ79" s="1340"/>
      <c r="SMK79" s="1340"/>
      <c r="SML79" s="1340"/>
      <c r="SMM79" s="1339"/>
      <c r="SMN79" s="1340"/>
      <c r="SMO79" s="1340"/>
      <c r="SMP79" s="1340"/>
      <c r="SMQ79" s="1340"/>
      <c r="SMR79" s="1340"/>
      <c r="SMS79" s="1340"/>
      <c r="SMT79" s="1340"/>
      <c r="SMU79" s="1340"/>
      <c r="SMV79" s="1340"/>
      <c r="SMW79" s="1340"/>
      <c r="SMX79" s="1340"/>
      <c r="SMY79" s="1340"/>
      <c r="SMZ79" s="1340"/>
      <c r="SNA79" s="1340"/>
      <c r="SNB79" s="1340"/>
      <c r="SNC79" s="1340"/>
      <c r="SND79" s="1340"/>
      <c r="SNE79" s="1339"/>
      <c r="SNF79" s="1340"/>
      <c r="SNG79" s="1340"/>
      <c r="SNH79" s="1340"/>
      <c r="SNI79" s="1340"/>
      <c r="SNJ79" s="1340"/>
      <c r="SNK79" s="1340"/>
      <c r="SNL79" s="1340"/>
      <c r="SNM79" s="1340"/>
      <c r="SNN79" s="1340"/>
      <c r="SNO79" s="1340"/>
      <c r="SNP79" s="1340"/>
      <c r="SNQ79" s="1340"/>
      <c r="SNR79" s="1340"/>
      <c r="SNS79" s="1340"/>
      <c r="SNT79" s="1340"/>
      <c r="SNU79" s="1340"/>
      <c r="SNV79" s="1340"/>
      <c r="SNW79" s="1339"/>
      <c r="SNX79" s="1340"/>
      <c r="SNY79" s="1340"/>
      <c r="SNZ79" s="1340"/>
      <c r="SOA79" s="1340"/>
      <c r="SOB79" s="1340"/>
      <c r="SOC79" s="1340"/>
      <c r="SOD79" s="1340"/>
      <c r="SOE79" s="1340"/>
      <c r="SOF79" s="1340"/>
      <c r="SOG79" s="1340"/>
      <c r="SOH79" s="1340"/>
      <c r="SOI79" s="1340"/>
      <c r="SOJ79" s="1340"/>
      <c r="SOK79" s="1340"/>
      <c r="SOL79" s="1340"/>
      <c r="SOM79" s="1340"/>
      <c r="SON79" s="1340"/>
      <c r="SOO79" s="1339"/>
      <c r="SOP79" s="1340"/>
      <c r="SOQ79" s="1340"/>
      <c r="SOR79" s="1340"/>
      <c r="SOS79" s="1340"/>
      <c r="SOT79" s="1340"/>
      <c r="SOU79" s="1340"/>
      <c r="SOV79" s="1340"/>
      <c r="SOW79" s="1340"/>
      <c r="SOX79" s="1340"/>
      <c r="SOY79" s="1340"/>
      <c r="SOZ79" s="1340"/>
      <c r="SPA79" s="1340"/>
      <c r="SPB79" s="1340"/>
      <c r="SPC79" s="1340"/>
      <c r="SPD79" s="1340"/>
      <c r="SPE79" s="1340"/>
      <c r="SPF79" s="1340"/>
      <c r="SPG79" s="1339"/>
      <c r="SPH79" s="1340"/>
      <c r="SPI79" s="1340"/>
      <c r="SPJ79" s="1340"/>
      <c r="SPK79" s="1340"/>
      <c r="SPL79" s="1340"/>
      <c r="SPM79" s="1340"/>
      <c r="SPN79" s="1340"/>
      <c r="SPO79" s="1340"/>
      <c r="SPP79" s="1340"/>
      <c r="SPQ79" s="1340"/>
      <c r="SPR79" s="1340"/>
      <c r="SPS79" s="1340"/>
      <c r="SPT79" s="1340"/>
      <c r="SPU79" s="1340"/>
      <c r="SPV79" s="1340"/>
      <c r="SPW79" s="1340"/>
      <c r="SPX79" s="1340"/>
      <c r="SPY79" s="1339"/>
      <c r="SPZ79" s="1340"/>
      <c r="SQA79" s="1340"/>
      <c r="SQB79" s="1340"/>
      <c r="SQC79" s="1340"/>
      <c r="SQD79" s="1340"/>
      <c r="SQE79" s="1340"/>
      <c r="SQF79" s="1340"/>
      <c r="SQG79" s="1340"/>
      <c r="SQH79" s="1340"/>
      <c r="SQI79" s="1340"/>
      <c r="SQJ79" s="1340"/>
      <c r="SQK79" s="1340"/>
      <c r="SQL79" s="1340"/>
      <c r="SQM79" s="1340"/>
      <c r="SQN79" s="1340"/>
      <c r="SQO79" s="1340"/>
      <c r="SQP79" s="1340"/>
      <c r="SQQ79" s="1339"/>
      <c r="SQR79" s="1340"/>
      <c r="SQS79" s="1340"/>
      <c r="SQT79" s="1340"/>
      <c r="SQU79" s="1340"/>
      <c r="SQV79" s="1340"/>
      <c r="SQW79" s="1340"/>
      <c r="SQX79" s="1340"/>
      <c r="SQY79" s="1340"/>
      <c r="SQZ79" s="1340"/>
      <c r="SRA79" s="1340"/>
      <c r="SRB79" s="1340"/>
      <c r="SRC79" s="1340"/>
      <c r="SRD79" s="1340"/>
      <c r="SRE79" s="1340"/>
      <c r="SRF79" s="1340"/>
      <c r="SRG79" s="1340"/>
      <c r="SRH79" s="1340"/>
      <c r="SRI79" s="1339"/>
      <c r="SRJ79" s="1340"/>
      <c r="SRK79" s="1340"/>
      <c r="SRL79" s="1340"/>
      <c r="SRM79" s="1340"/>
      <c r="SRN79" s="1340"/>
      <c r="SRO79" s="1340"/>
      <c r="SRP79" s="1340"/>
      <c r="SRQ79" s="1340"/>
      <c r="SRR79" s="1340"/>
      <c r="SRS79" s="1340"/>
      <c r="SRT79" s="1340"/>
      <c r="SRU79" s="1340"/>
      <c r="SRV79" s="1340"/>
      <c r="SRW79" s="1340"/>
      <c r="SRX79" s="1340"/>
      <c r="SRY79" s="1340"/>
      <c r="SRZ79" s="1340"/>
      <c r="SSA79" s="1339"/>
      <c r="SSB79" s="1340"/>
      <c r="SSC79" s="1340"/>
      <c r="SSD79" s="1340"/>
      <c r="SSE79" s="1340"/>
      <c r="SSF79" s="1340"/>
      <c r="SSG79" s="1340"/>
      <c r="SSH79" s="1340"/>
      <c r="SSI79" s="1340"/>
      <c r="SSJ79" s="1340"/>
      <c r="SSK79" s="1340"/>
      <c r="SSL79" s="1340"/>
      <c r="SSM79" s="1340"/>
      <c r="SSN79" s="1340"/>
      <c r="SSO79" s="1340"/>
      <c r="SSP79" s="1340"/>
      <c r="SSQ79" s="1340"/>
      <c r="SSR79" s="1340"/>
      <c r="SSS79" s="1339"/>
      <c r="SST79" s="1340"/>
      <c r="SSU79" s="1340"/>
      <c r="SSV79" s="1340"/>
      <c r="SSW79" s="1340"/>
      <c r="SSX79" s="1340"/>
      <c r="SSY79" s="1340"/>
      <c r="SSZ79" s="1340"/>
      <c r="STA79" s="1340"/>
      <c r="STB79" s="1340"/>
      <c r="STC79" s="1340"/>
      <c r="STD79" s="1340"/>
      <c r="STE79" s="1340"/>
      <c r="STF79" s="1340"/>
      <c r="STG79" s="1340"/>
      <c r="STH79" s="1340"/>
      <c r="STI79" s="1340"/>
      <c r="STJ79" s="1340"/>
      <c r="STK79" s="1339"/>
      <c r="STL79" s="1340"/>
      <c r="STM79" s="1340"/>
      <c r="STN79" s="1340"/>
      <c r="STO79" s="1340"/>
      <c r="STP79" s="1340"/>
      <c r="STQ79" s="1340"/>
      <c r="STR79" s="1340"/>
      <c r="STS79" s="1340"/>
      <c r="STT79" s="1340"/>
      <c r="STU79" s="1340"/>
      <c r="STV79" s="1340"/>
      <c r="STW79" s="1340"/>
      <c r="STX79" s="1340"/>
      <c r="STY79" s="1340"/>
      <c r="STZ79" s="1340"/>
      <c r="SUA79" s="1340"/>
      <c r="SUB79" s="1340"/>
      <c r="SUC79" s="1339"/>
      <c r="SUD79" s="1340"/>
      <c r="SUE79" s="1340"/>
      <c r="SUF79" s="1340"/>
      <c r="SUG79" s="1340"/>
      <c r="SUH79" s="1340"/>
      <c r="SUI79" s="1340"/>
      <c r="SUJ79" s="1340"/>
      <c r="SUK79" s="1340"/>
      <c r="SUL79" s="1340"/>
      <c r="SUM79" s="1340"/>
      <c r="SUN79" s="1340"/>
      <c r="SUO79" s="1340"/>
      <c r="SUP79" s="1340"/>
      <c r="SUQ79" s="1340"/>
      <c r="SUR79" s="1340"/>
      <c r="SUS79" s="1340"/>
      <c r="SUT79" s="1340"/>
      <c r="SUU79" s="1339"/>
      <c r="SUV79" s="1340"/>
      <c r="SUW79" s="1340"/>
      <c r="SUX79" s="1340"/>
      <c r="SUY79" s="1340"/>
      <c r="SUZ79" s="1340"/>
      <c r="SVA79" s="1340"/>
      <c r="SVB79" s="1340"/>
      <c r="SVC79" s="1340"/>
      <c r="SVD79" s="1340"/>
      <c r="SVE79" s="1340"/>
      <c r="SVF79" s="1340"/>
      <c r="SVG79" s="1340"/>
      <c r="SVH79" s="1340"/>
      <c r="SVI79" s="1340"/>
      <c r="SVJ79" s="1340"/>
      <c r="SVK79" s="1340"/>
      <c r="SVL79" s="1340"/>
      <c r="SVM79" s="1339"/>
      <c r="SVN79" s="1340"/>
      <c r="SVO79" s="1340"/>
      <c r="SVP79" s="1340"/>
      <c r="SVQ79" s="1340"/>
      <c r="SVR79" s="1340"/>
      <c r="SVS79" s="1340"/>
      <c r="SVT79" s="1340"/>
      <c r="SVU79" s="1340"/>
      <c r="SVV79" s="1340"/>
      <c r="SVW79" s="1340"/>
      <c r="SVX79" s="1340"/>
      <c r="SVY79" s="1340"/>
      <c r="SVZ79" s="1340"/>
      <c r="SWA79" s="1340"/>
      <c r="SWB79" s="1340"/>
      <c r="SWC79" s="1340"/>
      <c r="SWD79" s="1340"/>
      <c r="SWE79" s="1339"/>
      <c r="SWF79" s="1340"/>
      <c r="SWG79" s="1340"/>
      <c r="SWH79" s="1340"/>
      <c r="SWI79" s="1340"/>
      <c r="SWJ79" s="1340"/>
      <c r="SWK79" s="1340"/>
      <c r="SWL79" s="1340"/>
      <c r="SWM79" s="1340"/>
      <c r="SWN79" s="1340"/>
      <c r="SWO79" s="1340"/>
      <c r="SWP79" s="1340"/>
      <c r="SWQ79" s="1340"/>
      <c r="SWR79" s="1340"/>
      <c r="SWS79" s="1340"/>
      <c r="SWT79" s="1340"/>
      <c r="SWU79" s="1340"/>
      <c r="SWV79" s="1340"/>
      <c r="SWW79" s="1339"/>
      <c r="SWX79" s="1340"/>
      <c r="SWY79" s="1340"/>
      <c r="SWZ79" s="1340"/>
      <c r="SXA79" s="1340"/>
      <c r="SXB79" s="1340"/>
      <c r="SXC79" s="1340"/>
      <c r="SXD79" s="1340"/>
      <c r="SXE79" s="1340"/>
      <c r="SXF79" s="1340"/>
      <c r="SXG79" s="1340"/>
      <c r="SXH79" s="1340"/>
      <c r="SXI79" s="1340"/>
      <c r="SXJ79" s="1340"/>
      <c r="SXK79" s="1340"/>
      <c r="SXL79" s="1340"/>
      <c r="SXM79" s="1340"/>
      <c r="SXN79" s="1340"/>
      <c r="SXO79" s="1339"/>
      <c r="SXP79" s="1340"/>
      <c r="SXQ79" s="1340"/>
      <c r="SXR79" s="1340"/>
      <c r="SXS79" s="1340"/>
      <c r="SXT79" s="1340"/>
      <c r="SXU79" s="1340"/>
      <c r="SXV79" s="1340"/>
      <c r="SXW79" s="1340"/>
      <c r="SXX79" s="1340"/>
      <c r="SXY79" s="1340"/>
      <c r="SXZ79" s="1340"/>
      <c r="SYA79" s="1340"/>
      <c r="SYB79" s="1340"/>
      <c r="SYC79" s="1340"/>
      <c r="SYD79" s="1340"/>
      <c r="SYE79" s="1340"/>
      <c r="SYF79" s="1340"/>
      <c r="SYG79" s="1339"/>
      <c r="SYH79" s="1340"/>
      <c r="SYI79" s="1340"/>
      <c r="SYJ79" s="1340"/>
      <c r="SYK79" s="1340"/>
      <c r="SYL79" s="1340"/>
      <c r="SYM79" s="1340"/>
      <c r="SYN79" s="1340"/>
      <c r="SYO79" s="1340"/>
      <c r="SYP79" s="1340"/>
      <c r="SYQ79" s="1340"/>
      <c r="SYR79" s="1340"/>
      <c r="SYS79" s="1340"/>
      <c r="SYT79" s="1340"/>
      <c r="SYU79" s="1340"/>
      <c r="SYV79" s="1340"/>
      <c r="SYW79" s="1340"/>
      <c r="SYX79" s="1340"/>
      <c r="SYY79" s="1339"/>
      <c r="SYZ79" s="1340"/>
      <c r="SZA79" s="1340"/>
      <c r="SZB79" s="1340"/>
      <c r="SZC79" s="1340"/>
      <c r="SZD79" s="1340"/>
      <c r="SZE79" s="1340"/>
      <c r="SZF79" s="1340"/>
      <c r="SZG79" s="1340"/>
      <c r="SZH79" s="1340"/>
      <c r="SZI79" s="1340"/>
      <c r="SZJ79" s="1340"/>
      <c r="SZK79" s="1340"/>
      <c r="SZL79" s="1340"/>
      <c r="SZM79" s="1340"/>
      <c r="SZN79" s="1340"/>
      <c r="SZO79" s="1340"/>
      <c r="SZP79" s="1340"/>
      <c r="SZQ79" s="1339"/>
      <c r="SZR79" s="1340"/>
      <c r="SZS79" s="1340"/>
      <c r="SZT79" s="1340"/>
      <c r="SZU79" s="1340"/>
      <c r="SZV79" s="1340"/>
      <c r="SZW79" s="1340"/>
      <c r="SZX79" s="1340"/>
      <c r="SZY79" s="1340"/>
      <c r="SZZ79" s="1340"/>
      <c r="TAA79" s="1340"/>
      <c r="TAB79" s="1340"/>
      <c r="TAC79" s="1340"/>
      <c r="TAD79" s="1340"/>
      <c r="TAE79" s="1340"/>
      <c r="TAF79" s="1340"/>
      <c r="TAG79" s="1340"/>
      <c r="TAH79" s="1340"/>
      <c r="TAI79" s="1339"/>
      <c r="TAJ79" s="1340"/>
      <c r="TAK79" s="1340"/>
      <c r="TAL79" s="1340"/>
      <c r="TAM79" s="1340"/>
      <c r="TAN79" s="1340"/>
      <c r="TAO79" s="1340"/>
      <c r="TAP79" s="1340"/>
      <c r="TAQ79" s="1340"/>
      <c r="TAR79" s="1340"/>
      <c r="TAS79" s="1340"/>
      <c r="TAT79" s="1340"/>
      <c r="TAU79" s="1340"/>
      <c r="TAV79" s="1340"/>
      <c r="TAW79" s="1340"/>
      <c r="TAX79" s="1340"/>
      <c r="TAY79" s="1340"/>
      <c r="TAZ79" s="1340"/>
      <c r="TBA79" s="1339"/>
      <c r="TBB79" s="1340"/>
      <c r="TBC79" s="1340"/>
      <c r="TBD79" s="1340"/>
      <c r="TBE79" s="1340"/>
      <c r="TBF79" s="1340"/>
      <c r="TBG79" s="1340"/>
      <c r="TBH79" s="1340"/>
      <c r="TBI79" s="1340"/>
      <c r="TBJ79" s="1340"/>
      <c r="TBK79" s="1340"/>
      <c r="TBL79" s="1340"/>
      <c r="TBM79" s="1340"/>
      <c r="TBN79" s="1340"/>
      <c r="TBO79" s="1340"/>
      <c r="TBP79" s="1340"/>
      <c r="TBQ79" s="1340"/>
      <c r="TBR79" s="1340"/>
      <c r="TBS79" s="1339"/>
      <c r="TBT79" s="1340"/>
      <c r="TBU79" s="1340"/>
      <c r="TBV79" s="1340"/>
      <c r="TBW79" s="1340"/>
      <c r="TBX79" s="1340"/>
      <c r="TBY79" s="1340"/>
      <c r="TBZ79" s="1340"/>
      <c r="TCA79" s="1340"/>
      <c r="TCB79" s="1340"/>
      <c r="TCC79" s="1340"/>
      <c r="TCD79" s="1340"/>
      <c r="TCE79" s="1340"/>
      <c r="TCF79" s="1340"/>
      <c r="TCG79" s="1340"/>
      <c r="TCH79" s="1340"/>
      <c r="TCI79" s="1340"/>
      <c r="TCJ79" s="1340"/>
      <c r="TCK79" s="1339"/>
      <c r="TCL79" s="1340"/>
      <c r="TCM79" s="1340"/>
      <c r="TCN79" s="1340"/>
      <c r="TCO79" s="1340"/>
      <c r="TCP79" s="1340"/>
      <c r="TCQ79" s="1340"/>
      <c r="TCR79" s="1340"/>
      <c r="TCS79" s="1340"/>
      <c r="TCT79" s="1340"/>
      <c r="TCU79" s="1340"/>
      <c r="TCV79" s="1340"/>
      <c r="TCW79" s="1340"/>
      <c r="TCX79" s="1340"/>
      <c r="TCY79" s="1340"/>
      <c r="TCZ79" s="1340"/>
      <c r="TDA79" s="1340"/>
      <c r="TDB79" s="1340"/>
      <c r="TDC79" s="1339"/>
      <c r="TDD79" s="1340"/>
      <c r="TDE79" s="1340"/>
      <c r="TDF79" s="1340"/>
      <c r="TDG79" s="1340"/>
      <c r="TDH79" s="1340"/>
      <c r="TDI79" s="1340"/>
      <c r="TDJ79" s="1340"/>
      <c r="TDK79" s="1340"/>
      <c r="TDL79" s="1340"/>
      <c r="TDM79" s="1340"/>
      <c r="TDN79" s="1340"/>
      <c r="TDO79" s="1340"/>
      <c r="TDP79" s="1340"/>
      <c r="TDQ79" s="1340"/>
      <c r="TDR79" s="1340"/>
      <c r="TDS79" s="1340"/>
      <c r="TDT79" s="1340"/>
      <c r="TDU79" s="1339"/>
      <c r="TDV79" s="1340"/>
      <c r="TDW79" s="1340"/>
      <c r="TDX79" s="1340"/>
      <c r="TDY79" s="1340"/>
      <c r="TDZ79" s="1340"/>
      <c r="TEA79" s="1340"/>
      <c r="TEB79" s="1340"/>
      <c r="TEC79" s="1340"/>
      <c r="TED79" s="1340"/>
      <c r="TEE79" s="1340"/>
      <c r="TEF79" s="1340"/>
      <c r="TEG79" s="1340"/>
      <c r="TEH79" s="1340"/>
      <c r="TEI79" s="1340"/>
      <c r="TEJ79" s="1340"/>
      <c r="TEK79" s="1340"/>
      <c r="TEL79" s="1340"/>
      <c r="TEM79" s="1339"/>
      <c r="TEN79" s="1340"/>
      <c r="TEO79" s="1340"/>
      <c r="TEP79" s="1340"/>
      <c r="TEQ79" s="1340"/>
      <c r="TER79" s="1340"/>
      <c r="TES79" s="1340"/>
      <c r="TET79" s="1340"/>
      <c r="TEU79" s="1340"/>
      <c r="TEV79" s="1340"/>
      <c r="TEW79" s="1340"/>
      <c r="TEX79" s="1340"/>
      <c r="TEY79" s="1340"/>
      <c r="TEZ79" s="1340"/>
      <c r="TFA79" s="1340"/>
      <c r="TFB79" s="1340"/>
      <c r="TFC79" s="1340"/>
      <c r="TFD79" s="1340"/>
      <c r="TFE79" s="1339"/>
      <c r="TFF79" s="1340"/>
      <c r="TFG79" s="1340"/>
      <c r="TFH79" s="1340"/>
      <c r="TFI79" s="1340"/>
      <c r="TFJ79" s="1340"/>
      <c r="TFK79" s="1340"/>
      <c r="TFL79" s="1340"/>
      <c r="TFM79" s="1340"/>
      <c r="TFN79" s="1340"/>
      <c r="TFO79" s="1340"/>
      <c r="TFP79" s="1340"/>
      <c r="TFQ79" s="1340"/>
      <c r="TFR79" s="1340"/>
      <c r="TFS79" s="1340"/>
      <c r="TFT79" s="1340"/>
      <c r="TFU79" s="1340"/>
      <c r="TFV79" s="1340"/>
      <c r="TFW79" s="1339"/>
      <c r="TFX79" s="1340"/>
      <c r="TFY79" s="1340"/>
      <c r="TFZ79" s="1340"/>
      <c r="TGA79" s="1340"/>
      <c r="TGB79" s="1340"/>
      <c r="TGC79" s="1340"/>
      <c r="TGD79" s="1340"/>
      <c r="TGE79" s="1340"/>
      <c r="TGF79" s="1340"/>
      <c r="TGG79" s="1340"/>
      <c r="TGH79" s="1340"/>
      <c r="TGI79" s="1340"/>
      <c r="TGJ79" s="1340"/>
      <c r="TGK79" s="1340"/>
      <c r="TGL79" s="1340"/>
      <c r="TGM79" s="1340"/>
      <c r="TGN79" s="1340"/>
      <c r="TGO79" s="1339"/>
      <c r="TGP79" s="1340"/>
      <c r="TGQ79" s="1340"/>
      <c r="TGR79" s="1340"/>
      <c r="TGS79" s="1340"/>
      <c r="TGT79" s="1340"/>
      <c r="TGU79" s="1340"/>
      <c r="TGV79" s="1340"/>
      <c r="TGW79" s="1340"/>
      <c r="TGX79" s="1340"/>
      <c r="TGY79" s="1340"/>
      <c r="TGZ79" s="1340"/>
      <c r="THA79" s="1340"/>
      <c r="THB79" s="1340"/>
      <c r="THC79" s="1340"/>
      <c r="THD79" s="1340"/>
      <c r="THE79" s="1340"/>
      <c r="THF79" s="1340"/>
      <c r="THG79" s="1339"/>
      <c r="THH79" s="1340"/>
      <c r="THI79" s="1340"/>
      <c r="THJ79" s="1340"/>
      <c r="THK79" s="1340"/>
      <c r="THL79" s="1340"/>
      <c r="THM79" s="1340"/>
      <c r="THN79" s="1340"/>
      <c r="THO79" s="1340"/>
      <c r="THP79" s="1340"/>
      <c r="THQ79" s="1340"/>
      <c r="THR79" s="1340"/>
      <c r="THS79" s="1340"/>
      <c r="THT79" s="1340"/>
      <c r="THU79" s="1340"/>
      <c r="THV79" s="1340"/>
      <c r="THW79" s="1340"/>
      <c r="THX79" s="1340"/>
      <c r="THY79" s="1339"/>
      <c r="THZ79" s="1340"/>
      <c r="TIA79" s="1340"/>
      <c r="TIB79" s="1340"/>
      <c r="TIC79" s="1340"/>
      <c r="TID79" s="1340"/>
      <c r="TIE79" s="1340"/>
      <c r="TIF79" s="1340"/>
      <c r="TIG79" s="1340"/>
      <c r="TIH79" s="1340"/>
      <c r="TII79" s="1340"/>
      <c r="TIJ79" s="1340"/>
      <c r="TIK79" s="1340"/>
      <c r="TIL79" s="1340"/>
      <c r="TIM79" s="1340"/>
      <c r="TIN79" s="1340"/>
      <c r="TIO79" s="1340"/>
      <c r="TIP79" s="1340"/>
      <c r="TIQ79" s="1339"/>
      <c r="TIR79" s="1340"/>
      <c r="TIS79" s="1340"/>
      <c r="TIT79" s="1340"/>
      <c r="TIU79" s="1340"/>
      <c r="TIV79" s="1340"/>
      <c r="TIW79" s="1340"/>
      <c r="TIX79" s="1340"/>
      <c r="TIY79" s="1340"/>
      <c r="TIZ79" s="1340"/>
      <c r="TJA79" s="1340"/>
      <c r="TJB79" s="1340"/>
      <c r="TJC79" s="1340"/>
      <c r="TJD79" s="1340"/>
      <c r="TJE79" s="1340"/>
      <c r="TJF79" s="1340"/>
      <c r="TJG79" s="1340"/>
      <c r="TJH79" s="1340"/>
      <c r="TJI79" s="1339"/>
      <c r="TJJ79" s="1340"/>
      <c r="TJK79" s="1340"/>
      <c r="TJL79" s="1340"/>
      <c r="TJM79" s="1340"/>
      <c r="TJN79" s="1340"/>
      <c r="TJO79" s="1340"/>
      <c r="TJP79" s="1340"/>
      <c r="TJQ79" s="1340"/>
      <c r="TJR79" s="1340"/>
      <c r="TJS79" s="1340"/>
      <c r="TJT79" s="1340"/>
      <c r="TJU79" s="1340"/>
      <c r="TJV79" s="1340"/>
      <c r="TJW79" s="1340"/>
      <c r="TJX79" s="1340"/>
      <c r="TJY79" s="1340"/>
      <c r="TJZ79" s="1340"/>
      <c r="TKA79" s="1339"/>
      <c r="TKB79" s="1340"/>
      <c r="TKC79" s="1340"/>
      <c r="TKD79" s="1340"/>
      <c r="TKE79" s="1340"/>
      <c r="TKF79" s="1340"/>
      <c r="TKG79" s="1340"/>
      <c r="TKH79" s="1340"/>
      <c r="TKI79" s="1340"/>
      <c r="TKJ79" s="1340"/>
      <c r="TKK79" s="1340"/>
      <c r="TKL79" s="1340"/>
      <c r="TKM79" s="1340"/>
      <c r="TKN79" s="1340"/>
      <c r="TKO79" s="1340"/>
      <c r="TKP79" s="1340"/>
      <c r="TKQ79" s="1340"/>
      <c r="TKR79" s="1340"/>
      <c r="TKS79" s="1339"/>
      <c r="TKT79" s="1340"/>
      <c r="TKU79" s="1340"/>
      <c r="TKV79" s="1340"/>
      <c r="TKW79" s="1340"/>
      <c r="TKX79" s="1340"/>
      <c r="TKY79" s="1340"/>
      <c r="TKZ79" s="1340"/>
      <c r="TLA79" s="1340"/>
      <c r="TLB79" s="1340"/>
      <c r="TLC79" s="1340"/>
      <c r="TLD79" s="1340"/>
      <c r="TLE79" s="1340"/>
      <c r="TLF79" s="1340"/>
      <c r="TLG79" s="1340"/>
      <c r="TLH79" s="1340"/>
      <c r="TLI79" s="1340"/>
      <c r="TLJ79" s="1340"/>
      <c r="TLK79" s="1339"/>
      <c r="TLL79" s="1340"/>
      <c r="TLM79" s="1340"/>
      <c r="TLN79" s="1340"/>
      <c r="TLO79" s="1340"/>
      <c r="TLP79" s="1340"/>
      <c r="TLQ79" s="1340"/>
      <c r="TLR79" s="1340"/>
      <c r="TLS79" s="1340"/>
      <c r="TLT79" s="1340"/>
      <c r="TLU79" s="1340"/>
      <c r="TLV79" s="1340"/>
      <c r="TLW79" s="1340"/>
      <c r="TLX79" s="1340"/>
      <c r="TLY79" s="1340"/>
      <c r="TLZ79" s="1340"/>
      <c r="TMA79" s="1340"/>
      <c r="TMB79" s="1340"/>
      <c r="TMC79" s="1339"/>
      <c r="TMD79" s="1340"/>
      <c r="TME79" s="1340"/>
      <c r="TMF79" s="1340"/>
      <c r="TMG79" s="1340"/>
      <c r="TMH79" s="1340"/>
      <c r="TMI79" s="1340"/>
      <c r="TMJ79" s="1340"/>
      <c r="TMK79" s="1340"/>
      <c r="TML79" s="1340"/>
      <c r="TMM79" s="1340"/>
      <c r="TMN79" s="1340"/>
      <c r="TMO79" s="1340"/>
      <c r="TMP79" s="1340"/>
      <c r="TMQ79" s="1340"/>
      <c r="TMR79" s="1340"/>
      <c r="TMS79" s="1340"/>
      <c r="TMT79" s="1340"/>
      <c r="TMU79" s="1339"/>
      <c r="TMV79" s="1340"/>
      <c r="TMW79" s="1340"/>
      <c r="TMX79" s="1340"/>
      <c r="TMY79" s="1340"/>
      <c r="TMZ79" s="1340"/>
      <c r="TNA79" s="1340"/>
      <c r="TNB79" s="1340"/>
      <c r="TNC79" s="1340"/>
      <c r="TND79" s="1340"/>
      <c r="TNE79" s="1340"/>
      <c r="TNF79" s="1340"/>
      <c r="TNG79" s="1340"/>
      <c r="TNH79" s="1340"/>
      <c r="TNI79" s="1340"/>
      <c r="TNJ79" s="1340"/>
      <c r="TNK79" s="1340"/>
      <c r="TNL79" s="1340"/>
      <c r="TNM79" s="1339"/>
      <c r="TNN79" s="1340"/>
      <c r="TNO79" s="1340"/>
      <c r="TNP79" s="1340"/>
      <c r="TNQ79" s="1340"/>
      <c r="TNR79" s="1340"/>
      <c r="TNS79" s="1340"/>
      <c r="TNT79" s="1340"/>
      <c r="TNU79" s="1340"/>
      <c r="TNV79" s="1340"/>
      <c r="TNW79" s="1340"/>
      <c r="TNX79" s="1340"/>
      <c r="TNY79" s="1340"/>
      <c r="TNZ79" s="1340"/>
      <c r="TOA79" s="1340"/>
      <c r="TOB79" s="1340"/>
      <c r="TOC79" s="1340"/>
      <c r="TOD79" s="1340"/>
      <c r="TOE79" s="1339"/>
      <c r="TOF79" s="1340"/>
      <c r="TOG79" s="1340"/>
      <c r="TOH79" s="1340"/>
      <c r="TOI79" s="1340"/>
      <c r="TOJ79" s="1340"/>
      <c r="TOK79" s="1340"/>
      <c r="TOL79" s="1340"/>
      <c r="TOM79" s="1340"/>
      <c r="TON79" s="1340"/>
      <c r="TOO79" s="1340"/>
      <c r="TOP79" s="1340"/>
      <c r="TOQ79" s="1340"/>
      <c r="TOR79" s="1340"/>
      <c r="TOS79" s="1340"/>
      <c r="TOT79" s="1340"/>
      <c r="TOU79" s="1340"/>
      <c r="TOV79" s="1340"/>
      <c r="TOW79" s="1339"/>
      <c r="TOX79" s="1340"/>
      <c r="TOY79" s="1340"/>
      <c r="TOZ79" s="1340"/>
      <c r="TPA79" s="1340"/>
      <c r="TPB79" s="1340"/>
      <c r="TPC79" s="1340"/>
      <c r="TPD79" s="1340"/>
      <c r="TPE79" s="1340"/>
      <c r="TPF79" s="1340"/>
      <c r="TPG79" s="1340"/>
      <c r="TPH79" s="1340"/>
      <c r="TPI79" s="1340"/>
      <c r="TPJ79" s="1340"/>
      <c r="TPK79" s="1340"/>
      <c r="TPL79" s="1340"/>
      <c r="TPM79" s="1340"/>
      <c r="TPN79" s="1340"/>
      <c r="TPO79" s="1339"/>
      <c r="TPP79" s="1340"/>
      <c r="TPQ79" s="1340"/>
      <c r="TPR79" s="1340"/>
      <c r="TPS79" s="1340"/>
      <c r="TPT79" s="1340"/>
      <c r="TPU79" s="1340"/>
      <c r="TPV79" s="1340"/>
      <c r="TPW79" s="1340"/>
      <c r="TPX79" s="1340"/>
      <c r="TPY79" s="1340"/>
      <c r="TPZ79" s="1340"/>
      <c r="TQA79" s="1340"/>
      <c r="TQB79" s="1340"/>
      <c r="TQC79" s="1340"/>
      <c r="TQD79" s="1340"/>
      <c r="TQE79" s="1340"/>
      <c r="TQF79" s="1340"/>
      <c r="TQG79" s="1339"/>
      <c r="TQH79" s="1340"/>
      <c r="TQI79" s="1340"/>
      <c r="TQJ79" s="1340"/>
      <c r="TQK79" s="1340"/>
      <c r="TQL79" s="1340"/>
      <c r="TQM79" s="1340"/>
      <c r="TQN79" s="1340"/>
      <c r="TQO79" s="1340"/>
      <c r="TQP79" s="1340"/>
      <c r="TQQ79" s="1340"/>
      <c r="TQR79" s="1340"/>
      <c r="TQS79" s="1340"/>
      <c r="TQT79" s="1340"/>
      <c r="TQU79" s="1340"/>
      <c r="TQV79" s="1340"/>
      <c r="TQW79" s="1340"/>
      <c r="TQX79" s="1340"/>
      <c r="TQY79" s="1339"/>
      <c r="TQZ79" s="1340"/>
      <c r="TRA79" s="1340"/>
      <c r="TRB79" s="1340"/>
      <c r="TRC79" s="1340"/>
      <c r="TRD79" s="1340"/>
      <c r="TRE79" s="1340"/>
      <c r="TRF79" s="1340"/>
      <c r="TRG79" s="1340"/>
      <c r="TRH79" s="1340"/>
      <c r="TRI79" s="1340"/>
      <c r="TRJ79" s="1340"/>
      <c r="TRK79" s="1340"/>
      <c r="TRL79" s="1340"/>
      <c r="TRM79" s="1340"/>
      <c r="TRN79" s="1340"/>
      <c r="TRO79" s="1340"/>
      <c r="TRP79" s="1340"/>
      <c r="TRQ79" s="1339"/>
      <c r="TRR79" s="1340"/>
      <c r="TRS79" s="1340"/>
      <c r="TRT79" s="1340"/>
      <c r="TRU79" s="1340"/>
      <c r="TRV79" s="1340"/>
      <c r="TRW79" s="1340"/>
      <c r="TRX79" s="1340"/>
      <c r="TRY79" s="1340"/>
      <c r="TRZ79" s="1340"/>
      <c r="TSA79" s="1340"/>
      <c r="TSB79" s="1340"/>
      <c r="TSC79" s="1340"/>
      <c r="TSD79" s="1340"/>
      <c r="TSE79" s="1340"/>
      <c r="TSF79" s="1340"/>
      <c r="TSG79" s="1340"/>
      <c r="TSH79" s="1340"/>
      <c r="TSI79" s="1339"/>
      <c r="TSJ79" s="1340"/>
      <c r="TSK79" s="1340"/>
      <c r="TSL79" s="1340"/>
      <c r="TSM79" s="1340"/>
      <c r="TSN79" s="1340"/>
      <c r="TSO79" s="1340"/>
      <c r="TSP79" s="1340"/>
      <c r="TSQ79" s="1340"/>
      <c r="TSR79" s="1340"/>
      <c r="TSS79" s="1340"/>
      <c r="TST79" s="1340"/>
      <c r="TSU79" s="1340"/>
      <c r="TSV79" s="1340"/>
      <c r="TSW79" s="1340"/>
      <c r="TSX79" s="1340"/>
      <c r="TSY79" s="1340"/>
      <c r="TSZ79" s="1340"/>
      <c r="TTA79" s="1339"/>
      <c r="TTB79" s="1340"/>
      <c r="TTC79" s="1340"/>
      <c r="TTD79" s="1340"/>
      <c r="TTE79" s="1340"/>
      <c r="TTF79" s="1340"/>
      <c r="TTG79" s="1340"/>
      <c r="TTH79" s="1340"/>
      <c r="TTI79" s="1340"/>
      <c r="TTJ79" s="1340"/>
      <c r="TTK79" s="1340"/>
      <c r="TTL79" s="1340"/>
      <c r="TTM79" s="1340"/>
      <c r="TTN79" s="1340"/>
      <c r="TTO79" s="1340"/>
      <c r="TTP79" s="1340"/>
      <c r="TTQ79" s="1340"/>
      <c r="TTR79" s="1340"/>
      <c r="TTS79" s="1339"/>
      <c r="TTT79" s="1340"/>
      <c r="TTU79" s="1340"/>
      <c r="TTV79" s="1340"/>
      <c r="TTW79" s="1340"/>
      <c r="TTX79" s="1340"/>
      <c r="TTY79" s="1340"/>
      <c r="TTZ79" s="1340"/>
      <c r="TUA79" s="1340"/>
      <c r="TUB79" s="1340"/>
      <c r="TUC79" s="1340"/>
      <c r="TUD79" s="1340"/>
      <c r="TUE79" s="1340"/>
      <c r="TUF79" s="1340"/>
      <c r="TUG79" s="1340"/>
      <c r="TUH79" s="1340"/>
      <c r="TUI79" s="1340"/>
      <c r="TUJ79" s="1340"/>
      <c r="TUK79" s="1339"/>
      <c r="TUL79" s="1340"/>
      <c r="TUM79" s="1340"/>
      <c r="TUN79" s="1340"/>
      <c r="TUO79" s="1340"/>
      <c r="TUP79" s="1340"/>
      <c r="TUQ79" s="1340"/>
      <c r="TUR79" s="1340"/>
      <c r="TUS79" s="1340"/>
      <c r="TUT79" s="1340"/>
      <c r="TUU79" s="1340"/>
      <c r="TUV79" s="1340"/>
      <c r="TUW79" s="1340"/>
      <c r="TUX79" s="1340"/>
      <c r="TUY79" s="1340"/>
      <c r="TUZ79" s="1340"/>
      <c r="TVA79" s="1340"/>
      <c r="TVB79" s="1340"/>
      <c r="TVC79" s="1339"/>
      <c r="TVD79" s="1340"/>
      <c r="TVE79" s="1340"/>
      <c r="TVF79" s="1340"/>
      <c r="TVG79" s="1340"/>
      <c r="TVH79" s="1340"/>
      <c r="TVI79" s="1340"/>
      <c r="TVJ79" s="1340"/>
      <c r="TVK79" s="1340"/>
      <c r="TVL79" s="1340"/>
      <c r="TVM79" s="1340"/>
      <c r="TVN79" s="1340"/>
      <c r="TVO79" s="1340"/>
      <c r="TVP79" s="1340"/>
      <c r="TVQ79" s="1340"/>
      <c r="TVR79" s="1340"/>
      <c r="TVS79" s="1340"/>
      <c r="TVT79" s="1340"/>
      <c r="TVU79" s="1339"/>
      <c r="TVV79" s="1340"/>
      <c r="TVW79" s="1340"/>
      <c r="TVX79" s="1340"/>
      <c r="TVY79" s="1340"/>
      <c r="TVZ79" s="1340"/>
      <c r="TWA79" s="1340"/>
      <c r="TWB79" s="1340"/>
      <c r="TWC79" s="1340"/>
      <c r="TWD79" s="1340"/>
      <c r="TWE79" s="1340"/>
      <c r="TWF79" s="1340"/>
      <c r="TWG79" s="1340"/>
      <c r="TWH79" s="1340"/>
      <c r="TWI79" s="1340"/>
      <c r="TWJ79" s="1340"/>
      <c r="TWK79" s="1340"/>
      <c r="TWL79" s="1340"/>
      <c r="TWM79" s="1339"/>
      <c r="TWN79" s="1340"/>
      <c r="TWO79" s="1340"/>
      <c r="TWP79" s="1340"/>
      <c r="TWQ79" s="1340"/>
      <c r="TWR79" s="1340"/>
      <c r="TWS79" s="1340"/>
      <c r="TWT79" s="1340"/>
      <c r="TWU79" s="1340"/>
      <c r="TWV79" s="1340"/>
      <c r="TWW79" s="1340"/>
      <c r="TWX79" s="1340"/>
      <c r="TWY79" s="1340"/>
      <c r="TWZ79" s="1340"/>
      <c r="TXA79" s="1340"/>
      <c r="TXB79" s="1340"/>
      <c r="TXC79" s="1340"/>
      <c r="TXD79" s="1340"/>
      <c r="TXE79" s="1339"/>
      <c r="TXF79" s="1340"/>
      <c r="TXG79" s="1340"/>
      <c r="TXH79" s="1340"/>
      <c r="TXI79" s="1340"/>
      <c r="TXJ79" s="1340"/>
      <c r="TXK79" s="1340"/>
      <c r="TXL79" s="1340"/>
      <c r="TXM79" s="1340"/>
      <c r="TXN79" s="1340"/>
      <c r="TXO79" s="1340"/>
      <c r="TXP79" s="1340"/>
      <c r="TXQ79" s="1340"/>
      <c r="TXR79" s="1340"/>
      <c r="TXS79" s="1340"/>
      <c r="TXT79" s="1340"/>
      <c r="TXU79" s="1340"/>
      <c r="TXV79" s="1340"/>
      <c r="TXW79" s="1339"/>
      <c r="TXX79" s="1340"/>
      <c r="TXY79" s="1340"/>
      <c r="TXZ79" s="1340"/>
      <c r="TYA79" s="1340"/>
      <c r="TYB79" s="1340"/>
      <c r="TYC79" s="1340"/>
      <c r="TYD79" s="1340"/>
      <c r="TYE79" s="1340"/>
      <c r="TYF79" s="1340"/>
      <c r="TYG79" s="1340"/>
      <c r="TYH79" s="1340"/>
      <c r="TYI79" s="1340"/>
      <c r="TYJ79" s="1340"/>
      <c r="TYK79" s="1340"/>
      <c r="TYL79" s="1340"/>
      <c r="TYM79" s="1340"/>
      <c r="TYN79" s="1340"/>
      <c r="TYO79" s="1339"/>
      <c r="TYP79" s="1340"/>
      <c r="TYQ79" s="1340"/>
      <c r="TYR79" s="1340"/>
      <c r="TYS79" s="1340"/>
      <c r="TYT79" s="1340"/>
      <c r="TYU79" s="1340"/>
      <c r="TYV79" s="1340"/>
      <c r="TYW79" s="1340"/>
      <c r="TYX79" s="1340"/>
      <c r="TYY79" s="1340"/>
      <c r="TYZ79" s="1340"/>
      <c r="TZA79" s="1340"/>
      <c r="TZB79" s="1340"/>
      <c r="TZC79" s="1340"/>
      <c r="TZD79" s="1340"/>
      <c r="TZE79" s="1340"/>
      <c r="TZF79" s="1340"/>
      <c r="TZG79" s="1339"/>
      <c r="TZH79" s="1340"/>
      <c r="TZI79" s="1340"/>
      <c r="TZJ79" s="1340"/>
      <c r="TZK79" s="1340"/>
      <c r="TZL79" s="1340"/>
      <c r="TZM79" s="1340"/>
      <c r="TZN79" s="1340"/>
      <c r="TZO79" s="1340"/>
      <c r="TZP79" s="1340"/>
      <c r="TZQ79" s="1340"/>
      <c r="TZR79" s="1340"/>
      <c r="TZS79" s="1340"/>
      <c r="TZT79" s="1340"/>
      <c r="TZU79" s="1340"/>
      <c r="TZV79" s="1340"/>
      <c r="TZW79" s="1340"/>
      <c r="TZX79" s="1340"/>
      <c r="TZY79" s="1339"/>
      <c r="TZZ79" s="1340"/>
      <c r="UAA79" s="1340"/>
      <c r="UAB79" s="1340"/>
      <c r="UAC79" s="1340"/>
      <c r="UAD79" s="1340"/>
      <c r="UAE79" s="1340"/>
      <c r="UAF79" s="1340"/>
      <c r="UAG79" s="1340"/>
      <c r="UAH79" s="1340"/>
      <c r="UAI79" s="1340"/>
      <c r="UAJ79" s="1340"/>
      <c r="UAK79" s="1340"/>
      <c r="UAL79" s="1340"/>
      <c r="UAM79" s="1340"/>
      <c r="UAN79" s="1340"/>
      <c r="UAO79" s="1340"/>
      <c r="UAP79" s="1340"/>
      <c r="UAQ79" s="1339"/>
      <c r="UAR79" s="1340"/>
      <c r="UAS79" s="1340"/>
      <c r="UAT79" s="1340"/>
      <c r="UAU79" s="1340"/>
      <c r="UAV79" s="1340"/>
      <c r="UAW79" s="1340"/>
      <c r="UAX79" s="1340"/>
      <c r="UAY79" s="1340"/>
      <c r="UAZ79" s="1340"/>
      <c r="UBA79" s="1340"/>
      <c r="UBB79" s="1340"/>
      <c r="UBC79" s="1340"/>
      <c r="UBD79" s="1340"/>
      <c r="UBE79" s="1340"/>
      <c r="UBF79" s="1340"/>
      <c r="UBG79" s="1340"/>
      <c r="UBH79" s="1340"/>
      <c r="UBI79" s="1339"/>
      <c r="UBJ79" s="1340"/>
      <c r="UBK79" s="1340"/>
      <c r="UBL79" s="1340"/>
      <c r="UBM79" s="1340"/>
      <c r="UBN79" s="1340"/>
      <c r="UBO79" s="1340"/>
      <c r="UBP79" s="1340"/>
      <c r="UBQ79" s="1340"/>
      <c r="UBR79" s="1340"/>
      <c r="UBS79" s="1340"/>
      <c r="UBT79" s="1340"/>
      <c r="UBU79" s="1340"/>
      <c r="UBV79" s="1340"/>
      <c r="UBW79" s="1340"/>
      <c r="UBX79" s="1340"/>
      <c r="UBY79" s="1340"/>
      <c r="UBZ79" s="1340"/>
      <c r="UCA79" s="1339"/>
      <c r="UCB79" s="1340"/>
      <c r="UCC79" s="1340"/>
      <c r="UCD79" s="1340"/>
      <c r="UCE79" s="1340"/>
      <c r="UCF79" s="1340"/>
      <c r="UCG79" s="1340"/>
      <c r="UCH79" s="1340"/>
      <c r="UCI79" s="1340"/>
      <c r="UCJ79" s="1340"/>
      <c r="UCK79" s="1340"/>
      <c r="UCL79" s="1340"/>
      <c r="UCM79" s="1340"/>
      <c r="UCN79" s="1340"/>
      <c r="UCO79" s="1340"/>
      <c r="UCP79" s="1340"/>
      <c r="UCQ79" s="1340"/>
      <c r="UCR79" s="1340"/>
      <c r="UCS79" s="1339"/>
      <c r="UCT79" s="1340"/>
      <c r="UCU79" s="1340"/>
      <c r="UCV79" s="1340"/>
      <c r="UCW79" s="1340"/>
      <c r="UCX79" s="1340"/>
      <c r="UCY79" s="1340"/>
      <c r="UCZ79" s="1340"/>
      <c r="UDA79" s="1340"/>
      <c r="UDB79" s="1340"/>
      <c r="UDC79" s="1340"/>
      <c r="UDD79" s="1340"/>
      <c r="UDE79" s="1340"/>
      <c r="UDF79" s="1340"/>
      <c r="UDG79" s="1340"/>
      <c r="UDH79" s="1340"/>
      <c r="UDI79" s="1340"/>
      <c r="UDJ79" s="1340"/>
      <c r="UDK79" s="1339"/>
      <c r="UDL79" s="1340"/>
      <c r="UDM79" s="1340"/>
      <c r="UDN79" s="1340"/>
      <c r="UDO79" s="1340"/>
      <c r="UDP79" s="1340"/>
      <c r="UDQ79" s="1340"/>
      <c r="UDR79" s="1340"/>
      <c r="UDS79" s="1340"/>
      <c r="UDT79" s="1340"/>
      <c r="UDU79" s="1340"/>
      <c r="UDV79" s="1340"/>
      <c r="UDW79" s="1340"/>
      <c r="UDX79" s="1340"/>
      <c r="UDY79" s="1340"/>
      <c r="UDZ79" s="1340"/>
      <c r="UEA79" s="1340"/>
      <c r="UEB79" s="1340"/>
      <c r="UEC79" s="1339"/>
      <c r="UED79" s="1340"/>
      <c r="UEE79" s="1340"/>
      <c r="UEF79" s="1340"/>
      <c r="UEG79" s="1340"/>
      <c r="UEH79" s="1340"/>
      <c r="UEI79" s="1340"/>
      <c r="UEJ79" s="1340"/>
      <c r="UEK79" s="1340"/>
      <c r="UEL79" s="1340"/>
      <c r="UEM79" s="1340"/>
      <c r="UEN79" s="1340"/>
      <c r="UEO79" s="1340"/>
      <c r="UEP79" s="1340"/>
      <c r="UEQ79" s="1340"/>
      <c r="UER79" s="1340"/>
      <c r="UES79" s="1340"/>
      <c r="UET79" s="1340"/>
      <c r="UEU79" s="1339"/>
      <c r="UEV79" s="1340"/>
      <c r="UEW79" s="1340"/>
      <c r="UEX79" s="1340"/>
      <c r="UEY79" s="1340"/>
      <c r="UEZ79" s="1340"/>
      <c r="UFA79" s="1340"/>
      <c r="UFB79" s="1340"/>
      <c r="UFC79" s="1340"/>
      <c r="UFD79" s="1340"/>
      <c r="UFE79" s="1340"/>
      <c r="UFF79" s="1340"/>
      <c r="UFG79" s="1340"/>
      <c r="UFH79" s="1340"/>
      <c r="UFI79" s="1340"/>
      <c r="UFJ79" s="1340"/>
      <c r="UFK79" s="1340"/>
      <c r="UFL79" s="1340"/>
      <c r="UFM79" s="1339"/>
      <c r="UFN79" s="1340"/>
      <c r="UFO79" s="1340"/>
      <c r="UFP79" s="1340"/>
      <c r="UFQ79" s="1340"/>
      <c r="UFR79" s="1340"/>
      <c r="UFS79" s="1340"/>
      <c r="UFT79" s="1340"/>
      <c r="UFU79" s="1340"/>
      <c r="UFV79" s="1340"/>
      <c r="UFW79" s="1340"/>
      <c r="UFX79" s="1340"/>
      <c r="UFY79" s="1340"/>
      <c r="UFZ79" s="1340"/>
      <c r="UGA79" s="1340"/>
      <c r="UGB79" s="1340"/>
      <c r="UGC79" s="1340"/>
      <c r="UGD79" s="1340"/>
      <c r="UGE79" s="1339"/>
      <c r="UGF79" s="1340"/>
      <c r="UGG79" s="1340"/>
      <c r="UGH79" s="1340"/>
      <c r="UGI79" s="1340"/>
      <c r="UGJ79" s="1340"/>
      <c r="UGK79" s="1340"/>
      <c r="UGL79" s="1340"/>
      <c r="UGM79" s="1340"/>
      <c r="UGN79" s="1340"/>
      <c r="UGO79" s="1340"/>
      <c r="UGP79" s="1340"/>
      <c r="UGQ79" s="1340"/>
      <c r="UGR79" s="1340"/>
      <c r="UGS79" s="1340"/>
      <c r="UGT79" s="1340"/>
      <c r="UGU79" s="1340"/>
      <c r="UGV79" s="1340"/>
      <c r="UGW79" s="1339"/>
      <c r="UGX79" s="1340"/>
      <c r="UGY79" s="1340"/>
      <c r="UGZ79" s="1340"/>
      <c r="UHA79" s="1340"/>
      <c r="UHB79" s="1340"/>
      <c r="UHC79" s="1340"/>
      <c r="UHD79" s="1340"/>
      <c r="UHE79" s="1340"/>
      <c r="UHF79" s="1340"/>
      <c r="UHG79" s="1340"/>
      <c r="UHH79" s="1340"/>
      <c r="UHI79" s="1340"/>
      <c r="UHJ79" s="1340"/>
      <c r="UHK79" s="1340"/>
      <c r="UHL79" s="1340"/>
      <c r="UHM79" s="1340"/>
      <c r="UHN79" s="1340"/>
      <c r="UHO79" s="1339"/>
      <c r="UHP79" s="1340"/>
      <c r="UHQ79" s="1340"/>
      <c r="UHR79" s="1340"/>
      <c r="UHS79" s="1340"/>
      <c r="UHT79" s="1340"/>
      <c r="UHU79" s="1340"/>
      <c r="UHV79" s="1340"/>
      <c r="UHW79" s="1340"/>
      <c r="UHX79" s="1340"/>
      <c r="UHY79" s="1340"/>
      <c r="UHZ79" s="1340"/>
      <c r="UIA79" s="1340"/>
      <c r="UIB79" s="1340"/>
      <c r="UIC79" s="1340"/>
      <c r="UID79" s="1340"/>
      <c r="UIE79" s="1340"/>
      <c r="UIF79" s="1340"/>
      <c r="UIG79" s="1339"/>
      <c r="UIH79" s="1340"/>
      <c r="UII79" s="1340"/>
      <c r="UIJ79" s="1340"/>
      <c r="UIK79" s="1340"/>
      <c r="UIL79" s="1340"/>
      <c r="UIM79" s="1340"/>
      <c r="UIN79" s="1340"/>
      <c r="UIO79" s="1340"/>
      <c r="UIP79" s="1340"/>
      <c r="UIQ79" s="1340"/>
      <c r="UIR79" s="1340"/>
      <c r="UIS79" s="1340"/>
      <c r="UIT79" s="1340"/>
      <c r="UIU79" s="1340"/>
      <c r="UIV79" s="1340"/>
      <c r="UIW79" s="1340"/>
      <c r="UIX79" s="1340"/>
      <c r="UIY79" s="1339"/>
      <c r="UIZ79" s="1340"/>
      <c r="UJA79" s="1340"/>
      <c r="UJB79" s="1340"/>
      <c r="UJC79" s="1340"/>
      <c r="UJD79" s="1340"/>
      <c r="UJE79" s="1340"/>
      <c r="UJF79" s="1340"/>
      <c r="UJG79" s="1340"/>
      <c r="UJH79" s="1340"/>
      <c r="UJI79" s="1340"/>
      <c r="UJJ79" s="1340"/>
      <c r="UJK79" s="1340"/>
      <c r="UJL79" s="1340"/>
      <c r="UJM79" s="1340"/>
      <c r="UJN79" s="1340"/>
      <c r="UJO79" s="1340"/>
      <c r="UJP79" s="1340"/>
      <c r="UJQ79" s="1339"/>
      <c r="UJR79" s="1340"/>
      <c r="UJS79" s="1340"/>
      <c r="UJT79" s="1340"/>
      <c r="UJU79" s="1340"/>
      <c r="UJV79" s="1340"/>
      <c r="UJW79" s="1340"/>
      <c r="UJX79" s="1340"/>
      <c r="UJY79" s="1340"/>
      <c r="UJZ79" s="1340"/>
      <c r="UKA79" s="1340"/>
      <c r="UKB79" s="1340"/>
      <c r="UKC79" s="1340"/>
      <c r="UKD79" s="1340"/>
      <c r="UKE79" s="1340"/>
      <c r="UKF79" s="1340"/>
      <c r="UKG79" s="1340"/>
      <c r="UKH79" s="1340"/>
      <c r="UKI79" s="1339"/>
      <c r="UKJ79" s="1340"/>
      <c r="UKK79" s="1340"/>
      <c r="UKL79" s="1340"/>
      <c r="UKM79" s="1340"/>
      <c r="UKN79" s="1340"/>
      <c r="UKO79" s="1340"/>
      <c r="UKP79" s="1340"/>
      <c r="UKQ79" s="1340"/>
      <c r="UKR79" s="1340"/>
      <c r="UKS79" s="1340"/>
      <c r="UKT79" s="1340"/>
      <c r="UKU79" s="1340"/>
      <c r="UKV79" s="1340"/>
      <c r="UKW79" s="1340"/>
      <c r="UKX79" s="1340"/>
      <c r="UKY79" s="1340"/>
      <c r="UKZ79" s="1340"/>
      <c r="ULA79" s="1339"/>
      <c r="ULB79" s="1340"/>
      <c r="ULC79" s="1340"/>
      <c r="ULD79" s="1340"/>
      <c r="ULE79" s="1340"/>
      <c r="ULF79" s="1340"/>
      <c r="ULG79" s="1340"/>
      <c r="ULH79" s="1340"/>
      <c r="ULI79" s="1340"/>
      <c r="ULJ79" s="1340"/>
      <c r="ULK79" s="1340"/>
      <c r="ULL79" s="1340"/>
      <c r="ULM79" s="1340"/>
      <c r="ULN79" s="1340"/>
      <c r="ULO79" s="1340"/>
      <c r="ULP79" s="1340"/>
      <c r="ULQ79" s="1340"/>
      <c r="ULR79" s="1340"/>
      <c r="ULS79" s="1339"/>
      <c r="ULT79" s="1340"/>
      <c r="ULU79" s="1340"/>
      <c r="ULV79" s="1340"/>
      <c r="ULW79" s="1340"/>
      <c r="ULX79" s="1340"/>
      <c r="ULY79" s="1340"/>
      <c r="ULZ79" s="1340"/>
      <c r="UMA79" s="1340"/>
      <c r="UMB79" s="1340"/>
      <c r="UMC79" s="1340"/>
      <c r="UMD79" s="1340"/>
      <c r="UME79" s="1340"/>
      <c r="UMF79" s="1340"/>
      <c r="UMG79" s="1340"/>
      <c r="UMH79" s="1340"/>
      <c r="UMI79" s="1340"/>
      <c r="UMJ79" s="1340"/>
      <c r="UMK79" s="1339"/>
      <c r="UML79" s="1340"/>
      <c r="UMM79" s="1340"/>
      <c r="UMN79" s="1340"/>
      <c r="UMO79" s="1340"/>
      <c r="UMP79" s="1340"/>
      <c r="UMQ79" s="1340"/>
      <c r="UMR79" s="1340"/>
      <c r="UMS79" s="1340"/>
      <c r="UMT79" s="1340"/>
      <c r="UMU79" s="1340"/>
      <c r="UMV79" s="1340"/>
      <c r="UMW79" s="1340"/>
      <c r="UMX79" s="1340"/>
      <c r="UMY79" s="1340"/>
      <c r="UMZ79" s="1340"/>
      <c r="UNA79" s="1340"/>
      <c r="UNB79" s="1340"/>
      <c r="UNC79" s="1339"/>
      <c r="UND79" s="1340"/>
      <c r="UNE79" s="1340"/>
      <c r="UNF79" s="1340"/>
      <c r="UNG79" s="1340"/>
      <c r="UNH79" s="1340"/>
      <c r="UNI79" s="1340"/>
      <c r="UNJ79" s="1340"/>
      <c r="UNK79" s="1340"/>
      <c r="UNL79" s="1340"/>
      <c r="UNM79" s="1340"/>
      <c r="UNN79" s="1340"/>
      <c r="UNO79" s="1340"/>
      <c r="UNP79" s="1340"/>
      <c r="UNQ79" s="1340"/>
      <c r="UNR79" s="1340"/>
      <c r="UNS79" s="1340"/>
      <c r="UNT79" s="1340"/>
      <c r="UNU79" s="1339"/>
      <c r="UNV79" s="1340"/>
      <c r="UNW79" s="1340"/>
      <c r="UNX79" s="1340"/>
      <c r="UNY79" s="1340"/>
      <c r="UNZ79" s="1340"/>
      <c r="UOA79" s="1340"/>
      <c r="UOB79" s="1340"/>
      <c r="UOC79" s="1340"/>
      <c r="UOD79" s="1340"/>
      <c r="UOE79" s="1340"/>
      <c r="UOF79" s="1340"/>
      <c r="UOG79" s="1340"/>
      <c r="UOH79" s="1340"/>
      <c r="UOI79" s="1340"/>
      <c r="UOJ79" s="1340"/>
      <c r="UOK79" s="1340"/>
      <c r="UOL79" s="1340"/>
      <c r="UOM79" s="1339"/>
      <c r="UON79" s="1340"/>
      <c r="UOO79" s="1340"/>
      <c r="UOP79" s="1340"/>
      <c r="UOQ79" s="1340"/>
      <c r="UOR79" s="1340"/>
      <c r="UOS79" s="1340"/>
      <c r="UOT79" s="1340"/>
      <c r="UOU79" s="1340"/>
      <c r="UOV79" s="1340"/>
      <c r="UOW79" s="1340"/>
      <c r="UOX79" s="1340"/>
      <c r="UOY79" s="1340"/>
      <c r="UOZ79" s="1340"/>
      <c r="UPA79" s="1340"/>
      <c r="UPB79" s="1340"/>
      <c r="UPC79" s="1340"/>
      <c r="UPD79" s="1340"/>
      <c r="UPE79" s="1339"/>
      <c r="UPF79" s="1340"/>
      <c r="UPG79" s="1340"/>
      <c r="UPH79" s="1340"/>
      <c r="UPI79" s="1340"/>
      <c r="UPJ79" s="1340"/>
      <c r="UPK79" s="1340"/>
      <c r="UPL79" s="1340"/>
      <c r="UPM79" s="1340"/>
      <c r="UPN79" s="1340"/>
      <c r="UPO79" s="1340"/>
      <c r="UPP79" s="1340"/>
      <c r="UPQ79" s="1340"/>
      <c r="UPR79" s="1340"/>
      <c r="UPS79" s="1340"/>
      <c r="UPT79" s="1340"/>
      <c r="UPU79" s="1340"/>
      <c r="UPV79" s="1340"/>
      <c r="UPW79" s="1339"/>
      <c r="UPX79" s="1340"/>
      <c r="UPY79" s="1340"/>
      <c r="UPZ79" s="1340"/>
      <c r="UQA79" s="1340"/>
      <c r="UQB79" s="1340"/>
      <c r="UQC79" s="1340"/>
      <c r="UQD79" s="1340"/>
      <c r="UQE79" s="1340"/>
      <c r="UQF79" s="1340"/>
      <c r="UQG79" s="1340"/>
      <c r="UQH79" s="1340"/>
      <c r="UQI79" s="1340"/>
      <c r="UQJ79" s="1340"/>
      <c r="UQK79" s="1340"/>
      <c r="UQL79" s="1340"/>
      <c r="UQM79" s="1340"/>
      <c r="UQN79" s="1340"/>
      <c r="UQO79" s="1339"/>
      <c r="UQP79" s="1340"/>
      <c r="UQQ79" s="1340"/>
      <c r="UQR79" s="1340"/>
      <c r="UQS79" s="1340"/>
      <c r="UQT79" s="1340"/>
      <c r="UQU79" s="1340"/>
      <c r="UQV79" s="1340"/>
      <c r="UQW79" s="1340"/>
      <c r="UQX79" s="1340"/>
      <c r="UQY79" s="1340"/>
      <c r="UQZ79" s="1340"/>
      <c r="URA79" s="1340"/>
      <c r="URB79" s="1340"/>
      <c r="URC79" s="1340"/>
      <c r="URD79" s="1340"/>
      <c r="URE79" s="1340"/>
      <c r="URF79" s="1340"/>
      <c r="URG79" s="1339"/>
      <c r="URH79" s="1340"/>
      <c r="URI79" s="1340"/>
      <c r="URJ79" s="1340"/>
      <c r="URK79" s="1340"/>
      <c r="URL79" s="1340"/>
      <c r="URM79" s="1340"/>
      <c r="URN79" s="1340"/>
      <c r="URO79" s="1340"/>
      <c r="URP79" s="1340"/>
      <c r="URQ79" s="1340"/>
      <c r="URR79" s="1340"/>
      <c r="URS79" s="1340"/>
      <c r="URT79" s="1340"/>
      <c r="URU79" s="1340"/>
      <c r="URV79" s="1340"/>
      <c r="URW79" s="1340"/>
      <c r="URX79" s="1340"/>
      <c r="URY79" s="1339"/>
      <c r="URZ79" s="1340"/>
      <c r="USA79" s="1340"/>
      <c r="USB79" s="1340"/>
      <c r="USC79" s="1340"/>
      <c r="USD79" s="1340"/>
      <c r="USE79" s="1340"/>
      <c r="USF79" s="1340"/>
      <c r="USG79" s="1340"/>
      <c r="USH79" s="1340"/>
      <c r="USI79" s="1340"/>
      <c r="USJ79" s="1340"/>
      <c r="USK79" s="1340"/>
      <c r="USL79" s="1340"/>
      <c r="USM79" s="1340"/>
      <c r="USN79" s="1340"/>
      <c r="USO79" s="1340"/>
      <c r="USP79" s="1340"/>
      <c r="USQ79" s="1339"/>
      <c r="USR79" s="1340"/>
      <c r="USS79" s="1340"/>
      <c r="UST79" s="1340"/>
      <c r="USU79" s="1340"/>
      <c r="USV79" s="1340"/>
      <c r="USW79" s="1340"/>
      <c r="USX79" s="1340"/>
      <c r="USY79" s="1340"/>
      <c r="USZ79" s="1340"/>
      <c r="UTA79" s="1340"/>
      <c r="UTB79" s="1340"/>
      <c r="UTC79" s="1340"/>
      <c r="UTD79" s="1340"/>
      <c r="UTE79" s="1340"/>
      <c r="UTF79" s="1340"/>
      <c r="UTG79" s="1340"/>
      <c r="UTH79" s="1340"/>
      <c r="UTI79" s="1339"/>
      <c r="UTJ79" s="1340"/>
      <c r="UTK79" s="1340"/>
      <c r="UTL79" s="1340"/>
      <c r="UTM79" s="1340"/>
      <c r="UTN79" s="1340"/>
      <c r="UTO79" s="1340"/>
      <c r="UTP79" s="1340"/>
      <c r="UTQ79" s="1340"/>
      <c r="UTR79" s="1340"/>
      <c r="UTS79" s="1340"/>
      <c r="UTT79" s="1340"/>
      <c r="UTU79" s="1340"/>
      <c r="UTV79" s="1340"/>
      <c r="UTW79" s="1340"/>
      <c r="UTX79" s="1340"/>
      <c r="UTY79" s="1340"/>
      <c r="UTZ79" s="1340"/>
      <c r="UUA79" s="1339"/>
      <c r="UUB79" s="1340"/>
      <c r="UUC79" s="1340"/>
      <c r="UUD79" s="1340"/>
      <c r="UUE79" s="1340"/>
      <c r="UUF79" s="1340"/>
      <c r="UUG79" s="1340"/>
      <c r="UUH79" s="1340"/>
      <c r="UUI79" s="1340"/>
      <c r="UUJ79" s="1340"/>
      <c r="UUK79" s="1340"/>
      <c r="UUL79" s="1340"/>
      <c r="UUM79" s="1340"/>
      <c r="UUN79" s="1340"/>
      <c r="UUO79" s="1340"/>
      <c r="UUP79" s="1340"/>
      <c r="UUQ79" s="1340"/>
      <c r="UUR79" s="1340"/>
      <c r="UUS79" s="1339"/>
      <c r="UUT79" s="1340"/>
      <c r="UUU79" s="1340"/>
      <c r="UUV79" s="1340"/>
      <c r="UUW79" s="1340"/>
      <c r="UUX79" s="1340"/>
      <c r="UUY79" s="1340"/>
      <c r="UUZ79" s="1340"/>
      <c r="UVA79" s="1340"/>
      <c r="UVB79" s="1340"/>
      <c r="UVC79" s="1340"/>
      <c r="UVD79" s="1340"/>
      <c r="UVE79" s="1340"/>
      <c r="UVF79" s="1340"/>
      <c r="UVG79" s="1340"/>
      <c r="UVH79" s="1340"/>
      <c r="UVI79" s="1340"/>
      <c r="UVJ79" s="1340"/>
      <c r="UVK79" s="1339"/>
      <c r="UVL79" s="1340"/>
      <c r="UVM79" s="1340"/>
      <c r="UVN79" s="1340"/>
      <c r="UVO79" s="1340"/>
      <c r="UVP79" s="1340"/>
      <c r="UVQ79" s="1340"/>
      <c r="UVR79" s="1340"/>
      <c r="UVS79" s="1340"/>
      <c r="UVT79" s="1340"/>
      <c r="UVU79" s="1340"/>
      <c r="UVV79" s="1340"/>
      <c r="UVW79" s="1340"/>
      <c r="UVX79" s="1340"/>
      <c r="UVY79" s="1340"/>
      <c r="UVZ79" s="1340"/>
      <c r="UWA79" s="1340"/>
      <c r="UWB79" s="1340"/>
      <c r="UWC79" s="1339"/>
      <c r="UWD79" s="1340"/>
      <c r="UWE79" s="1340"/>
      <c r="UWF79" s="1340"/>
      <c r="UWG79" s="1340"/>
      <c r="UWH79" s="1340"/>
      <c r="UWI79" s="1340"/>
      <c r="UWJ79" s="1340"/>
      <c r="UWK79" s="1340"/>
      <c r="UWL79" s="1340"/>
      <c r="UWM79" s="1340"/>
      <c r="UWN79" s="1340"/>
      <c r="UWO79" s="1340"/>
      <c r="UWP79" s="1340"/>
      <c r="UWQ79" s="1340"/>
      <c r="UWR79" s="1340"/>
      <c r="UWS79" s="1340"/>
      <c r="UWT79" s="1340"/>
      <c r="UWU79" s="1339"/>
      <c r="UWV79" s="1340"/>
      <c r="UWW79" s="1340"/>
      <c r="UWX79" s="1340"/>
      <c r="UWY79" s="1340"/>
      <c r="UWZ79" s="1340"/>
      <c r="UXA79" s="1340"/>
      <c r="UXB79" s="1340"/>
      <c r="UXC79" s="1340"/>
      <c r="UXD79" s="1340"/>
      <c r="UXE79" s="1340"/>
      <c r="UXF79" s="1340"/>
      <c r="UXG79" s="1340"/>
      <c r="UXH79" s="1340"/>
      <c r="UXI79" s="1340"/>
      <c r="UXJ79" s="1340"/>
      <c r="UXK79" s="1340"/>
      <c r="UXL79" s="1340"/>
      <c r="UXM79" s="1339"/>
      <c r="UXN79" s="1340"/>
      <c r="UXO79" s="1340"/>
      <c r="UXP79" s="1340"/>
      <c r="UXQ79" s="1340"/>
      <c r="UXR79" s="1340"/>
      <c r="UXS79" s="1340"/>
      <c r="UXT79" s="1340"/>
      <c r="UXU79" s="1340"/>
      <c r="UXV79" s="1340"/>
      <c r="UXW79" s="1340"/>
      <c r="UXX79" s="1340"/>
      <c r="UXY79" s="1340"/>
      <c r="UXZ79" s="1340"/>
      <c r="UYA79" s="1340"/>
      <c r="UYB79" s="1340"/>
      <c r="UYC79" s="1340"/>
      <c r="UYD79" s="1340"/>
      <c r="UYE79" s="1339"/>
      <c r="UYF79" s="1340"/>
      <c r="UYG79" s="1340"/>
      <c r="UYH79" s="1340"/>
      <c r="UYI79" s="1340"/>
      <c r="UYJ79" s="1340"/>
      <c r="UYK79" s="1340"/>
      <c r="UYL79" s="1340"/>
      <c r="UYM79" s="1340"/>
      <c r="UYN79" s="1340"/>
      <c r="UYO79" s="1340"/>
      <c r="UYP79" s="1340"/>
      <c r="UYQ79" s="1340"/>
      <c r="UYR79" s="1340"/>
      <c r="UYS79" s="1340"/>
      <c r="UYT79" s="1340"/>
      <c r="UYU79" s="1340"/>
      <c r="UYV79" s="1340"/>
      <c r="UYW79" s="1339"/>
      <c r="UYX79" s="1340"/>
      <c r="UYY79" s="1340"/>
      <c r="UYZ79" s="1340"/>
      <c r="UZA79" s="1340"/>
      <c r="UZB79" s="1340"/>
      <c r="UZC79" s="1340"/>
      <c r="UZD79" s="1340"/>
      <c r="UZE79" s="1340"/>
      <c r="UZF79" s="1340"/>
      <c r="UZG79" s="1340"/>
      <c r="UZH79" s="1340"/>
      <c r="UZI79" s="1340"/>
      <c r="UZJ79" s="1340"/>
      <c r="UZK79" s="1340"/>
      <c r="UZL79" s="1340"/>
      <c r="UZM79" s="1340"/>
      <c r="UZN79" s="1340"/>
      <c r="UZO79" s="1339"/>
      <c r="UZP79" s="1340"/>
      <c r="UZQ79" s="1340"/>
      <c r="UZR79" s="1340"/>
      <c r="UZS79" s="1340"/>
      <c r="UZT79" s="1340"/>
      <c r="UZU79" s="1340"/>
      <c r="UZV79" s="1340"/>
      <c r="UZW79" s="1340"/>
      <c r="UZX79" s="1340"/>
      <c r="UZY79" s="1340"/>
      <c r="UZZ79" s="1340"/>
      <c r="VAA79" s="1340"/>
      <c r="VAB79" s="1340"/>
      <c r="VAC79" s="1340"/>
      <c r="VAD79" s="1340"/>
      <c r="VAE79" s="1340"/>
      <c r="VAF79" s="1340"/>
      <c r="VAG79" s="1339"/>
      <c r="VAH79" s="1340"/>
      <c r="VAI79" s="1340"/>
      <c r="VAJ79" s="1340"/>
      <c r="VAK79" s="1340"/>
      <c r="VAL79" s="1340"/>
      <c r="VAM79" s="1340"/>
      <c r="VAN79" s="1340"/>
      <c r="VAO79" s="1340"/>
      <c r="VAP79" s="1340"/>
      <c r="VAQ79" s="1340"/>
      <c r="VAR79" s="1340"/>
      <c r="VAS79" s="1340"/>
      <c r="VAT79" s="1340"/>
      <c r="VAU79" s="1340"/>
      <c r="VAV79" s="1340"/>
      <c r="VAW79" s="1340"/>
      <c r="VAX79" s="1340"/>
      <c r="VAY79" s="1339"/>
      <c r="VAZ79" s="1340"/>
      <c r="VBA79" s="1340"/>
      <c r="VBB79" s="1340"/>
      <c r="VBC79" s="1340"/>
      <c r="VBD79" s="1340"/>
      <c r="VBE79" s="1340"/>
      <c r="VBF79" s="1340"/>
      <c r="VBG79" s="1340"/>
      <c r="VBH79" s="1340"/>
      <c r="VBI79" s="1340"/>
      <c r="VBJ79" s="1340"/>
      <c r="VBK79" s="1340"/>
      <c r="VBL79" s="1340"/>
      <c r="VBM79" s="1340"/>
      <c r="VBN79" s="1340"/>
      <c r="VBO79" s="1340"/>
      <c r="VBP79" s="1340"/>
      <c r="VBQ79" s="1339"/>
      <c r="VBR79" s="1340"/>
      <c r="VBS79" s="1340"/>
      <c r="VBT79" s="1340"/>
      <c r="VBU79" s="1340"/>
      <c r="VBV79" s="1340"/>
      <c r="VBW79" s="1340"/>
      <c r="VBX79" s="1340"/>
      <c r="VBY79" s="1340"/>
      <c r="VBZ79" s="1340"/>
      <c r="VCA79" s="1340"/>
      <c r="VCB79" s="1340"/>
      <c r="VCC79" s="1340"/>
      <c r="VCD79" s="1340"/>
      <c r="VCE79" s="1340"/>
      <c r="VCF79" s="1340"/>
      <c r="VCG79" s="1340"/>
      <c r="VCH79" s="1340"/>
      <c r="VCI79" s="1339"/>
      <c r="VCJ79" s="1340"/>
      <c r="VCK79" s="1340"/>
      <c r="VCL79" s="1340"/>
      <c r="VCM79" s="1340"/>
      <c r="VCN79" s="1340"/>
      <c r="VCO79" s="1340"/>
      <c r="VCP79" s="1340"/>
      <c r="VCQ79" s="1340"/>
      <c r="VCR79" s="1340"/>
      <c r="VCS79" s="1340"/>
      <c r="VCT79" s="1340"/>
      <c r="VCU79" s="1340"/>
      <c r="VCV79" s="1340"/>
      <c r="VCW79" s="1340"/>
      <c r="VCX79" s="1340"/>
      <c r="VCY79" s="1340"/>
      <c r="VCZ79" s="1340"/>
      <c r="VDA79" s="1339"/>
      <c r="VDB79" s="1340"/>
      <c r="VDC79" s="1340"/>
      <c r="VDD79" s="1340"/>
      <c r="VDE79" s="1340"/>
      <c r="VDF79" s="1340"/>
      <c r="VDG79" s="1340"/>
      <c r="VDH79" s="1340"/>
      <c r="VDI79" s="1340"/>
      <c r="VDJ79" s="1340"/>
      <c r="VDK79" s="1340"/>
      <c r="VDL79" s="1340"/>
      <c r="VDM79" s="1340"/>
      <c r="VDN79" s="1340"/>
      <c r="VDO79" s="1340"/>
      <c r="VDP79" s="1340"/>
      <c r="VDQ79" s="1340"/>
      <c r="VDR79" s="1340"/>
      <c r="VDS79" s="1339"/>
      <c r="VDT79" s="1340"/>
      <c r="VDU79" s="1340"/>
      <c r="VDV79" s="1340"/>
      <c r="VDW79" s="1340"/>
      <c r="VDX79" s="1340"/>
      <c r="VDY79" s="1340"/>
      <c r="VDZ79" s="1340"/>
      <c r="VEA79" s="1340"/>
      <c r="VEB79" s="1340"/>
      <c r="VEC79" s="1340"/>
      <c r="VED79" s="1340"/>
      <c r="VEE79" s="1340"/>
      <c r="VEF79" s="1340"/>
      <c r="VEG79" s="1340"/>
      <c r="VEH79" s="1340"/>
      <c r="VEI79" s="1340"/>
      <c r="VEJ79" s="1340"/>
      <c r="VEK79" s="1339"/>
      <c r="VEL79" s="1340"/>
      <c r="VEM79" s="1340"/>
      <c r="VEN79" s="1340"/>
      <c r="VEO79" s="1340"/>
      <c r="VEP79" s="1340"/>
      <c r="VEQ79" s="1340"/>
      <c r="VER79" s="1340"/>
      <c r="VES79" s="1340"/>
      <c r="VET79" s="1340"/>
      <c r="VEU79" s="1340"/>
      <c r="VEV79" s="1340"/>
      <c r="VEW79" s="1340"/>
      <c r="VEX79" s="1340"/>
      <c r="VEY79" s="1340"/>
      <c r="VEZ79" s="1340"/>
      <c r="VFA79" s="1340"/>
      <c r="VFB79" s="1340"/>
      <c r="VFC79" s="1339"/>
      <c r="VFD79" s="1340"/>
      <c r="VFE79" s="1340"/>
      <c r="VFF79" s="1340"/>
      <c r="VFG79" s="1340"/>
      <c r="VFH79" s="1340"/>
      <c r="VFI79" s="1340"/>
      <c r="VFJ79" s="1340"/>
      <c r="VFK79" s="1340"/>
      <c r="VFL79" s="1340"/>
      <c r="VFM79" s="1340"/>
      <c r="VFN79" s="1340"/>
      <c r="VFO79" s="1340"/>
      <c r="VFP79" s="1340"/>
      <c r="VFQ79" s="1340"/>
      <c r="VFR79" s="1340"/>
      <c r="VFS79" s="1340"/>
      <c r="VFT79" s="1340"/>
      <c r="VFU79" s="1339"/>
      <c r="VFV79" s="1340"/>
      <c r="VFW79" s="1340"/>
      <c r="VFX79" s="1340"/>
      <c r="VFY79" s="1340"/>
      <c r="VFZ79" s="1340"/>
      <c r="VGA79" s="1340"/>
      <c r="VGB79" s="1340"/>
      <c r="VGC79" s="1340"/>
      <c r="VGD79" s="1340"/>
      <c r="VGE79" s="1340"/>
      <c r="VGF79" s="1340"/>
      <c r="VGG79" s="1340"/>
      <c r="VGH79" s="1340"/>
      <c r="VGI79" s="1340"/>
      <c r="VGJ79" s="1340"/>
      <c r="VGK79" s="1340"/>
      <c r="VGL79" s="1340"/>
      <c r="VGM79" s="1339"/>
      <c r="VGN79" s="1340"/>
      <c r="VGO79" s="1340"/>
      <c r="VGP79" s="1340"/>
      <c r="VGQ79" s="1340"/>
      <c r="VGR79" s="1340"/>
      <c r="VGS79" s="1340"/>
      <c r="VGT79" s="1340"/>
      <c r="VGU79" s="1340"/>
      <c r="VGV79" s="1340"/>
      <c r="VGW79" s="1340"/>
      <c r="VGX79" s="1340"/>
      <c r="VGY79" s="1340"/>
      <c r="VGZ79" s="1340"/>
      <c r="VHA79" s="1340"/>
      <c r="VHB79" s="1340"/>
      <c r="VHC79" s="1340"/>
      <c r="VHD79" s="1340"/>
      <c r="VHE79" s="1339"/>
      <c r="VHF79" s="1340"/>
      <c r="VHG79" s="1340"/>
      <c r="VHH79" s="1340"/>
      <c r="VHI79" s="1340"/>
      <c r="VHJ79" s="1340"/>
      <c r="VHK79" s="1340"/>
      <c r="VHL79" s="1340"/>
      <c r="VHM79" s="1340"/>
      <c r="VHN79" s="1340"/>
      <c r="VHO79" s="1340"/>
      <c r="VHP79" s="1340"/>
      <c r="VHQ79" s="1340"/>
      <c r="VHR79" s="1340"/>
      <c r="VHS79" s="1340"/>
      <c r="VHT79" s="1340"/>
      <c r="VHU79" s="1340"/>
      <c r="VHV79" s="1340"/>
      <c r="VHW79" s="1339"/>
      <c r="VHX79" s="1340"/>
      <c r="VHY79" s="1340"/>
      <c r="VHZ79" s="1340"/>
      <c r="VIA79" s="1340"/>
      <c r="VIB79" s="1340"/>
      <c r="VIC79" s="1340"/>
      <c r="VID79" s="1340"/>
      <c r="VIE79" s="1340"/>
      <c r="VIF79" s="1340"/>
      <c r="VIG79" s="1340"/>
      <c r="VIH79" s="1340"/>
      <c r="VII79" s="1340"/>
      <c r="VIJ79" s="1340"/>
      <c r="VIK79" s="1340"/>
      <c r="VIL79" s="1340"/>
      <c r="VIM79" s="1340"/>
      <c r="VIN79" s="1340"/>
      <c r="VIO79" s="1339"/>
      <c r="VIP79" s="1340"/>
      <c r="VIQ79" s="1340"/>
      <c r="VIR79" s="1340"/>
      <c r="VIS79" s="1340"/>
      <c r="VIT79" s="1340"/>
      <c r="VIU79" s="1340"/>
      <c r="VIV79" s="1340"/>
      <c r="VIW79" s="1340"/>
      <c r="VIX79" s="1340"/>
      <c r="VIY79" s="1340"/>
      <c r="VIZ79" s="1340"/>
      <c r="VJA79" s="1340"/>
      <c r="VJB79" s="1340"/>
      <c r="VJC79" s="1340"/>
      <c r="VJD79" s="1340"/>
      <c r="VJE79" s="1340"/>
      <c r="VJF79" s="1340"/>
      <c r="VJG79" s="1339"/>
      <c r="VJH79" s="1340"/>
      <c r="VJI79" s="1340"/>
      <c r="VJJ79" s="1340"/>
      <c r="VJK79" s="1340"/>
      <c r="VJL79" s="1340"/>
      <c r="VJM79" s="1340"/>
      <c r="VJN79" s="1340"/>
      <c r="VJO79" s="1340"/>
      <c r="VJP79" s="1340"/>
      <c r="VJQ79" s="1340"/>
      <c r="VJR79" s="1340"/>
      <c r="VJS79" s="1340"/>
      <c r="VJT79" s="1340"/>
      <c r="VJU79" s="1340"/>
      <c r="VJV79" s="1340"/>
      <c r="VJW79" s="1340"/>
      <c r="VJX79" s="1340"/>
      <c r="VJY79" s="1339"/>
      <c r="VJZ79" s="1340"/>
      <c r="VKA79" s="1340"/>
      <c r="VKB79" s="1340"/>
      <c r="VKC79" s="1340"/>
      <c r="VKD79" s="1340"/>
      <c r="VKE79" s="1340"/>
      <c r="VKF79" s="1340"/>
      <c r="VKG79" s="1340"/>
      <c r="VKH79" s="1340"/>
      <c r="VKI79" s="1340"/>
      <c r="VKJ79" s="1340"/>
      <c r="VKK79" s="1340"/>
      <c r="VKL79" s="1340"/>
      <c r="VKM79" s="1340"/>
      <c r="VKN79" s="1340"/>
      <c r="VKO79" s="1340"/>
      <c r="VKP79" s="1340"/>
      <c r="VKQ79" s="1339"/>
      <c r="VKR79" s="1340"/>
      <c r="VKS79" s="1340"/>
      <c r="VKT79" s="1340"/>
      <c r="VKU79" s="1340"/>
      <c r="VKV79" s="1340"/>
      <c r="VKW79" s="1340"/>
      <c r="VKX79" s="1340"/>
      <c r="VKY79" s="1340"/>
      <c r="VKZ79" s="1340"/>
      <c r="VLA79" s="1340"/>
      <c r="VLB79" s="1340"/>
      <c r="VLC79" s="1340"/>
      <c r="VLD79" s="1340"/>
      <c r="VLE79" s="1340"/>
      <c r="VLF79" s="1340"/>
      <c r="VLG79" s="1340"/>
      <c r="VLH79" s="1340"/>
      <c r="VLI79" s="1339"/>
      <c r="VLJ79" s="1340"/>
      <c r="VLK79" s="1340"/>
      <c r="VLL79" s="1340"/>
      <c r="VLM79" s="1340"/>
      <c r="VLN79" s="1340"/>
      <c r="VLO79" s="1340"/>
      <c r="VLP79" s="1340"/>
      <c r="VLQ79" s="1340"/>
      <c r="VLR79" s="1340"/>
      <c r="VLS79" s="1340"/>
      <c r="VLT79" s="1340"/>
      <c r="VLU79" s="1340"/>
      <c r="VLV79" s="1340"/>
      <c r="VLW79" s="1340"/>
      <c r="VLX79" s="1340"/>
      <c r="VLY79" s="1340"/>
      <c r="VLZ79" s="1340"/>
      <c r="VMA79" s="1339"/>
      <c r="VMB79" s="1340"/>
      <c r="VMC79" s="1340"/>
      <c r="VMD79" s="1340"/>
      <c r="VME79" s="1340"/>
      <c r="VMF79" s="1340"/>
      <c r="VMG79" s="1340"/>
      <c r="VMH79" s="1340"/>
      <c r="VMI79" s="1340"/>
      <c r="VMJ79" s="1340"/>
      <c r="VMK79" s="1340"/>
      <c r="VML79" s="1340"/>
      <c r="VMM79" s="1340"/>
      <c r="VMN79" s="1340"/>
      <c r="VMO79" s="1340"/>
      <c r="VMP79" s="1340"/>
      <c r="VMQ79" s="1340"/>
      <c r="VMR79" s="1340"/>
      <c r="VMS79" s="1339"/>
      <c r="VMT79" s="1340"/>
      <c r="VMU79" s="1340"/>
      <c r="VMV79" s="1340"/>
      <c r="VMW79" s="1340"/>
      <c r="VMX79" s="1340"/>
      <c r="VMY79" s="1340"/>
      <c r="VMZ79" s="1340"/>
      <c r="VNA79" s="1340"/>
      <c r="VNB79" s="1340"/>
      <c r="VNC79" s="1340"/>
      <c r="VND79" s="1340"/>
      <c r="VNE79" s="1340"/>
      <c r="VNF79" s="1340"/>
      <c r="VNG79" s="1340"/>
      <c r="VNH79" s="1340"/>
      <c r="VNI79" s="1340"/>
      <c r="VNJ79" s="1340"/>
      <c r="VNK79" s="1339"/>
      <c r="VNL79" s="1340"/>
      <c r="VNM79" s="1340"/>
      <c r="VNN79" s="1340"/>
      <c r="VNO79" s="1340"/>
      <c r="VNP79" s="1340"/>
      <c r="VNQ79" s="1340"/>
      <c r="VNR79" s="1340"/>
      <c r="VNS79" s="1340"/>
      <c r="VNT79" s="1340"/>
      <c r="VNU79" s="1340"/>
      <c r="VNV79" s="1340"/>
      <c r="VNW79" s="1340"/>
      <c r="VNX79" s="1340"/>
      <c r="VNY79" s="1340"/>
      <c r="VNZ79" s="1340"/>
      <c r="VOA79" s="1340"/>
      <c r="VOB79" s="1340"/>
      <c r="VOC79" s="1339"/>
      <c r="VOD79" s="1340"/>
      <c r="VOE79" s="1340"/>
      <c r="VOF79" s="1340"/>
      <c r="VOG79" s="1340"/>
      <c r="VOH79" s="1340"/>
      <c r="VOI79" s="1340"/>
      <c r="VOJ79" s="1340"/>
      <c r="VOK79" s="1340"/>
      <c r="VOL79" s="1340"/>
      <c r="VOM79" s="1340"/>
      <c r="VON79" s="1340"/>
      <c r="VOO79" s="1340"/>
      <c r="VOP79" s="1340"/>
      <c r="VOQ79" s="1340"/>
      <c r="VOR79" s="1340"/>
      <c r="VOS79" s="1340"/>
      <c r="VOT79" s="1340"/>
      <c r="VOU79" s="1339"/>
      <c r="VOV79" s="1340"/>
      <c r="VOW79" s="1340"/>
      <c r="VOX79" s="1340"/>
      <c r="VOY79" s="1340"/>
      <c r="VOZ79" s="1340"/>
      <c r="VPA79" s="1340"/>
      <c r="VPB79" s="1340"/>
      <c r="VPC79" s="1340"/>
      <c r="VPD79" s="1340"/>
      <c r="VPE79" s="1340"/>
      <c r="VPF79" s="1340"/>
      <c r="VPG79" s="1340"/>
      <c r="VPH79" s="1340"/>
      <c r="VPI79" s="1340"/>
      <c r="VPJ79" s="1340"/>
      <c r="VPK79" s="1340"/>
      <c r="VPL79" s="1340"/>
      <c r="VPM79" s="1339"/>
      <c r="VPN79" s="1340"/>
      <c r="VPO79" s="1340"/>
      <c r="VPP79" s="1340"/>
      <c r="VPQ79" s="1340"/>
      <c r="VPR79" s="1340"/>
      <c r="VPS79" s="1340"/>
      <c r="VPT79" s="1340"/>
      <c r="VPU79" s="1340"/>
      <c r="VPV79" s="1340"/>
      <c r="VPW79" s="1340"/>
      <c r="VPX79" s="1340"/>
      <c r="VPY79" s="1340"/>
      <c r="VPZ79" s="1340"/>
      <c r="VQA79" s="1340"/>
      <c r="VQB79" s="1340"/>
      <c r="VQC79" s="1340"/>
      <c r="VQD79" s="1340"/>
      <c r="VQE79" s="1339"/>
      <c r="VQF79" s="1340"/>
      <c r="VQG79" s="1340"/>
      <c r="VQH79" s="1340"/>
      <c r="VQI79" s="1340"/>
      <c r="VQJ79" s="1340"/>
      <c r="VQK79" s="1340"/>
      <c r="VQL79" s="1340"/>
      <c r="VQM79" s="1340"/>
      <c r="VQN79" s="1340"/>
      <c r="VQO79" s="1340"/>
      <c r="VQP79" s="1340"/>
      <c r="VQQ79" s="1340"/>
      <c r="VQR79" s="1340"/>
      <c r="VQS79" s="1340"/>
      <c r="VQT79" s="1340"/>
      <c r="VQU79" s="1340"/>
      <c r="VQV79" s="1340"/>
      <c r="VQW79" s="1339"/>
      <c r="VQX79" s="1340"/>
      <c r="VQY79" s="1340"/>
      <c r="VQZ79" s="1340"/>
      <c r="VRA79" s="1340"/>
      <c r="VRB79" s="1340"/>
      <c r="VRC79" s="1340"/>
      <c r="VRD79" s="1340"/>
      <c r="VRE79" s="1340"/>
      <c r="VRF79" s="1340"/>
      <c r="VRG79" s="1340"/>
      <c r="VRH79" s="1340"/>
      <c r="VRI79" s="1340"/>
      <c r="VRJ79" s="1340"/>
      <c r="VRK79" s="1340"/>
      <c r="VRL79" s="1340"/>
      <c r="VRM79" s="1340"/>
      <c r="VRN79" s="1340"/>
      <c r="VRO79" s="1339"/>
      <c r="VRP79" s="1340"/>
      <c r="VRQ79" s="1340"/>
      <c r="VRR79" s="1340"/>
      <c r="VRS79" s="1340"/>
      <c r="VRT79" s="1340"/>
      <c r="VRU79" s="1340"/>
      <c r="VRV79" s="1340"/>
      <c r="VRW79" s="1340"/>
      <c r="VRX79" s="1340"/>
      <c r="VRY79" s="1340"/>
      <c r="VRZ79" s="1340"/>
      <c r="VSA79" s="1340"/>
      <c r="VSB79" s="1340"/>
      <c r="VSC79" s="1340"/>
      <c r="VSD79" s="1340"/>
      <c r="VSE79" s="1340"/>
      <c r="VSF79" s="1340"/>
      <c r="VSG79" s="1339"/>
      <c r="VSH79" s="1340"/>
      <c r="VSI79" s="1340"/>
      <c r="VSJ79" s="1340"/>
      <c r="VSK79" s="1340"/>
      <c r="VSL79" s="1340"/>
      <c r="VSM79" s="1340"/>
      <c r="VSN79" s="1340"/>
      <c r="VSO79" s="1340"/>
      <c r="VSP79" s="1340"/>
      <c r="VSQ79" s="1340"/>
      <c r="VSR79" s="1340"/>
      <c r="VSS79" s="1340"/>
      <c r="VST79" s="1340"/>
      <c r="VSU79" s="1340"/>
      <c r="VSV79" s="1340"/>
      <c r="VSW79" s="1340"/>
      <c r="VSX79" s="1340"/>
      <c r="VSY79" s="1339"/>
      <c r="VSZ79" s="1340"/>
      <c r="VTA79" s="1340"/>
      <c r="VTB79" s="1340"/>
      <c r="VTC79" s="1340"/>
      <c r="VTD79" s="1340"/>
      <c r="VTE79" s="1340"/>
      <c r="VTF79" s="1340"/>
      <c r="VTG79" s="1340"/>
      <c r="VTH79" s="1340"/>
      <c r="VTI79" s="1340"/>
      <c r="VTJ79" s="1340"/>
      <c r="VTK79" s="1340"/>
      <c r="VTL79" s="1340"/>
      <c r="VTM79" s="1340"/>
      <c r="VTN79" s="1340"/>
      <c r="VTO79" s="1340"/>
      <c r="VTP79" s="1340"/>
      <c r="VTQ79" s="1339"/>
      <c r="VTR79" s="1340"/>
      <c r="VTS79" s="1340"/>
      <c r="VTT79" s="1340"/>
      <c r="VTU79" s="1340"/>
      <c r="VTV79" s="1340"/>
      <c r="VTW79" s="1340"/>
      <c r="VTX79" s="1340"/>
      <c r="VTY79" s="1340"/>
      <c r="VTZ79" s="1340"/>
      <c r="VUA79" s="1340"/>
      <c r="VUB79" s="1340"/>
      <c r="VUC79" s="1340"/>
      <c r="VUD79" s="1340"/>
      <c r="VUE79" s="1340"/>
      <c r="VUF79" s="1340"/>
      <c r="VUG79" s="1340"/>
      <c r="VUH79" s="1340"/>
      <c r="VUI79" s="1339"/>
      <c r="VUJ79" s="1340"/>
      <c r="VUK79" s="1340"/>
      <c r="VUL79" s="1340"/>
      <c r="VUM79" s="1340"/>
      <c r="VUN79" s="1340"/>
      <c r="VUO79" s="1340"/>
      <c r="VUP79" s="1340"/>
      <c r="VUQ79" s="1340"/>
      <c r="VUR79" s="1340"/>
      <c r="VUS79" s="1340"/>
      <c r="VUT79" s="1340"/>
      <c r="VUU79" s="1340"/>
      <c r="VUV79" s="1340"/>
      <c r="VUW79" s="1340"/>
      <c r="VUX79" s="1340"/>
      <c r="VUY79" s="1340"/>
      <c r="VUZ79" s="1340"/>
      <c r="VVA79" s="1339"/>
      <c r="VVB79" s="1340"/>
      <c r="VVC79" s="1340"/>
      <c r="VVD79" s="1340"/>
      <c r="VVE79" s="1340"/>
      <c r="VVF79" s="1340"/>
      <c r="VVG79" s="1340"/>
      <c r="VVH79" s="1340"/>
      <c r="VVI79" s="1340"/>
      <c r="VVJ79" s="1340"/>
      <c r="VVK79" s="1340"/>
      <c r="VVL79" s="1340"/>
      <c r="VVM79" s="1340"/>
      <c r="VVN79" s="1340"/>
      <c r="VVO79" s="1340"/>
      <c r="VVP79" s="1340"/>
      <c r="VVQ79" s="1340"/>
      <c r="VVR79" s="1340"/>
      <c r="VVS79" s="1339"/>
      <c r="VVT79" s="1340"/>
      <c r="VVU79" s="1340"/>
      <c r="VVV79" s="1340"/>
      <c r="VVW79" s="1340"/>
      <c r="VVX79" s="1340"/>
      <c r="VVY79" s="1340"/>
      <c r="VVZ79" s="1340"/>
      <c r="VWA79" s="1340"/>
      <c r="VWB79" s="1340"/>
      <c r="VWC79" s="1340"/>
      <c r="VWD79" s="1340"/>
      <c r="VWE79" s="1340"/>
      <c r="VWF79" s="1340"/>
      <c r="VWG79" s="1340"/>
      <c r="VWH79" s="1340"/>
      <c r="VWI79" s="1340"/>
      <c r="VWJ79" s="1340"/>
      <c r="VWK79" s="1339"/>
      <c r="VWL79" s="1340"/>
      <c r="VWM79" s="1340"/>
      <c r="VWN79" s="1340"/>
      <c r="VWO79" s="1340"/>
      <c r="VWP79" s="1340"/>
      <c r="VWQ79" s="1340"/>
      <c r="VWR79" s="1340"/>
      <c r="VWS79" s="1340"/>
      <c r="VWT79" s="1340"/>
      <c r="VWU79" s="1340"/>
      <c r="VWV79" s="1340"/>
      <c r="VWW79" s="1340"/>
      <c r="VWX79" s="1340"/>
      <c r="VWY79" s="1340"/>
      <c r="VWZ79" s="1340"/>
      <c r="VXA79" s="1340"/>
      <c r="VXB79" s="1340"/>
      <c r="VXC79" s="1339"/>
      <c r="VXD79" s="1340"/>
      <c r="VXE79" s="1340"/>
      <c r="VXF79" s="1340"/>
      <c r="VXG79" s="1340"/>
      <c r="VXH79" s="1340"/>
      <c r="VXI79" s="1340"/>
      <c r="VXJ79" s="1340"/>
      <c r="VXK79" s="1340"/>
      <c r="VXL79" s="1340"/>
      <c r="VXM79" s="1340"/>
      <c r="VXN79" s="1340"/>
      <c r="VXO79" s="1340"/>
      <c r="VXP79" s="1340"/>
      <c r="VXQ79" s="1340"/>
      <c r="VXR79" s="1340"/>
      <c r="VXS79" s="1340"/>
      <c r="VXT79" s="1340"/>
      <c r="VXU79" s="1339"/>
      <c r="VXV79" s="1340"/>
      <c r="VXW79" s="1340"/>
      <c r="VXX79" s="1340"/>
      <c r="VXY79" s="1340"/>
      <c r="VXZ79" s="1340"/>
      <c r="VYA79" s="1340"/>
      <c r="VYB79" s="1340"/>
      <c r="VYC79" s="1340"/>
      <c r="VYD79" s="1340"/>
      <c r="VYE79" s="1340"/>
      <c r="VYF79" s="1340"/>
      <c r="VYG79" s="1340"/>
      <c r="VYH79" s="1340"/>
      <c r="VYI79" s="1340"/>
      <c r="VYJ79" s="1340"/>
      <c r="VYK79" s="1340"/>
      <c r="VYL79" s="1340"/>
      <c r="VYM79" s="1339"/>
      <c r="VYN79" s="1340"/>
      <c r="VYO79" s="1340"/>
      <c r="VYP79" s="1340"/>
      <c r="VYQ79" s="1340"/>
      <c r="VYR79" s="1340"/>
      <c r="VYS79" s="1340"/>
      <c r="VYT79" s="1340"/>
      <c r="VYU79" s="1340"/>
      <c r="VYV79" s="1340"/>
      <c r="VYW79" s="1340"/>
      <c r="VYX79" s="1340"/>
      <c r="VYY79" s="1340"/>
      <c r="VYZ79" s="1340"/>
      <c r="VZA79" s="1340"/>
      <c r="VZB79" s="1340"/>
      <c r="VZC79" s="1340"/>
      <c r="VZD79" s="1340"/>
      <c r="VZE79" s="1339"/>
      <c r="VZF79" s="1340"/>
      <c r="VZG79" s="1340"/>
      <c r="VZH79" s="1340"/>
      <c r="VZI79" s="1340"/>
      <c r="VZJ79" s="1340"/>
      <c r="VZK79" s="1340"/>
      <c r="VZL79" s="1340"/>
      <c r="VZM79" s="1340"/>
      <c r="VZN79" s="1340"/>
      <c r="VZO79" s="1340"/>
      <c r="VZP79" s="1340"/>
      <c r="VZQ79" s="1340"/>
      <c r="VZR79" s="1340"/>
      <c r="VZS79" s="1340"/>
      <c r="VZT79" s="1340"/>
      <c r="VZU79" s="1340"/>
      <c r="VZV79" s="1340"/>
      <c r="VZW79" s="1339"/>
      <c r="VZX79" s="1340"/>
      <c r="VZY79" s="1340"/>
      <c r="VZZ79" s="1340"/>
      <c r="WAA79" s="1340"/>
      <c r="WAB79" s="1340"/>
      <c r="WAC79" s="1340"/>
      <c r="WAD79" s="1340"/>
      <c r="WAE79" s="1340"/>
      <c r="WAF79" s="1340"/>
      <c r="WAG79" s="1340"/>
      <c r="WAH79" s="1340"/>
      <c r="WAI79" s="1340"/>
      <c r="WAJ79" s="1340"/>
      <c r="WAK79" s="1340"/>
      <c r="WAL79" s="1340"/>
      <c r="WAM79" s="1340"/>
      <c r="WAN79" s="1340"/>
      <c r="WAO79" s="1339"/>
      <c r="WAP79" s="1340"/>
      <c r="WAQ79" s="1340"/>
      <c r="WAR79" s="1340"/>
      <c r="WAS79" s="1340"/>
      <c r="WAT79" s="1340"/>
      <c r="WAU79" s="1340"/>
      <c r="WAV79" s="1340"/>
      <c r="WAW79" s="1340"/>
      <c r="WAX79" s="1340"/>
      <c r="WAY79" s="1340"/>
      <c r="WAZ79" s="1340"/>
      <c r="WBA79" s="1340"/>
      <c r="WBB79" s="1340"/>
      <c r="WBC79" s="1340"/>
      <c r="WBD79" s="1340"/>
      <c r="WBE79" s="1340"/>
      <c r="WBF79" s="1340"/>
      <c r="WBG79" s="1339"/>
      <c r="WBH79" s="1340"/>
      <c r="WBI79" s="1340"/>
      <c r="WBJ79" s="1340"/>
      <c r="WBK79" s="1340"/>
      <c r="WBL79" s="1340"/>
      <c r="WBM79" s="1340"/>
      <c r="WBN79" s="1340"/>
      <c r="WBO79" s="1340"/>
      <c r="WBP79" s="1340"/>
      <c r="WBQ79" s="1340"/>
      <c r="WBR79" s="1340"/>
      <c r="WBS79" s="1340"/>
      <c r="WBT79" s="1340"/>
      <c r="WBU79" s="1340"/>
      <c r="WBV79" s="1340"/>
      <c r="WBW79" s="1340"/>
      <c r="WBX79" s="1340"/>
      <c r="WBY79" s="1339"/>
      <c r="WBZ79" s="1340"/>
      <c r="WCA79" s="1340"/>
      <c r="WCB79" s="1340"/>
      <c r="WCC79" s="1340"/>
      <c r="WCD79" s="1340"/>
      <c r="WCE79" s="1340"/>
      <c r="WCF79" s="1340"/>
      <c r="WCG79" s="1340"/>
      <c r="WCH79" s="1340"/>
      <c r="WCI79" s="1340"/>
      <c r="WCJ79" s="1340"/>
      <c r="WCK79" s="1340"/>
      <c r="WCL79" s="1340"/>
      <c r="WCM79" s="1340"/>
      <c r="WCN79" s="1340"/>
      <c r="WCO79" s="1340"/>
      <c r="WCP79" s="1340"/>
      <c r="WCQ79" s="1339"/>
      <c r="WCR79" s="1340"/>
      <c r="WCS79" s="1340"/>
      <c r="WCT79" s="1340"/>
      <c r="WCU79" s="1340"/>
      <c r="WCV79" s="1340"/>
      <c r="WCW79" s="1340"/>
      <c r="WCX79" s="1340"/>
      <c r="WCY79" s="1340"/>
      <c r="WCZ79" s="1340"/>
      <c r="WDA79" s="1340"/>
      <c r="WDB79" s="1340"/>
      <c r="WDC79" s="1340"/>
      <c r="WDD79" s="1340"/>
      <c r="WDE79" s="1340"/>
      <c r="WDF79" s="1340"/>
      <c r="WDG79" s="1340"/>
      <c r="WDH79" s="1340"/>
      <c r="WDI79" s="1339"/>
      <c r="WDJ79" s="1340"/>
      <c r="WDK79" s="1340"/>
      <c r="WDL79" s="1340"/>
      <c r="WDM79" s="1340"/>
      <c r="WDN79" s="1340"/>
      <c r="WDO79" s="1340"/>
      <c r="WDP79" s="1340"/>
      <c r="WDQ79" s="1340"/>
      <c r="WDR79" s="1340"/>
      <c r="WDS79" s="1340"/>
      <c r="WDT79" s="1340"/>
      <c r="WDU79" s="1340"/>
      <c r="WDV79" s="1340"/>
      <c r="WDW79" s="1340"/>
      <c r="WDX79" s="1340"/>
      <c r="WDY79" s="1340"/>
      <c r="WDZ79" s="1340"/>
      <c r="WEA79" s="1339"/>
      <c r="WEB79" s="1340"/>
      <c r="WEC79" s="1340"/>
      <c r="WED79" s="1340"/>
      <c r="WEE79" s="1340"/>
      <c r="WEF79" s="1340"/>
      <c r="WEG79" s="1340"/>
      <c r="WEH79" s="1340"/>
      <c r="WEI79" s="1340"/>
      <c r="WEJ79" s="1340"/>
      <c r="WEK79" s="1340"/>
      <c r="WEL79" s="1340"/>
      <c r="WEM79" s="1340"/>
      <c r="WEN79" s="1340"/>
      <c r="WEO79" s="1340"/>
      <c r="WEP79" s="1340"/>
      <c r="WEQ79" s="1340"/>
      <c r="WER79" s="1340"/>
      <c r="WES79" s="1339"/>
      <c r="WET79" s="1340"/>
      <c r="WEU79" s="1340"/>
      <c r="WEV79" s="1340"/>
      <c r="WEW79" s="1340"/>
      <c r="WEX79" s="1340"/>
      <c r="WEY79" s="1340"/>
      <c r="WEZ79" s="1340"/>
      <c r="WFA79" s="1340"/>
      <c r="WFB79" s="1340"/>
      <c r="WFC79" s="1340"/>
      <c r="WFD79" s="1340"/>
      <c r="WFE79" s="1340"/>
      <c r="WFF79" s="1340"/>
      <c r="WFG79" s="1340"/>
      <c r="WFH79" s="1340"/>
      <c r="WFI79" s="1340"/>
      <c r="WFJ79" s="1340"/>
      <c r="WFK79" s="1339"/>
      <c r="WFL79" s="1340"/>
      <c r="WFM79" s="1340"/>
      <c r="WFN79" s="1340"/>
      <c r="WFO79" s="1340"/>
      <c r="WFP79" s="1340"/>
      <c r="WFQ79" s="1340"/>
      <c r="WFR79" s="1340"/>
      <c r="WFS79" s="1340"/>
      <c r="WFT79" s="1340"/>
      <c r="WFU79" s="1340"/>
      <c r="WFV79" s="1340"/>
      <c r="WFW79" s="1340"/>
      <c r="WFX79" s="1340"/>
      <c r="WFY79" s="1340"/>
      <c r="WFZ79" s="1340"/>
      <c r="WGA79" s="1340"/>
      <c r="WGB79" s="1340"/>
      <c r="WGC79" s="1339"/>
      <c r="WGD79" s="1340"/>
      <c r="WGE79" s="1340"/>
      <c r="WGF79" s="1340"/>
      <c r="WGG79" s="1340"/>
      <c r="WGH79" s="1340"/>
      <c r="WGI79" s="1340"/>
      <c r="WGJ79" s="1340"/>
      <c r="WGK79" s="1340"/>
      <c r="WGL79" s="1340"/>
      <c r="WGM79" s="1340"/>
      <c r="WGN79" s="1340"/>
      <c r="WGO79" s="1340"/>
      <c r="WGP79" s="1340"/>
      <c r="WGQ79" s="1340"/>
      <c r="WGR79" s="1340"/>
      <c r="WGS79" s="1340"/>
      <c r="WGT79" s="1340"/>
      <c r="WGU79" s="1339"/>
      <c r="WGV79" s="1340"/>
      <c r="WGW79" s="1340"/>
      <c r="WGX79" s="1340"/>
      <c r="WGY79" s="1340"/>
      <c r="WGZ79" s="1340"/>
      <c r="WHA79" s="1340"/>
      <c r="WHB79" s="1340"/>
      <c r="WHC79" s="1340"/>
      <c r="WHD79" s="1340"/>
      <c r="WHE79" s="1340"/>
      <c r="WHF79" s="1340"/>
      <c r="WHG79" s="1340"/>
      <c r="WHH79" s="1340"/>
      <c r="WHI79" s="1340"/>
      <c r="WHJ79" s="1340"/>
      <c r="WHK79" s="1340"/>
      <c r="WHL79" s="1340"/>
      <c r="WHM79" s="1339"/>
      <c r="WHN79" s="1340"/>
      <c r="WHO79" s="1340"/>
      <c r="WHP79" s="1340"/>
      <c r="WHQ79" s="1340"/>
      <c r="WHR79" s="1340"/>
      <c r="WHS79" s="1340"/>
      <c r="WHT79" s="1340"/>
      <c r="WHU79" s="1340"/>
      <c r="WHV79" s="1340"/>
      <c r="WHW79" s="1340"/>
      <c r="WHX79" s="1340"/>
      <c r="WHY79" s="1340"/>
      <c r="WHZ79" s="1340"/>
      <c r="WIA79" s="1340"/>
      <c r="WIB79" s="1340"/>
      <c r="WIC79" s="1340"/>
      <c r="WID79" s="1340"/>
      <c r="WIE79" s="1339"/>
      <c r="WIF79" s="1340"/>
      <c r="WIG79" s="1340"/>
      <c r="WIH79" s="1340"/>
      <c r="WII79" s="1340"/>
      <c r="WIJ79" s="1340"/>
      <c r="WIK79" s="1340"/>
      <c r="WIL79" s="1340"/>
      <c r="WIM79" s="1340"/>
      <c r="WIN79" s="1340"/>
      <c r="WIO79" s="1340"/>
      <c r="WIP79" s="1340"/>
      <c r="WIQ79" s="1340"/>
      <c r="WIR79" s="1340"/>
      <c r="WIS79" s="1340"/>
      <c r="WIT79" s="1340"/>
      <c r="WIU79" s="1340"/>
      <c r="WIV79" s="1340"/>
      <c r="WIW79" s="1339"/>
      <c r="WIX79" s="1340"/>
      <c r="WIY79" s="1340"/>
      <c r="WIZ79" s="1340"/>
      <c r="WJA79" s="1340"/>
      <c r="WJB79" s="1340"/>
      <c r="WJC79" s="1340"/>
      <c r="WJD79" s="1340"/>
      <c r="WJE79" s="1340"/>
      <c r="WJF79" s="1340"/>
      <c r="WJG79" s="1340"/>
      <c r="WJH79" s="1340"/>
      <c r="WJI79" s="1340"/>
      <c r="WJJ79" s="1340"/>
      <c r="WJK79" s="1340"/>
      <c r="WJL79" s="1340"/>
      <c r="WJM79" s="1340"/>
      <c r="WJN79" s="1340"/>
      <c r="WJO79" s="1339"/>
      <c r="WJP79" s="1340"/>
      <c r="WJQ79" s="1340"/>
      <c r="WJR79" s="1340"/>
      <c r="WJS79" s="1340"/>
      <c r="WJT79" s="1340"/>
      <c r="WJU79" s="1340"/>
      <c r="WJV79" s="1340"/>
      <c r="WJW79" s="1340"/>
      <c r="WJX79" s="1340"/>
      <c r="WJY79" s="1340"/>
      <c r="WJZ79" s="1340"/>
      <c r="WKA79" s="1340"/>
      <c r="WKB79" s="1340"/>
      <c r="WKC79" s="1340"/>
      <c r="WKD79" s="1340"/>
      <c r="WKE79" s="1340"/>
      <c r="WKF79" s="1340"/>
      <c r="WKG79" s="1339"/>
      <c r="WKH79" s="1340"/>
      <c r="WKI79" s="1340"/>
      <c r="WKJ79" s="1340"/>
      <c r="WKK79" s="1340"/>
      <c r="WKL79" s="1340"/>
      <c r="WKM79" s="1340"/>
      <c r="WKN79" s="1340"/>
      <c r="WKO79" s="1340"/>
      <c r="WKP79" s="1340"/>
      <c r="WKQ79" s="1340"/>
      <c r="WKR79" s="1340"/>
      <c r="WKS79" s="1340"/>
      <c r="WKT79" s="1340"/>
      <c r="WKU79" s="1340"/>
      <c r="WKV79" s="1340"/>
      <c r="WKW79" s="1340"/>
      <c r="WKX79" s="1340"/>
      <c r="WKY79" s="1339"/>
      <c r="WKZ79" s="1340"/>
      <c r="WLA79" s="1340"/>
      <c r="WLB79" s="1340"/>
      <c r="WLC79" s="1340"/>
      <c r="WLD79" s="1340"/>
      <c r="WLE79" s="1340"/>
      <c r="WLF79" s="1340"/>
      <c r="WLG79" s="1340"/>
      <c r="WLH79" s="1340"/>
      <c r="WLI79" s="1340"/>
      <c r="WLJ79" s="1340"/>
      <c r="WLK79" s="1340"/>
      <c r="WLL79" s="1340"/>
      <c r="WLM79" s="1340"/>
      <c r="WLN79" s="1340"/>
      <c r="WLO79" s="1340"/>
      <c r="WLP79" s="1340"/>
      <c r="WLQ79" s="1339"/>
      <c r="WLR79" s="1340"/>
      <c r="WLS79" s="1340"/>
      <c r="WLT79" s="1340"/>
      <c r="WLU79" s="1340"/>
      <c r="WLV79" s="1340"/>
      <c r="WLW79" s="1340"/>
      <c r="WLX79" s="1340"/>
      <c r="WLY79" s="1340"/>
      <c r="WLZ79" s="1340"/>
      <c r="WMA79" s="1340"/>
      <c r="WMB79" s="1340"/>
      <c r="WMC79" s="1340"/>
      <c r="WMD79" s="1340"/>
      <c r="WME79" s="1340"/>
      <c r="WMF79" s="1340"/>
      <c r="WMG79" s="1340"/>
      <c r="WMH79" s="1340"/>
      <c r="WMI79" s="1339"/>
      <c r="WMJ79" s="1340"/>
      <c r="WMK79" s="1340"/>
      <c r="WML79" s="1340"/>
      <c r="WMM79" s="1340"/>
      <c r="WMN79" s="1340"/>
      <c r="WMO79" s="1340"/>
      <c r="WMP79" s="1340"/>
      <c r="WMQ79" s="1340"/>
      <c r="WMR79" s="1340"/>
      <c r="WMS79" s="1340"/>
      <c r="WMT79" s="1340"/>
      <c r="WMU79" s="1340"/>
      <c r="WMV79" s="1340"/>
      <c r="WMW79" s="1340"/>
      <c r="WMX79" s="1340"/>
      <c r="WMY79" s="1340"/>
      <c r="WMZ79" s="1340"/>
      <c r="WNA79" s="1339"/>
      <c r="WNB79" s="1340"/>
      <c r="WNC79" s="1340"/>
      <c r="WND79" s="1340"/>
      <c r="WNE79" s="1340"/>
      <c r="WNF79" s="1340"/>
      <c r="WNG79" s="1340"/>
      <c r="WNH79" s="1340"/>
      <c r="WNI79" s="1340"/>
      <c r="WNJ79" s="1340"/>
      <c r="WNK79" s="1340"/>
      <c r="WNL79" s="1340"/>
      <c r="WNM79" s="1340"/>
      <c r="WNN79" s="1340"/>
      <c r="WNO79" s="1340"/>
      <c r="WNP79" s="1340"/>
      <c r="WNQ79" s="1340"/>
      <c r="WNR79" s="1340"/>
      <c r="WNS79" s="1339"/>
      <c r="WNT79" s="1340"/>
      <c r="WNU79" s="1340"/>
      <c r="WNV79" s="1340"/>
      <c r="WNW79" s="1340"/>
      <c r="WNX79" s="1340"/>
      <c r="WNY79" s="1340"/>
      <c r="WNZ79" s="1340"/>
      <c r="WOA79" s="1340"/>
      <c r="WOB79" s="1340"/>
      <c r="WOC79" s="1340"/>
      <c r="WOD79" s="1340"/>
      <c r="WOE79" s="1340"/>
      <c r="WOF79" s="1340"/>
      <c r="WOG79" s="1340"/>
      <c r="WOH79" s="1340"/>
      <c r="WOI79" s="1340"/>
      <c r="WOJ79" s="1340"/>
      <c r="WOK79" s="1339"/>
      <c r="WOL79" s="1340"/>
      <c r="WOM79" s="1340"/>
      <c r="WON79" s="1340"/>
      <c r="WOO79" s="1340"/>
      <c r="WOP79" s="1340"/>
      <c r="WOQ79" s="1340"/>
      <c r="WOR79" s="1340"/>
      <c r="WOS79" s="1340"/>
      <c r="WOT79" s="1340"/>
      <c r="WOU79" s="1340"/>
      <c r="WOV79" s="1340"/>
      <c r="WOW79" s="1340"/>
      <c r="WOX79" s="1340"/>
      <c r="WOY79" s="1340"/>
      <c r="WOZ79" s="1340"/>
      <c r="WPA79" s="1340"/>
      <c r="WPB79" s="1340"/>
      <c r="WPC79" s="1339"/>
      <c r="WPD79" s="1340"/>
      <c r="WPE79" s="1340"/>
      <c r="WPF79" s="1340"/>
      <c r="WPG79" s="1340"/>
      <c r="WPH79" s="1340"/>
      <c r="WPI79" s="1340"/>
      <c r="WPJ79" s="1340"/>
      <c r="WPK79" s="1340"/>
      <c r="WPL79" s="1340"/>
      <c r="WPM79" s="1340"/>
      <c r="WPN79" s="1340"/>
      <c r="WPO79" s="1340"/>
      <c r="WPP79" s="1340"/>
      <c r="WPQ79" s="1340"/>
      <c r="WPR79" s="1340"/>
      <c r="WPS79" s="1340"/>
      <c r="WPT79" s="1340"/>
      <c r="WPU79" s="1339"/>
      <c r="WPV79" s="1340"/>
      <c r="WPW79" s="1340"/>
      <c r="WPX79" s="1340"/>
      <c r="WPY79" s="1340"/>
      <c r="WPZ79" s="1340"/>
      <c r="WQA79" s="1340"/>
      <c r="WQB79" s="1340"/>
      <c r="WQC79" s="1340"/>
      <c r="WQD79" s="1340"/>
      <c r="WQE79" s="1340"/>
      <c r="WQF79" s="1340"/>
      <c r="WQG79" s="1340"/>
      <c r="WQH79" s="1340"/>
      <c r="WQI79" s="1340"/>
      <c r="WQJ79" s="1340"/>
      <c r="WQK79" s="1340"/>
      <c r="WQL79" s="1340"/>
      <c r="WQM79" s="1339"/>
      <c r="WQN79" s="1340"/>
      <c r="WQO79" s="1340"/>
      <c r="WQP79" s="1340"/>
      <c r="WQQ79" s="1340"/>
      <c r="WQR79" s="1340"/>
      <c r="WQS79" s="1340"/>
      <c r="WQT79" s="1340"/>
      <c r="WQU79" s="1340"/>
      <c r="WQV79" s="1340"/>
      <c r="WQW79" s="1340"/>
      <c r="WQX79" s="1340"/>
      <c r="WQY79" s="1340"/>
      <c r="WQZ79" s="1340"/>
      <c r="WRA79" s="1340"/>
      <c r="WRB79" s="1340"/>
      <c r="WRC79" s="1340"/>
      <c r="WRD79" s="1340"/>
      <c r="WRE79" s="1339"/>
      <c r="WRF79" s="1340"/>
      <c r="WRG79" s="1340"/>
      <c r="WRH79" s="1340"/>
      <c r="WRI79" s="1340"/>
      <c r="WRJ79" s="1340"/>
      <c r="WRK79" s="1340"/>
      <c r="WRL79" s="1340"/>
      <c r="WRM79" s="1340"/>
      <c r="WRN79" s="1340"/>
      <c r="WRO79" s="1340"/>
      <c r="WRP79" s="1340"/>
      <c r="WRQ79" s="1340"/>
      <c r="WRR79" s="1340"/>
      <c r="WRS79" s="1340"/>
      <c r="WRT79" s="1340"/>
      <c r="WRU79" s="1340"/>
      <c r="WRV79" s="1340"/>
      <c r="WRW79" s="1339"/>
      <c r="WRX79" s="1340"/>
      <c r="WRY79" s="1340"/>
      <c r="WRZ79" s="1340"/>
      <c r="WSA79" s="1340"/>
      <c r="WSB79" s="1340"/>
      <c r="WSC79" s="1340"/>
      <c r="WSD79" s="1340"/>
      <c r="WSE79" s="1340"/>
      <c r="WSF79" s="1340"/>
      <c r="WSG79" s="1340"/>
      <c r="WSH79" s="1340"/>
      <c r="WSI79" s="1340"/>
      <c r="WSJ79" s="1340"/>
      <c r="WSK79" s="1340"/>
      <c r="WSL79" s="1340"/>
      <c r="WSM79" s="1340"/>
      <c r="WSN79" s="1340"/>
      <c r="WSO79" s="1339"/>
      <c r="WSP79" s="1340"/>
      <c r="WSQ79" s="1340"/>
      <c r="WSR79" s="1340"/>
      <c r="WSS79" s="1340"/>
      <c r="WST79" s="1340"/>
      <c r="WSU79" s="1340"/>
      <c r="WSV79" s="1340"/>
      <c r="WSW79" s="1340"/>
      <c r="WSX79" s="1340"/>
      <c r="WSY79" s="1340"/>
      <c r="WSZ79" s="1340"/>
      <c r="WTA79" s="1340"/>
      <c r="WTB79" s="1340"/>
      <c r="WTC79" s="1340"/>
      <c r="WTD79" s="1340"/>
      <c r="WTE79" s="1340"/>
      <c r="WTF79" s="1340"/>
      <c r="WTG79" s="1339"/>
      <c r="WTH79" s="1340"/>
      <c r="WTI79" s="1340"/>
      <c r="WTJ79" s="1340"/>
      <c r="WTK79" s="1340"/>
      <c r="WTL79" s="1340"/>
      <c r="WTM79" s="1340"/>
      <c r="WTN79" s="1340"/>
      <c r="WTO79" s="1340"/>
      <c r="WTP79" s="1340"/>
      <c r="WTQ79" s="1340"/>
      <c r="WTR79" s="1340"/>
      <c r="WTS79" s="1340"/>
      <c r="WTT79" s="1340"/>
      <c r="WTU79" s="1340"/>
      <c r="WTV79" s="1340"/>
      <c r="WTW79" s="1340"/>
      <c r="WTX79" s="1340"/>
      <c r="WTY79" s="1339"/>
      <c r="WTZ79" s="1340"/>
      <c r="WUA79" s="1340"/>
      <c r="WUB79" s="1340"/>
      <c r="WUC79" s="1340"/>
      <c r="WUD79" s="1340"/>
      <c r="WUE79" s="1340"/>
      <c r="WUF79" s="1340"/>
      <c r="WUG79" s="1340"/>
      <c r="WUH79" s="1340"/>
      <c r="WUI79" s="1340"/>
      <c r="WUJ79" s="1340"/>
      <c r="WUK79" s="1340"/>
      <c r="WUL79" s="1340"/>
      <c r="WUM79" s="1340"/>
      <c r="WUN79" s="1340"/>
      <c r="WUO79" s="1340"/>
      <c r="WUP79" s="1340"/>
      <c r="WUQ79" s="1339"/>
      <c r="WUR79" s="1340"/>
      <c r="WUS79" s="1340"/>
      <c r="WUT79" s="1340"/>
      <c r="WUU79" s="1340"/>
      <c r="WUV79" s="1340"/>
      <c r="WUW79" s="1340"/>
      <c r="WUX79" s="1340"/>
      <c r="WUY79" s="1340"/>
      <c r="WUZ79" s="1340"/>
      <c r="WVA79" s="1340"/>
      <c r="WVB79" s="1340"/>
      <c r="WVC79" s="1340"/>
      <c r="WVD79" s="1340"/>
      <c r="WVE79" s="1340"/>
      <c r="WVF79" s="1340"/>
      <c r="WVG79" s="1340"/>
      <c r="WVH79" s="1340"/>
      <c r="WVI79" s="1339"/>
      <c r="WVJ79" s="1340"/>
      <c r="WVK79" s="1340"/>
      <c r="WVL79" s="1340"/>
      <c r="WVM79" s="1340"/>
      <c r="WVN79" s="1340"/>
      <c r="WVO79" s="1340"/>
      <c r="WVP79" s="1340"/>
      <c r="WVQ79" s="1340"/>
      <c r="WVR79" s="1340"/>
      <c r="WVS79" s="1340"/>
      <c r="WVT79" s="1340"/>
      <c r="WVU79" s="1340"/>
      <c r="WVV79" s="1340"/>
      <c r="WVW79" s="1340"/>
      <c r="WVX79" s="1340"/>
      <c r="WVY79" s="1340"/>
      <c r="WVZ79" s="1340"/>
      <c r="WWA79" s="1339"/>
      <c r="WWB79" s="1340"/>
      <c r="WWC79" s="1340"/>
      <c r="WWD79" s="1340"/>
      <c r="WWE79" s="1340"/>
      <c r="WWF79" s="1340"/>
      <c r="WWG79" s="1340"/>
      <c r="WWH79" s="1340"/>
      <c r="WWI79" s="1340"/>
      <c r="WWJ79" s="1340"/>
      <c r="WWK79" s="1340"/>
      <c r="WWL79" s="1340"/>
      <c r="WWM79" s="1340"/>
      <c r="WWN79" s="1340"/>
      <c r="WWO79" s="1340"/>
      <c r="WWP79" s="1340"/>
      <c r="WWQ79" s="1340"/>
      <c r="WWR79" s="1340"/>
      <c r="WWS79" s="1339"/>
      <c r="WWT79" s="1340"/>
      <c r="WWU79" s="1340"/>
      <c r="WWV79" s="1340"/>
      <c r="WWW79" s="1340"/>
      <c r="WWX79" s="1340"/>
      <c r="WWY79" s="1340"/>
      <c r="WWZ79" s="1340"/>
      <c r="WXA79" s="1340"/>
      <c r="WXB79" s="1340"/>
      <c r="WXC79" s="1340"/>
      <c r="WXD79" s="1340"/>
      <c r="WXE79" s="1340"/>
      <c r="WXF79" s="1340"/>
      <c r="WXG79" s="1340"/>
      <c r="WXH79" s="1340"/>
      <c r="WXI79" s="1340"/>
      <c r="WXJ79" s="1340"/>
      <c r="WXK79" s="1339"/>
      <c r="WXL79" s="1340"/>
      <c r="WXM79" s="1340"/>
      <c r="WXN79" s="1340"/>
      <c r="WXO79" s="1340"/>
      <c r="WXP79" s="1340"/>
      <c r="WXQ79" s="1340"/>
      <c r="WXR79" s="1340"/>
      <c r="WXS79" s="1340"/>
      <c r="WXT79" s="1340"/>
      <c r="WXU79" s="1340"/>
      <c r="WXV79" s="1340"/>
      <c r="WXW79" s="1340"/>
      <c r="WXX79" s="1340"/>
      <c r="WXY79" s="1340"/>
      <c r="WXZ79" s="1340"/>
      <c r="WYA79" s="1340"/>
      <c r="WYB79" s="1340"/>
      <c r="WYC79" s="1339"/>
      <c r="WYD79" s="1340"/>
      <c r="WYE79" s="1340"/>
      <c r="WYF79" s="1340"/>
      <c r="WYG79" s="1340"/>
      <c r="WYH79" s="1340"/>
      <c r="WYI79" s="1340"/>
      <c r="WYJ79" s="1340"/>
      <c r="WYK79" s="1340"/>
      <c r="WYL79" s="1340"/>
      <c r="WYM79" s="1340"/>
      <c r="WYN79" s="1340"/>
      <c r="WYO79" s="1340"/>
      <c r="WYP79" s="1340"/>
      <c r="WYQ79" s="1340"/>
      <c r="WYR79" s="1340"/>
      <c r="WYS79" s="1340"/>
      <c r="WYT79" s="1340"/>
      <c r="WYU79" s="1339"/>
      <c r="WYV79" s="1340"/>
      <c r="WYW79" s="1340"/>
      <c r="WYX79" s="1340"/>
      <c r="WYY79" s="1340"/>
      <c r="WYZ79" s="1340"/>
      <c r="WZA79" s="1340"/>
      <c r="WZB79" s="1340"/>
      <c r="WZC79" s="1340"/>
      <c r="WZD79" s="1340"/>
      <c r="WZE79" s="1340"/>
      <c r="WZF79" s="1340"/>
      <c r="WZG79" s="1340"/>
      <c r="WZH79" s="1340"/>
      <c r="WZI79" s="1340"/>
      <c r="WZJ79" s="1340"/>
      <c r="WZK79" s="1340"/>
      <c r="WZL79" s="1340"/>
      <c r="WZM79" s="1339"/>
      <c r="WZN79" s="1340"/>
      <c r="WZO79" s="1340"/>
      <c r="WZP79" s="1340"/>
      <c r="WZQ79" s="1340"/>
      <c r="WZR79" s="1340"/>
      <c r="WZS79" s="1340"/>
      <c r="WZT79" s="1340"/>
      <c r="WZU79" s="1340"/>
      <c r="WZV79" s="1340"/>
      <c r="WZW79" s="1340"/>
      <c r="WZX79" s="1340"/>
      <c r="WZY79" s="1340"/>
      <c r="WZZ79" s="1340"/>
      <c r="XAA79" s="1340"/>
      <c r="XAB79" s="1340"/>
      <c r="XAC79" s="1340"/>
      <c r="XAD79" s="1340"/>
      <c r="XAE79" s="1339"/>
      <c r="XAF79" s="1340"/>
      <c r="XAG79" s="1340"/>
      <c r="XAH79" s="1340"/>
      <c r="XAI79" s="1340"/>
      <c r="XAJ79" s="1340"/>
      <c r="XAK79" s="1340"/>
      <c r="XAL79" s="1340"/>
      <c r="XAM79" s="1340"/>
      <c r="XAN79" s="1340"/>
      <c r="XAO79" s="1340"/>
      <c r="XAP79" s="1340"/>
      <c r="XAQ79" s="1340"/>
      <c r="XAR79" s="1340"/>
      <c r="XAS79" s="1340"/>
      <c r="XAT79" s="1340"/>
      <c r="XAU79" s="1340"/>
      <c r="XAV79" s="1340"/>
      <c r="XAW79" s="1339"/>
      <c r="XAX79" s="1340"/>
      <c r="XAY79" s="1340"/>
      <c r="XAZ79" s="1340"/>
      <c r="XBA79" s="1340"/>
      <c r="XBB79" s="1340"/>
      <c r="XBC79" s="1340"/>
      <c r="XBD79" s="1340"/>
      <c r="XBE79" s="1340"/>
      <c r="XBF79" s="1340"/>
      <c r="XBG79" s="1340"/>
      <c r="XBH79" s="1340"/>
      <c r="XBI79" s="1340"/>
      <c r="XBJ79" s="1340"/>
      <c r="XBK79" s="1340"/>
      <c r="XBL79" s="1340"/>
      <c r="XBM79" s="1340"/>
      <c r="XBN79" s="1340"/>
      <c r="XBO79" s="1339"/>
      <c r="XBP79" s="1340"/>
      <c r="XBQ79" s="1340"/>
      <c r="XBR79" s="1340"/>
      <c r="XBS79" s="1340"/>
      <c r="XBT79" s="1340"/>
      <c r="XBU79" s="1340"/>
      <c r="XBV79" s="1340"/>
      <c r="XBW79" s="1340"/>
      <c r="XBX79" s="1340"/>
      <c r="XBY79" s="1340"/>
      <c r="XBZ79" s="1340"/>
      <c r="XCA79" s="1340"/>
      <c r="XCB79" s="1340"/>
      <c r="XCC79" s="1340"/>
      <c r="XCD79" s="1340"/>
      <c r="XCE79" s="1340"/>
      <c r="XCF79" s="1340"/>
      <c r="XCG79" s="1339"/>
      <c r="XCH79" s="1340"/>
      <c r="XCI79" s="1340"/>
      <c r="XCJ79" s="1340"/>
      <c r="XCK79" s="1340"/>
      <c r="XCL79" s="1340"/>
      <c r="XCM79" s="1340"/>
      <c r="XCN79" s="1340"/>
      <c r="XCO79" s="1340"/>
      <c r="XCP79" s="1340"/>
      <c r="XCQ79" s="1340"/>
      <c r="XCR79" s="1340"/>
      <c r="XCS79" s="1340"/>
      <c r="XCT79" s="1340"/>
      <c r="XCU79" s="1340"/>
      <c r="XCV79" s="1340"/>
      <c r="XCW79" s="1340"/>
      <c r="XCX79" s="1340"/>
      <c r="XCY79" s="1339"/>
      <c r="XCZ79" s="1340"/>
      <c r="XDA79" s="1340"/>
      <c r="XDB79" s="1340"/>
      <c r="XDC79" s="1340"/>
      <c r="XDD79" s="1340"/>
      <c r="XDE79" s="1340"/>
      <c r="XDF79" s="1340"/>
      <c r="XDG79" s="1340"/>
      <c r="XDH79" s="1340"/>
      <c r="XDI79" s="1340"/>
      <c r="XDJ79" s="1340"/>
      <c r="XDK79" s="1340"/>
      <c r="XDL79" s="1340"/>
      <c r="XDM79" s="1340"/>
      <c r="XDN79" s="1340"/>
      <c r="XDO79" s="1340"/>
      <c r="XDP79" s="1340"/>
      <c r="XDQ79" s="1339"/>
      <c r="XDR79" s="1340"/>
      <c r="XDS79" s="1340"/>
      <c r="XDT79" s="1340"/>
      <c r="XDU79" s="1340"/>
      <c r="XDV79" s="1340"/>
      <c r="XDW79" s="1340"/>
      <c r="XDX79" s="1340"/>
      <c r="XDY79" s="1340"/>
      <c r="XDZ79" s="1340"/>
      <c r="XEA79" s="1340"/>
      <c r="XEB79" s="1340"/>
      <c r="XEC79" s="1340"/>
      <c r="XED79" s="1340"/>
      <c r="XEE79" s="1340"/>
      <c r="XEF79" s="1340"/>
      <c r="XEG79" s="1340"/>
      <c r="XEH79" s="1340"/>
      <c r="XEI79" s="1339"/>
      <c r="XEJ79" s="1340"/>
      <c r="XEK79" s="1340"/>
      <c r="XEL79" s="1340"/>
      <c r="XEM79" s="1340"/>
      <c r="XEN79" s="1340"/>
      <c r="XEO79" s="1340"/>
      <c r="XEP79" s="1340"/>
      <c r="XEQ79" s="1340"/>
      <c r="XER79" s="1340"/>
      <c r="XES79" s="1340"/>
      <c r="XET79" s="1340"/>
      <c r="XEU79" s="1340"/>
      <c r="XEV79" s="1340"/>
      <c r="XEW79" s="1340"/>
      <c r="XEX79" s="1340"/>
      <c r="XEY79" s="1340"/>
      <c r="XEZ79" s="1340"/>
      <c r="XFA79" s="1339"/>
      <c r="XFB79" s="1340"/>
      <c r="XFC79" s="1340"/>
      <c r="XFD79" s="1340"/>
    </row>
    <row r="80" spans="1:16384" x14ac:dyDescent="0.15">
      <c r="A80" s="190" t="s">
        <v>444</v>
      </c>
      <c r="W80" s="190"/>
      <c r="X80" s="190"/>
      <c r="Y80" s="190"/>
      <c r="Z80" s="200"/>
      <c r="AA80" s="190"/>
      <c r="AB80" s="190"/>
      <c r="AC80" s="190"/>
      <c r="AD80" s="201"/>
      <c r="AE80" s="190"/>
      <c r="AF80" s="190"/>
      <c r="AG80" s="190"/>
      <c r="AH80" s="201"/>
      <c r="AI80" s="190"/>
      <c r="AJ80" s="190"/>
      <c r="AK80" s="190"/>
      <c r="AL80" s="201"/>
    </row>
    <row r="81" spans="1:38" x14ac:dyDescent="0.15">
      <c r="A81" s="190" t="s">
        <v>445</v>
      </c>
      <c r="W81" s="190"/>
      <c r="X81" s="190"/>
      <c r="Y81" s="190"/>
      <c r="Z81" s="200"/>
      <c r="AA81" s="190"/>
      <c r="AB81" s="190"/>
      <c r="AC81" s="190"/>
      <c r="AD81" s="201"/>
      <c r="AE81" s="190"/>
      <c r="AF81" s="190"/>
      <c r="AG81" s="190"/>
      <c r="AH81" s="201"/>
      <c r="AI81" s="190"/>
      <c r="AJ81" s="190"/>
      <c r="AK81" s="190"/>
      <c r="AL81" s="201"/>
    </row>
    <row r="82" spans="1:38" x14ac:dyDescent="0.15">
      <c r="W82" s="190"/>
      <c r="X82" s="190"/>
      <c r="Y82" s="190"/>
      <c r="Z82" s="200"/>
      <c r="AA82" s="190"/>
      <c r="AB82" s="190"/>
      <c r="AC82" s="190"/>
      <c r="AD82" s="201"/>
      <c r="AE82" s="190"/>
      <c r="AF82" s="190"/>
      <c r="AG82" s="190"/>
      <c r="AH82" s="201"/>
      <c r="AI82" s="190"/>
      <c r="AJ82" s="190"/>
      <c r="AK82" s="190"/>
      <c r="AL82" s="201"/>
    </row>
    <row r="83" spans="1:38" x14ac:dyDescent="0.15">
      <c r="W83" s="190"/>
      <c r="X83" s="190"/>
      <c r="Y83" s="190"/>
      <c r="Z83" s="200"/>
      <c r="AA83" s="190"/>
      <c r="AB83" s="190"/>
      <c r="AC83" s="190"/>
      <c r="AD83" s="201"/>
      <c r="AE83" s="190"/>
      <c r="AF83" s="190"/>
      <c r="AG83" s="190"/>
      <c r="AH83" s="201"/>
      <c r="AI83" s="190"/>
      <c r="AJ83" s="190"/>
      <c r="AK83" s="190"/>
      <c r="AL83" s="201"/>
    </row>
    <row r="84" spans="1:38" ht="54" x14ac:dyDescent="0.15">
      <c r="J84" s="305" t="s">
        <v>446</v>
      </c>
      <c r="K84" s="305" t="s">
        <v>447</v>
      </c>
      <c r="V84" s="305" t="s">
        <v>448</v>
      </c>
      <c r="W84" s="190"/>
      <c r="X84" s="190"/>
      <c r="Y84" s="190"/>
      <c r="Z84" s="200"/>
      <c r="AA84" s="190"/>
      <c r="AB84" s="190"/>
      <c r="AC84" s="190"/>
      <c r="AD84" s="201"/>
      <c r="AE84" s="190"/>
      <c r="AF84" s="190"/>
      <c r="AG84" s="190"/>
      <c r="AH84" s="201"/>
      <c r="AI84" s="190"/>
      <c r="AJ84" s="190"/>
      <c r="AK84" s="190"/>
      <c r="AL84" s="201"/>
    </row>
  </sheetData>
  <mergeCells count="955">
    <mergeCell ref="M4:Q4"/>
    <mergeCell ref="R4:T5"/>
    <mergeCell ref="R36:T36"/>
    <mergeCell ref="R37:T37"/>
    <mergeCell ref="R38:T38"/>
    <mergeCell ref="R39:T39"/>
    <mergeCell ref="B6:B32"/>
    <mergeCell ref="A6:A32"/>
    <mergeCell ref="J2:Q2"/>
    <mergeCell ref="J3:Q3"/>
    <mergeCell ref="A4:B5"/>
    <mergeCell ref="C4:C5"/>
    <mergeCell ref="D4:E5"/>
    <mergeCell ref="F4:F5"/>
    <mergeCell ref="G4:G5"/>
    <mergeCell ref="H4:H5"/>
    <mergeCell ref="I4:I5"/>
    <mergeCell ref="J4:L4"/>
    <mergeCell ref="R64:T64"/>
    <mergeCell ref="R66:T66"/>
    <mergeCell ref="R70:T70"/>
    <mergeCell ref="R71:T71"/>
    <mergeCell ref="A72:B75"/>
    <mergeCell ref="R72:T72"/>
    <mergeCell ref="R73:T73"/>
    <mergeCell ref="R75:T75"/>
    <mergeCell ref="R46:T46"/>
    <mergeCell ref="R58:T58"/>
    <mergeCell ref="R60:T60"/>
    <mergeCell ref="R61:T61"/>
    <mergeCell ref="R62:T62"/>
    <mergeCell ref="R63:T63"/>
    <mergeCell ref="A33:A59"/>
    <mergeCell ref="B33:B59"/>
    <mergeCell ref="B60:B71"/>
    <mergeCell ref="A60:A71"/>
    <mergeCell ref="R40:T40"/>
    <mergeCell ref="R41:T41"/>
    <mergeCell ref="R42:T42"/>
    <mergeCell ref="R43:T43"/>
    <mergeCell ref="R44:T44"/>
    <mergeCell ref="R45:T45"/>
    <mergeCell ref="BU79:CL79"/>
    <mergeCell ref="CM79:DD79"/>
    <mergeCell ref="DE79:DV79"/>
    <mergeCell ref="DW79:EN79"/>
    <mergeCell ref="EO79:FF79"/>
    <mergeCell ref="FG79:FX79"/>
    <mergeCell ref="A77:R77"/>
    <mergeCell ref="A78:R78"/>
    <mergeCell ref="A79:R79"/>
    <mergeCell ref="S79:AJ79"/>
    <mergeCell ref="AK79:BB79"/>
    <mergeCell ref="BC79:BT79"/>
    <mergeCell ref="KC79:KT79"/>
    <mergeCell ref="KU79:LL79"/>
    <mergeCell ref="LM79:MD79"/>
    <mergeCell ref="ME79:MV79"/>
    <mergeCell ref="MW79:NN79"/>
    <mergeCell ref="NO79:OF79"/>
    <mergeCell ref="FY79:GP79"/>
    <mergeCell ref="GQ79:HH79"/>
    <mergeCell ref="HI79:HZ79"/>
    <mergeCell ref="IA79:IR79"/>
    <mergeCell ref="IS79:JJ79"/>
    <mergeCell ref="JK79:KB79"/>
    <mergeCell ref="SK79:TB79"/>
    <mergeCell ref="TC79:TT79"/>
    <mergeCell ref="TU79:UL79"/>
    <mergeCell ref="UM79:VD79"/>
    <mergeCell ref="VE79:VV79"/>
    <mergeCell ref="VW79:WN79"/>
    <mergeCell ref="OG79:OX79"/>
    <mergeCell ref="OY79:PP79"/>
    <mergeCell ref="PQ79:QH79"/>
    <mergeCell ref="QI79:QZ79"/>
    <mergeCell ref="RA79:RR79"/>
    <mergeCell ref="RS79:SJ79"/>
    <mergeCell ref="AAS79:ABJ79"/>
    <mergeCell ref="ABK79:ACB79"/>
    <mergeCell ref="ACC79:ACT79"/>
    <mergeCell ref="ACU79:ADL79"/>
    <mergeCell ref="ADM79:AED79"/>
    <mergeCell ref="AEE79:AEV79"/>
    <mergeCell ref="WO79:XF79"/>
    <mergeCell ref="XG79:XX79"/>
    <mergeCell ref="XY79:YP79"/>
    <mergeCell ref="YQ79:ZH79"/>
    <mergeCell ref="ZI79:ZZ79"/>
    <mergeCell ref="AAA79:AAR79"/>
    <mergeCell ref="AJA79:AJR79"/>
    <mergeCell ref="AJS79:AKJ79"/>
    <mergeCell ref="AKK79:ALB79"/>
    <mergeCell ref="ALC79:ALT79"/>
    <mergeCell ref="ALU79:AML79"/>
    <mergeCell ref="AMM79:AND79"/>
    <mergeCell ref="AEW79:AFN79"/>
    <mergeCell ref="AFO79:AGF79"/>
    <mergeCell ref="AGG79:AGX79"/>
    <mergeCell ref="AGY79:AHP79"/>
    <mergeCell ref="AHQ79:AIH79"/>
    <mergeCell ref="AII79:AIZ79"/>
    <mergeCell ref="ARI79:ARZ79"/>
    <mergeCell ref="ASA79:ASR79"/>
    <mergeCell ref="ASS79:ATJ79"/>
    <mergeCell ref="ATK79:AUB79"/>
    <mergeCell ref="AUC79:AUT79"/>
    <mergeCell ref="AUU79:AVL79"/>
    <mergeCell ref="ANE79:ANV79"/>
    <mergeCell ref="ANW79:AON79"/>
    <mergeCell ref="AOO79:APF79"/>
    <mergeCell ref="APG79:APX79"/>
    <mergeCell ref="APY79:AQP79"/>
    <mergeCell ref="AQQ79:ARH79"/>
    <mergeCell ref="AZQ79:BAH79"/>
    <mergeCell ref="BAI79:BAZ79"/>
    <mergeCell ref="BBA79:BBR79"/>
    <mergeCell ref="BBS79:BCJ79"/>
    <mergeCell ref="BCK79:BDB79"/>
    <mergeCell ref="BDC79:BDT79"/>
    <mergeCell ref="AVM79:AWD79"/>
    <mergeCell ref="AWE79:AWV79"/>
    <mergeCell ref="AWW79:AXN79"/>
    <mergeCell ref="AXO79:AYF79"/>
    <mergeCell ref="AYG79:AYX79"/>
    <mergeCell ref="AYY79:AZP79"/>
    <mergeCell ref="BHY79:BIP79"/>
    <mergeCell ref="BIQ79:BJH79"/>
    <mergeCell ref="BJI79:BJZ79"/>
    <mergeCell ref="BKA79:BKR79"/>
    <mergeCell ref="BKS79:BLJ79"/>
    <mergeCell ref="BLK79:BMB79"/>
    <mergeCell ref="BDU79:BEL79"/>
    <mergeCell ref="BEM79:BFD79"/>
    <mergeCell ref="BFE79:BFV79"/>
    <mergeCell ref="BFW79:BGN79"/>
    <mergeCell ref="BGO79:BHF79"/>
    <mergeCell ref="BHG79:BHX79"/>
    <mergeCell ref="BQG79:BQX79"/>
    <mergeCell ref="BQY79:BRP79"/>
    <mergeCell ref="BRQ79:BSH79"/>
    <mergeCell ref="BSI79:BSZ79"/>
    <mergeCell ref="BTA79:BTR79"/>
    <mergeCell ref="BTS79:BUJ79"/>
    <mergeCell ref="BMC79:BMT79"/>
    <mergeCell ref="BMU79:BNL79"/>
    <mergeCell ref="BNM79:BOD79"/>
    <mergeCell ref="BOE79:BOV79"/>
    <mergeCell ref="BOW79:BPN79"/>
    <mergeCell ref="BPO79:BQF79"/>
    <mergeCell ref="BYO79:BZF79"/>
    <mergeCell ref="BZG79:BZX79"/>
    <mergeCell ref="BZY79:CAP79"/>
    <mergeCell ref="CAQ79:CBH79"/>
    <mergeCell ref="CBI79:CBZ79"/>
    <mergeCell ref="CCA79:CCR79"/>
    <mergeCell ref="BUK79:BVB79"/>
    <mergeCell ref="BVC79:BVT79"/>
    <mergeCell ref="BVU79:BWL79"/>
    <mergeCell ref="BWM79:BXD79"/>
    <mergeCell ref="BXE79:BXV79"/>
    <mergeCell ref="BXW79:BYN79"/>
    <mergeCell ref="CGW79:CHN79"/>
    <mergeCell ref="CHO79:CIF79"/>
    <mergeCell ref="CIG79:CIX79"/>
    <mergeCell ref="CIY79:CJP79"/>
    <mergeCell ref="CJQ79:CKH79"/>
    <mergeCell ref="CKI79:CKZ79"/>
    <mergeCell ref="CCS79:CDJ79"/>
    <mergeCell ref="CDK79:CEB79"/>
    <mergeCell ref="CEC79:CET79"/>
    <mergeCell ref="CEU79:CFL79"/>
    <mergeCell ref="CFM79:CGD79"/>
    <mergeCell ref="CGE79:CGV79"/>
    <mergeCell ref="CPE79:CPV79"/>
    <mergeCell ref="CPW79:CQN79"/>
    <mergeCell ref="CQO79:CRF79"/>
    <mergeCell ref="CRG79:CRX79"/>
    <mergeCell ref="CRY79:CSP79"/>
    <mergeCell ref="CSQ79:CTH79"/>
    <mergeCell ref="CLA79:CLR79"/>
    <mergeCell ref="CLS79:CMJ79"/>
    <mergeCell ref="CMK79:CNB79"/>
    <mergeCell ref="CNC79:CNT79"/>
    <mergeCell ref="CNU79:COL79"/>
    <mergeCell ref="COM79:CPD79"/>
    <mergeCell ref="CXM79:CYD79"/>
    <mergeCell ref="CYE79:CYV79"/>
    <mergeCell ref="CYW79:CZN79"/>
    <mergeCell ref="CZO79:DAF79"/>
    <mergeCell ref="DAG79:DAX79"/>
    <mergeCell ref="DAY79:DBP79"/>
    <mergeCell ref="CTI79:CTZ79"/>
    <mergeCell ref="CUA79:CUR79"/>
    <mergeCell ref="CUS79:CVJ79"/>
    <mergeCell ref="CVK79:CWB79"/>
    <mergeCell ref="CWC79:CWT79"/>
    <mergeCell ref="CWU79:CXL79"/>
    <mergeCell ref="DFU79:DGL79"/>
    <mergeCell ref="DGM79:DHD79"/>
    <mergeCell ref="DHE79:DHV79"/>
    <mergeCell ref="DHW79:DIN79"/>
    <mergeCell ref="DIO79:DJF79"/>
    <mergeCell ref="DJG79:DJX79"/>
    <mergeCell ref="DBQ79:DCH79"/>
    <mergeCell ref="DCI79:DCZ79"/>
    <mergeCell ref="DDA79:DDR79"/>
    <mergeCell ref="DDS79:DEJ79"/>
    <mergeCell ref="DEK79:DFB79"/>
    <mergeCell ref="DFC79:DFT79"/>
    <mergeCell ref="DOC79:DOT79"/>
    <mergeCell ref="DOU79:DPL79"/>
    <mergeCell ref="DPM79:DQD79"/>
    <mergeCell ref="DQE79:DQV79"/>
    <mergeCell ref="DQW79:DRN79"/>
    <mergeCell ref="DRO79:DSF79"/>
    <mergeCell ref="DJY79:DKP79"/>
    <mergeCell ref="DKQ79:DLH79"/>
    <mergeCell ref="DLI79:DLZ79"/>
    <mergeCell ref="DMA79:DMR79"/>
    <mergeCell ref="DMS79:DNJ79"/>
    <mergeCell ref="DNK79:DOB79"/>
    <mergeCell ref="DWK79:DXB79"/>
    <mergeCell ref="DXC79:DXT79"/>
    <mergeCell ref="DXU79:DYL79"/>
    <mergeCell ref="DYM79:DZD79"/>
    <mergeCell ref="DZE79:DZV79"/>
    <mergeCell ref="DZW79:EAN79"/>
    <mergeCell ref="DSG79:DSX79"/>
    <mergeCell ref="DSY79:DTP79"/>
    <mergeCell ref="DTQ79:DUH79"/>
    <mergeCell ref="DUI79:DUZ79"/>
    <mergeCell ref="DVA79:DVR79"/>
    <mergeCell ref="DVS79:DWJ79"/>
    <mergeCell ref="EES79:EFJ79"/>
    <mergeCell ref="EFK79:EGB79"/>
    <mergeCell ref="EGC79:EGT79"/>
    <mergeCell ref="EGU79:EHL79"/>
    <mergeCell ref="EHM79:EID79"/>
    <mergeCell ref="EIE79:EIV79"/>
    <mergeCell ref="EAO79:EBF79"/>
    <mergeCell ref="EBG79:EBX79"/>
    <mergeCell ref="EBY79:ECP79"/>
    <mergeCell ref="ECQ79:EDH79"/>
    <mergeCell ref="EDI79:EDZ79"/>
    <mergeCell ref="EEA79:EER79"/>
    <mergeCell ref="ENA79:ENR79"/>
    <mergeCell ref="ENS79:EOJ79"/>
    <mergeCell ref="EOK79:EPB79"/>
    <mergeCell ref="EPC79:EPT79"/>
    <mergeCell ref="EPU79:EQL79"/>
    <mergeCell ref="EQM79:ERD79"/>
    <mergeCell ref="EIW79:EJN79"/>
    <mergeCell ref="EJO79:EKF79"/>
    <mergeCell ref="EKG79:EKX79"/>
    <mergeCell ref="EKY79:ELP79"/>
    <mergeCell ref="ELQ79:EMH79"/>
    <mergeCell ref="EMI79:EMZ79"/>
    <mergeCell ref="EVI79:EVZ79"/>
    <mergeCell ref="EWA79:EWR79"/>
    <mergeCell ref="EWS79:EXJ79"/>
    <mergeCell ref="EXK79:EYB79"/>
    <mergeCell ref="EYC79:EYT79"/>
    <mergeCell ref="EYU79:EZL79"/>
    <mergeCell ref="ERE79:ERV79"/>
    <mergeCell ref="ERW79:ESN79"/>
    <mergeCell ref="ESO79:ETF79"/>
    <mergeCell ref="ETG79:ETX79"/>
    <mergeCell ref="ETY79:EUP79"/>
    <mergeCell ref="EUQ79:EVH79"/>
    <mergeCell ref="FDQ79:FEH79"/>
    <mergeCell ref="FEI79:FEZ79"/>
    <mergeCell ref="FFA79:FFR79"/>
    <mergeCell ref="FFS79:FGJ79"/>
    <mergeCell ref="FGK79:FHB79"/>
    <mergeCell ref="FHC79:FHT79"/>
    <mergeCell ref="EZM79:FAD79"/>
    <mergeCell ref="FAE79:FAV79"/>
    <mergeCell ref="FAW79:FBN79"/>
    <mergeCell ref="FBO79:FCF79"/>
    <mergeCell ref="FCG79:FCX79"/>
    <mergeCell ref="FCY79:FDP79"/>
    <mergeCell ref="FLY79:FMP79"/>
    <mergeCell ref="FMQ79:FNH79"/>
    <mergeCell ref="FNI79:FNZ79"/>
    <mergeCell ref="FOA79:FOR79"/>
    <mergeCell ref="FOS79:FPJ79"/>
    <mergeCell ref="FPK79:FQB79"/>
    <mergeCell ref="FHU79:FIL79"/>
    <mergeCell ref="FIM79:FJD79"/>
    <mergeCell ref="FJE79:FJV79"/>
    <mergeCell ref="FJW79:FKN79"/>
    <mergeCell ref="FKO79:FLF79"/>
    <mergeCell ref="FLG79:FLX79"/>
    <mergeCell ref="FUG79:FUX79"/>
    <mergeCell ref="FUY79:FVP79"/>
    <mergeCell ref="FVQ79:FWH79"/>
    <mergeCell ref="FWI79:FWZ79"/>
    <mergeCell ref="FXA79:FXR79"/>
    <mergeCell ref="FXS79:FYJ79"/>
    <mergeCell ref="FQC79:FQT79"/>
    <mergeCell ref="FQU79:FRL79"/>
    <mergeCell ref="FRM79:FSD79"/>
    <mergeCell ref="FSE79:FSV79"/>
    <mergeCell ref="FSW79:FTN79"/>
    <mergeCell ref="FTO79:FUF79"/>
    <mergeCell ref="GCO79:GDF79"/>
    <mergeCell ref="GDG79:GDX79"/>
    <mergeCell ref="GDY79:GEP79"/>
    <mergeCell ref="GEQ79:GFH79"/>
    <mergeCell ref="GFI79:GFZ79"/>
    <mergeCell ref="GGA79:GGR79"/>
    <mergeCell ref="FYK79:FZB79"/>
    <mergeCell ref="FZC79:FZT79"/>
    <mergeCell ref="FZU79:GAL79"/>
    <mergeCell ref="GAM79:GBD79"/>
    <mergeCell ref="GBE79:GBV79"/>
    <mergeCell ref="GBW79:GCN79"/>
    <mergeCell ref="GKW79:GLN79"/>
    <mergeCell ref="GLO79:GMF79"/>
    <mergeCell ref="GMG79:GMX79"/>
    <mergeCell ref="GMY79:GNP79"/>
    <mergeCell ref="GNQ79:GOH79"/>
    <mergeCell ref="GOI79:GOZ79"/>
    <mergeCell ref="GGS79:GHJ79"/>
    <mergeCell ref="GHK79:GIB79"/>
    <mergeCell ref="GIC79:GIT79"/>
    <mergeCell ref="GIU79:GJL79"/>
    <mergeCell ref="GJM79:GKD79"/>
    <mergeCell ref="GKE79:GKV79"/>
    <mergeCell ref="GTE79:GTV79"/>
    <mergeCell ref="GTW79:GUN79"/>
    <mergeCell ref="GUO79:GVF79"/>
    <mergeCell ref="GVG79:GVX79"/>
    <mergeCell ref="GVY79:GWP79"/>
    <mergeCell ref="GWQ79:GXH79"/>
    <mergeCell ref="GPA79:GPR79"/>
    <mergeCell ref="GPS79:GQJ79"/>
    <mergeCell ref="GQK79:GRB79"/>
    <mergeCell ref="GRC79:GRT79"/>
    <mergeCell ref="GRU79:GSL79"/>
    <mergeCell ref="GSM79:GTD79"/>
    <mergeCell ref="HBM79:HCD79"/>
    <mergeCell ref="HCE79:HCV79"/>
    <mergeCell ref="HCW79:HDN79"/>
    <mergeCell ref="HDO79:HEF79"/>
    <mergeCell ref="HEG79:HEX79"/>
    <mergeCell ref="HEY79:HFP79"/>
    <mergeCell ref="GXI79:GXZ79"/>
    <mergeCell ref="GYA79:GYR79"/>
    <mergeCell ref="GYS79:GZJ79"/>
    <mergeCell ref="GZK79:HAB79"/>
    <mergeCell ref="HAC79:HAT79"/>
    <mergeCell ref="HAU79:HBL79"/>
    <mergeCell ref="HJU79:HKL79"/>
    <mergeCell ref="HKM79:HLD79"/>
    <mergeCell ref="HLE79:HLV79"/>
    <mergeCell ref="HLW79:HMN79"/>
    <mergeCell ref="HMO79:HNF79"/>
    <mergeCell ref="HNG79:HNX79"/>
    <mergeCell ref="HFQ79:HGH79"/>
    <mergeCell ref="HGI79:HGZ79"/>
    <mergeCell ref="HHA79:HHR79"/>
    <mergeCell ref="HHS79:HIJ79"/>
    <mergeCell ref="HIK79:HJB79"/>
    <mergeCell ref="HJC79:HJT79"/>
    <mergeCell ref="HSC79:HST79"/>
    <mergeCell ref="HSU79:HTL79"/>
    <mergeCell ref="HTM79:HUD79"/>
    <mergeCell ref="HUE79:HUV79"/>
    <mergeCell ref="HUW79:HVN79"/>
    <mergeCell ref="HVO79:HWF79"/>
    <mergeCell ref="HNY79:HOP79"/>
    <mergeCell ref="HOQ79:HPH79"/>
    <mergeCell ref="HPI79:HPZ79"/>
    <mergeCell ref="HQA79:HQR79"/>
    <mergeCell ref="HQS79:HRJ79"/>
    <mergeCell ref="HRK79:HSB79"/>
    <mergeCell ref="IAK79:IBB79"/>
    <mergeCell ref="IBC79:IBT79"/>
    <mergeCell ref="IBU79:ICL79"/>
    <mergeCell ref="ICM79:IDD79"/>
    <mergeCell ref="IDE79:IDV79"/>
    <mergeCell ref="IDW79:IEN79"/>
    <mergeCell ref="HWG79:HWX79"/>
    <mergeCell ref="HWY79:HXP79"/>
    <mergeCell ref="HXQ79:HYH79"/>
    <mergeCell ref="HYI79:HYZ79"/>
    <mergeCell ref="HZA79:HZR79"/>
    <mergeCell ref="HZS79:IAJ79"/>
    <mergeCell ref="IIS79:IJJ79"/>
    <mergeCell ref="IJK79:IKB79"/>
    <mergeCell ref="IKC79:IKT79"/>
    <mergeCell ref="IKU79:ILL79"/>
    <mergeCell ref="ILM79:IMD79"/>
    <mergeCell ref="IME79:IMV79"/>
    <mergeCell ref="IEO79:IFF79"/>
    <mergeCell ref="IFG79:IFX79"/>
    <mergeCell ref="IFY79:IGP79"/>
    <mergeCell ref="IGQ79:IHH79"/>
    <mergeCell ref="IHI79:IHZ79"/>
    <mergeCell ref="IIA79:IIR79"/>
    <mergeCell ref="IRA79:IRR79"/>
    <mergeCell ref="IRS79:ISJ79"/>
    <mergeCell ref="ISK79:ITB79"/>
    <mergeCell ref="ITC79:ITT79"/>
    <mergeCell ref="ITU79:IUL79"/>
    <mergeCell ref="IUM79:IVD79"/>
    <mergeCell ref="IMW79:INN79"/>
    <mergeCell ref="INO79:IOF79"/>
    <mergeCell ref="IOG79:IOX79"/>
    <mergeCell ref="IOY79:IPP79"/>
    <mergeCell ref="IPQ79:IQH79"/>
    <mergeCell ref="IQI79:IQZ79"/>
    <mergeCell ref="IZI79:IZZ79"/>
    <mergeCell ref="JAA79:JAR79"/>
    <mergeCell ref="JAS79:JBJ79"/>
    <mergeCell ref="JBK79:JCB79"/>
    <mergeCell ref="JCC79:JCT79"/>
    <mergeCell ref="JCU79:JDL79"/>
    <mergeCell ref="IVE79:IVV79"/>
    <mergeCell ref="IVW79:IWN79"/>
    <mergeCell ref="IWO79:IXF79"/>
    <mergeCell ref="IXG79:IXX79"/>
    <mergeCell ref="IXY79:IYP79"/>
    <mergeCell ref="IYQ79:IZH79"/>
    <mergeCell ref="JHQ79:JIH79"/>
    <mergeCell ref="JII79:JIZ79"/>
    <mergeCell ref="JJA79:JJR79"/>
    <mergeCell ref="JJS79:JKJ79"/>
    <mergeCell ref="JKK79:JLB79"/>
    <mergeCell ref="JLC79:JLT79"/>
    <mergeCell ref="JDM79:JED79"/>
    <mergeCell ref="JEE79:JEV79"/>
    <mergeCell ref="JEW79:JFN79"/>
    <mergeCell ref="JFO79:JGF79"/>
    <mergeCell ref="JGG79:JGX79"/>
    <mergeCell ref="JGY79:JHP79"/>
    <mergeCell ref="JPY79:JQP79"/>
    <mergeCell ref="JQQ79:JRH79"/>
    <mergeCell ref="JRI79:JRZ79"/>
    <mergeCell ref="JSA79:JSR79"/>
    <mergeCell ref="JSS79:JTJ79"/>
    <mergeCell ref="JTK79:JUB79"/>
    <mergeCell ref="JLU79:JML79"/>
    <mergeCell ref="JMM79:JND79"/>
    <mergeCell ref="JNE79:JNV79"/>
    <mergeCell ref="JNW79:JON79"/>
    <mergeCell ref="JOO79:JPF79"/>
    <mergeCell ref="JPG79:JPX79"/>
    <mergeCell ref="JYG79:JYX79"/>
    <mergeCell ref="JYY79:JZP79"/>
    <mergeCell ref="JZQ79:KAH79"/>
    <mergeCell ref="KAI79:KAZ79"/>
    <mergeCell ref="KBA79:KBR79"/>
    <mergeCell ref="KBS79:KCJ79"/>
    <mergeCell ref="JUC79:JUT79"/>
    <mergeCell ref="JUU79:JVL79"/>
    <mergeCell ref="JVM79:JWD79"/>
    <mergeCell ref="JWE79:JWV79"/>
    <mergeCell ref="JWW79:JXN79"/>
    <mergeCell ref="JXO79:JYF79"/>
    <mergeCell ref="KGO79:KHF79"/>
    <mergeCell ref="KHG79:KHX79"/>
    <mergeCell ref="KHY79:KIP79"/>
    <mergeCell ref="KIQ79:KJH79"/>
    <mergeCell ref="KJI79:KJZ79"/>
    <mergeCell ref="KKA79:KKR79"/>
    <mergeCell ref="KCK79:KDB79"/>
    <mergeCell ref="KDC79:KDT79"/>
    <mergeCell ref="KDU79:KEL79"/>
    <mergeCell ref="KEM79:KFD79"/>
    <mergeCell ref="KFE79:KFV79"/>
    <mergeCell ref="KFW79:KGN79"/>
    <mergeCell ref="KOW79:KPN79"/>
    <mergeCell ref="KPO79:KQF79"/>
    <mergeCell ref="KQG79:KQX79"/>
    <mergeCell ref="KQY79:KRP79"/>
    <mergeCell ref="KRQ79:KSH79"/>
    <mergeCell ref="KSI79:KSZ79"/>
    <mergeCell ref="KKS79:KLJ79"/>
    <mergeCell ref="KLK79:KMB79"/>
    <mergeCell ref="KMC79:KMT79"/>
    <mergeCell ref="KMU79:KNL79"/>
    <mergeCell ref="KNM79:KOD79"/>
    <mergeCell ref="KOE79:KOV79"/>
    <mergeCell ref="KXE79:KXV79"/>
    <mergeCell ref="KXW79:KYN79"/>
    <mergeCell ref="KYO79:KZF79"/>
    <mergeCell ref="KZG79:KZX79"/>
    <mergeCell ref="KZY79:LAP79"/>
    <mergeCell ref="LAQ79:LBH79"/>
    <mergeCell ref="KTA79:KTR79"/>
    <mergeCell ref="KTS79:KUJ79"/>
    <mergeCell ref="KUK79:KVB79"/>
    <mergeCell ref="KVC79:KVT79"/>
    <mergeCell ref="KVU79:KWL79"/>
    <mergeCell ref="KWM79:KXD79"/>
    <mergeCell ref="LFM79:LGD79"/>
    <mergeCell ref="LGE79:LGV79"/>
    <mergeCell ref="LGW79:LHN79"/>
    <mergeCell ref="LHO79:LIF79"/>
    <mergeCell ref="LIG79:LIX79"/>
    <mergeCell ref="LIY79:LJP79"/>
    <mergeCell ref="LBI79:LBZ79"/>
    <mergeCell ref="LCA79:LCR79"/>
    <mergeCell ref="LCS79:LDJ79"/>
    <mergeCell ref="LDK79:LEB79"/>
    <mergeCell ref="LEC79:LET79"/>
    <mergeCell ref="LEU79:LFL79"/>
    <mergeCell ref="LNU79:LOL79"/>
    <mergeCell ref="LOM79:LPD79"/>
    <mergeCell ref="LPE79:LPV79"/>
    <mergeCell ref="LPW79:LQN79"/>
    <mergeCell ref="LQO79:LRF79"/>
    <mergeCell ref="LRG79:LRX79"/>
    <mergeCell ref="LJQ79:LKH79"/>
    <mergeCell ref="LKI79:LKZ79"/>
    <mergeCell ref="LLA79:LLR79"/>
    <mergeCell ref="LLS79:LMJ79"/>
    <mergeCell ref="LMK79:LNB79"/>
    <mergeCell ref="LNC79:LNT79"/>
    <mergeCell ref="LWC79:LWT79"/>
    <mergeCell ref="LWU79:LXL79"/>
    <mergeCell ref="LXM79:LYD79"/>
    <mergeCell ref="LYE79:LYV79"/>
    <mergeCell ref="LYW79:LZN79"/>
    <mergeCell ref="LZO79:MAF79"/>
    <mergeCell ref="LRY79:LSP79"/>
    <mergeCell ref="LSQ79:LTH79"/>
    <mergeCell ref="LTI79:LTZ79"/>
    <mergeCell ref="LUA79:LUR79"/>
    <mergeCell ref="LUS79:LVJ79"/>
    <mergeCell ref="LVK79:LWB79"/>
    <mergeCell ref="MEK79:MFB79"/>
    <mergeCell ref="MFC79:MFT79"/>
    <mergeCell ref="MFU79:MGL79"/>
    <mergeCell ref="MGM79:MHD79"/>
    <mergeCell ref="MHE79:MHV79"/>
    <mergeCell ref="MHW79:MIN79"/>
    <mergeCell ref="MAG79:MAX79"/>
    <mergeCell ref="MAY79:MBP79"/>
    <mergeCell ref="MBQ79:MCH79"/>
    <mergeCell ref="MCI79:MCZ79"/>
    <mergeCell ref="MDA79:MDR79"/>
    <mergeCell ref="MDS79:MEJ79"/>
    <mergeCell ref="MMS79:MNJ79"/>
    <mergeCell ref="MNK79:MOB79"/>
    <mergeCell ref="MOC79:MOT79"/>
    <mergeCell ref="MOU79:MPL79"/>
    <mergeCell ref="MPM79:MQD79"/>
    <mergeCell ref="MQE79:MQV79"/>
    <mergeCell ref="MIO79:MJF79"/>
    <mergeCell ref="MJG79:MJX79"/>
    <mergeCell ref="MJY79:MKP79"/>
    <mergeCell ref="MKQ79:MLH79"/>
    <mergeCell ref="MLI79:MLZ79"/>
    <mergeCell ref="MMA79:MMR79"/>
    <mergeCell ref="MVA79:MVR79"/>
    <mergeCell ref="MVS79:MWJ79"/>
    <mergeCell ref="MWK79:MXB79"/>
    <mergeCell ref="MXC79:MXT79"/>
    <mergeCell ref="MXU79:MYL79"/>
    <mergeCell ref="MYM79:MZD79"/>
    <mergeCell ref="MQW79:MRN79"/>
    <mergeCell ref="MRO79:MSF79"/>
    <mergeCell ref="MSG79:MSX79"/>
    <mergeCell ref="MSY79:MTP79"/>
    <mergeCell ref="MTQ79:MUH79"/>
    <mergeCell ref="MUI79:MUZ79"/>
    <mergeCell ref="NDI79:NDZ79"/>
    <mergeCell ref="NEA79:NER79"/>
    <mergeCell ref="NES79:NFJ79"/>
    <mergeCell ref="NFK79:NGB79"/>
    <mergeCell ref="NGC79:NGT79"/>
    <mergeCell ref="NGU79:NHL79"/>
    <mergeCell ref="MZE79:MZV79"/>
    <mergeCell ref="MZW79:NAN79"/>
    <mergeCell ref="NAO79:NBF79"/>
    <mergeCell ref="NBG79:NBX79"/>
    <mergeCell ref="NBY79:NCP79"/>
    <mergeCell ref="NCQ79:NDH79"/>
    <mergeCell ref="NLQ79:NMH79"/>
    <mergeCell ref="NMI79:NMZ79"/>
    <mergeCell ref="NNA79:NNR79"/>
    <mergeCell ref="NNS79:NOJ79"/>
    <mergeCell ref="NOK79:NPB79"/>
    <mergeCell ref="NPC79:NPT79"/>
    <mergeCell ref="NHM79:NID79"/>
    <mergeCell ref="NIE79:NIV79"/>
    <mergeCell ref="NIW79:NJN79"/>
    <mergeCell ref="NJO79:NKF79"/>
    <mergeCell ref="NKG79:NKX79"/>
    <mergeCell ref="NKY79:NLP79"/>
    <mergeCell ref="NTY79:NUP79"/>
    <mergeCell ref="NUQ79:NVH79"/>
    <mergeCell ref="NVI79:NVZ79"/>
    <mergeCell ref="NWA79:NWR79"/>
    <mergeCell ref="NWS79:NXJ79"/>
    <mergeCell ref="NXK79:NYB79"/>
    <mergeCell ref="NPU79:NQL79"/>
    <mergeCell ref="NQM79:NRD79"/>
    <mergeCell ref="NRE79:NRV79"/>
    <mergeCell ref="NRW79:NSN79"/>
    <mergeCell ref="NSO79:NTF79"/>
    <mergeCell ref="NTG79:NTX79"/>
    <mergeCell ref="OCG79:OCX79"/>
    <mergeCell ref="OCY79:ODP79"/>
    <mergeCell ref="ODQ79:OEH79"/>
    <mergeCell ref="OEI79:OEZ79"/>
    <mergeCell ref="OFA79:OFR79"/>
    <mergeCell ref="OFS79:OGJ79"/>
    <mergeCell ref="NYC79:NYT79"/>
    <mergeCell ref="NYU79:NZL79"/>
    <mergeCell ref="NZM79:OAD79"/>
    <mergeCell ref="OAE79:OAV79"/>
    <mergeCell ref="OAW79:OBN79"/>
    <mergeCell ref="OBO79:OCF79"/>
    <mergeCell ref="OKO79:OLF79"/>
    <mergeCell ref="OLG79:OLX79"/>
    <mergeCell ref="OLY79:OMP79"/>
    <mergeCell ref="OMQ79:ONH79"/>
    <mergeCell ref="ONI79:ONZ79"/>
    <mergeCell ref="OOA79:OOR79"/>
    <mergeCell ref="OGK79:OHB79"/>
    <mergeCell ref="OHC79:OHT79"/>
    <mergeCell ref="OHU79:OIL79"/>
    <mergeCell ref="OIM79:OJD79"/>
    <mergeCell ref="OJE79:OJV79"/>
    <mergeCell ref="OJW79:OKN79"/>
    <mergeCell ref="OSW79:OTN79"/>
    <mergeCell ref="OTO79:OUF79"/>
    <mergeCell ref="OUG79:OUX79"/>
    <mergeCell ref="OUY79:OVP79"/>
    <mergeCell ref="OVQ79:OWH79"/>
    <mergeCell ref="OWI79:OWZ79"/>
    <mergeCell ref="OOS79:OPJ79"/>
    <mergeCell ref="OPK79:OQB79"/>
    <mergeCell ref="OQC79:OQT79"/>
    <mergeCell ref="OQU79:ORL79"/>
    <mergeCell ref="ORM79:OSD79"/>
    <mergeCell ref="OSE79:OSV79"/>
    <mergeCell ref="PBE79:PBV79"/>
    <mergeCell ref="PBW79:PCN79"/>
    <mergeCell ref="PCO79:PDF79"/>
    <mergeCell ref="PDG79:PDX79"/>
    <mergeCell ref="PDY79:PEP79"/>
    <mergeCell ref="PEQ79:PFH79"/>
    <mergeCell ref="OXA79:OXR79"/>
    <mergeCell ref="OXS79:OYJ79"/>
    <mergeCell ref="OYK79:OZB79"/>
    <mergeCell ref="OZC79:OZT79"/>
    <mergeCell ref="OZU79:PAL79"/>
    <mergeCell ref="PAM79:PBD79"/>
    <mergeCell ref="PJM79:PKD79"/>
    <mergeCell ref="PKE79:PKV79"/>
    <mergeCell ref="PKW79:PLN79"/>
    <mergeCell ref="PLO79:PMF79"/>
    <mergeCell ref="PMG79:PMX79"/>
    <mergeCell ref="PMY79:PNP79"/>
    <mergeCell ref="PFI79:PFZ79"/>
    <mergeCell ref="PGA79:PGR79"/>
    <mergeCell ref="PGS79:PHJ79"/>
    <mergeCell ref="PHK79:PIB79"/>
    <mergeCell ref="PIC79:PIT79"/>
    <mergeCell ref="PIU79:PJL79"/>
    <mergeCell ref="PRU79:PSL79"/>
    <mergeCell ref="PSM79:PTD79"/>
    <mergeCell ref="PTE79:PTV79"/>
    <mergeCell ref="PTW79:PUN79"/>
    <mergeCell ref="PUO79:PVF79"/>
    <mergeCell ref="PVG79:PVX79"/>
    <mergeCell ref="PNQ79:POH79"/>
    <mergeCell ref="POI79:POZ79"/>
    <mergeCell ref="PPA79:PPR79"/>
    <mergeCell ref="PPS79:PQJ79"/>
    <mergeCell ref="PQK79:PRB79"/>
    <mergeCell ref="PRC79:PRT79"/>
    <mergeCell ref="QAC79:QAT79"/>
    <mergeCell ref="QAU79:QBL79"/>
    <mergeCell ref="QBM79:QCD79"/>
    <mergeCell ref="QCE79:QCV79"/>
    <mergeCell ref="QCW79:QDN79"/>
    <mergeCell ref="QDO79:QEF79"/>
    <mergeCell ref="PVY79:PWP79"/>
    <mergeCell ref="PWQ79:PXH79"/>
    <mergeCell ref="PXI79:PXZ79"/>
    <mergeCell ref="PYA79:PYR79"/>
    <mergeCell ref="PYS79:PZJ79"/>
    <mergeCell ref="PZK79:QAB79"/>
    <mergeCell ref="QIK79:QJB79"/>
    <mergeCell ref="QJC79:QJT79"/>
    <mergeCell ref="QJU79:QKL79"/>
    <mergeCell ref="QKM79:QLD79"/>
    <mergeCell ref="QLE79:QLV79"/>
    <mergeCell ref="QLW79:QMN79"/>
    <mergeCell ref="QEG79:QEX79"/>
    <mergeCell ref="QEY79:QFP79"/>
    <mergeCell ref="QFQ79:QGH79"/>
    <mergeCell ref="QGI79:QGZ79"/>
    <mergeCell ref="QHA79:QHR79"/>
    <mergeCell ref="QHS79:QIJ79"/>
    <mergeCell ref="QQS79:QRJ79"/>
    <mergeCell ref="QRK79:QSB79"/>
    <mergeCell ref="QSC79:QST79"/>
    <mergeCell ref="QSU79:QTL79"/>
    <mergeCell ref="QTM79:QUD79"/>
    <mergeCell ref="QUE79:QUV79"/>
    <mergeCell ref="QMO79:QNF79"/>
    <mergeCell ref="QNG79:QNX79"/>
    <mergeCell ref="QNY79:QOP79"/>
    <mergeCell ref="QOQ79:QPH79"/>
    <mergeCell ref="QPI79:QPZ79"/>
    <mergeCell ref="QQA79:QQR79"/>
    <mergeCell ref="QZA79:QZR79"/>
    <mergeCell ref="QZS79:RAJ79"/>
    <mergeCell ref="RAK79:RBB79"/>
    <mergeCell ref="RBC79:RBT79"/>
    <mergeCell ref="RBU79:RCL79"/>
    <mergeCell ref="RCM79:RDD79"/>
    <mergeCell ref="QUW79:QVN79"/>
    <mergeCell ref="QVO79:QWF79"/>
    <mergeCell ref="QWG79:QWX79"/>
    <mergeCell ref="QWY79:QXP79"/>
    <mergeCell ref="QXQ79:QYH79"/>
    <mergeCell ref="QYI79:QYZ79"/>
    <mergeCell ref="RHI79:RHZ79"/>
    <mergeCell ref="RIA79:RIR79"/>
    <mergeCell ref="RIS79:RJJ79"/>
    <mergeCell ref="RJK79:RKB79"/>
    <mergeCell ref="RKC79:RKT79"/>
    <mergeCell ref="RKU79:RLL79"/>
    <mergeCell ref="RDE79:RDV79"/>
    <mergeCell ref="RDW79:REN79"/>
    <mergeCell ref="REO79:RFF79"/>
    <mergeCell ref="RFG79:RFX79"/>
    <mergeCell ref="RFY79:RGP79"/>
    <mergeCell ref="RGQ79:RHH79"/>
    <mergeCell ref="RPQ79:RQH79"/>
    <mergeCell ref="RQI79:RQZ79"/>
    <mergeCell ref="RRA79:RRR79"/>
    <mergeCell ref="RRS79:RSJ79"/>
    <mergeCell ref="RSK79:RTB79"/>
    <mergeCell ref="RTC79:RTT79"/>
    <mergeCell ref="RLM79:RMD79"/>
    <mergeCell ref="RME79:RMV79"/>
    <mergeCell ref="RMW79:RNN79"/>
    <mergeCell ref="RNO79:ROF79"/>
    <mergeCell ref="ROG79:ROX79"/>
    <mergeCell ref="ROY79:RPP79"/>
    <mergeCell ref="RXY79:RYP79"/>
    <mergeCell ref="RYQ79:RZH79"/>
    <mergeCell ref="RZI79:RZZ79"/>
    <mergeCell ref="SAA79:SAR79"/>
    <mergeCell ref="SAS79:SBJ79"/>
    <mergeCell ref="SBK79:SCB79"/>
    <mergeCell ref="RTU79:RUL79"/>
    <mergeCell ref="RUM79:RVD79"/>
    <mergeCell ref="RVE79:RVV79"/>
    <mergeCell ref="RVW79:RWN79"/>
    <mergeCell ref="RWO79:RXF79"/>
    <mergeCell ref="RXG79:RXX79"/>
    <mergeCell ref="SGG79:SGX79"/>
    <mergeCell ref="SGY79:SHP79"/>
    <mergeCell ref="SHQ79:SIH79"/>
    <mergeCell ref="SII79:SIZ79"/>
    <mergeCell ref="SJA79:SJR79"/>
    <mergeCell ref="SJS79:SKJ79"/>
    <mergeCell ref="SCC79:SCT79"/>
    <mergeCell ref="SCU79:SDL79"/>
    <mergeCell ref="SDM79:SED79"/>
    <mergeCell ref="SEE79:SEV79"/>
    <mergeCell ref="SEW79:SFN79"/>
    <mergeCell ref="SFO79:SGF79"/>
    <mergeCell ref="SOO79:SPF79"/>
    <mergeCell ref="SPG79:SPX79"/>
    <mergeCell ref="SPY79:SQP79"/>
    <mergeCell ref="SQQ79:SRH79"/>
    <mergeCell ref="SRI79:SRZ79"/>
    <mergeCell ref="SSA79:SSR79"/>
    <mergeCell ref="SKK79:SLB79"/>
    <mergeCell ref="SLC79:SLT79"/>
    <mergeCell ref="SLU79:SML79"/>
    <mergeCell ref="SMM79:SND79"/>
    <mergeCell ref="SNE79:SNV79"/>
    <mergeCell ref="SNW79:SON79"/>
    <mergeCell ref="SWW79:SXN79"/>
    <mergeCell ref="SXO79:SYF79"/>
    <mergeCell ref="SYG79:SYX79"/>
    <mergeCell ref="SYY79:SZP79"/>
    <mergeCell ref="SZQ79:TAH79"/>
    <mergeCell ref="TAI79:TAZ79"/>
    <mergeCell ref="SSS79:STJ79"/>
    <mergeCell ref="STK79:SUB79"/>
    <mergeCell ref="SUC79:SUT79"/>
    <mergeCell ref="SUU79:SVL79"/>
    <mergeCell ref="SVM79:SWD79"/>
    <mergeCell ref="SWE79:SWV79"/>
    <mergeCell ref="TFE79:TFV79"/>
    <mergeCell ref="TFW79:TGN79"/>
    <mergeCell ref="TGO79:THF79"/>
    <mergeCell ref="THG79:THX79"/>
    <mergeCell ref="THY79:TIP79"/>
    <mergeCell ref="TIQ79:TJH79"/>
    <mergeCell ref="TBA79:TBR79"/>
    <mergeCell ref="TBS79:TCJ79"/>
    <mergeCell ref="TCK79:TDB79"/>
    <mergeCell ref="TDC79:TDT79"/>
    <mergeCell ref="TDU79:TEL79"/>
    <mergeCell ref="TEM79:TFD79"/>
    <mergeCell ref="TNM79:TOD79"/>
    <mergeCell ref="TOE79:TOV79"/>
    <mergeCell ref="TOW79:TPN79"/>
    <mergeCell ref="TPO79:TQF79"/>
    <mergeCell ref="TQG79:TQX79"/>
    <mergeCell ref="TQY79:TRP79"/>
    <mergeCell ref="TJI79:TJZ79"/>
    <mergeCell ref="TKA79:TKR79"/>
    <mergeCell ref="TKS79:TLJ79"/>
    <mergeCell ref="TLK79:TMB79"/>
    <mergeCell ref="TMC79:TMT79"/>
    <mergeCell ref="TMU79:TNL79"/>
    <mergeCell ref="TVU79:TWL79"/>
    <mergeCell ref="TWM79:TXD79"/>
    <mergeCell ref="TXE79:TXV79"/>
    <mergeCell ref="TXW79:TYN79"/>
    <mergeCell ref="TYO79:TZF79"/>
    <mergeCell ref="TZG79:TZX79"/>
    <mergeCell ref="TRQ79:TSH79"/>
    <mergeCell ref="TSI79:TSZ79"/>
    <mergeCell ref="TTA79:TTR79"/>
    <mergeCell ref="TTS79:TUJ79"/>
    <mergeCell ref="TUK79:TVB79"/>
    <mergeCell ref="TVC79:TVT79"/>
    <mergeCell ref="UEC79:UET79"/>
    <mergeCell ref="UEU79:UFL79"/>
    <mergeCell ref="UFM79:UGD79"/>
    <mergeCell ref="UGE79:UGV79"/>
    <mergeCell ref="UGW79:UHN79"/>
    <mergeCell ref="UHO79:UIF79"/>
    <mergeCell ref="TZY79:UAP79"/>
    <mergeCell ref="UAQ79:UBH79"/>
    <mergeCell ref="UBI79:UBZ79"/>
    <mergeCell ref="UCA79:UCR79"/>
    <mergeCell ref="UCS79:UDJ79"/>
    <mergeCell ref="UDK79:UEB79"/>
    <mergeCell ref="UMK79:UNB79"/>
    <mergeCell ref="UNC79:UNT79"/>
    <mergeCell ref="UNU79:UOL79"/>
    <mergeCell ref="UOM79:UPD79"/>
    <mergeCell ref="UPE79:UPV79"/>
    <mergeCell ref="UPW79:UQN79"/>
    <mergeCell ref="UIG79:UIX79"/>
    <mergeCell ref="UIY79:UJP79"/>
    <mergeCell ref="UJQ79:UKH79"/>
    <mergeCell ref="UKI79:UKZ79"/>
    <mergeCell ref="ULA79:ULR79"/>
    <mergeCell ref="ULS79:UMJ79"/>
    <mergeCell ref="UUS79:UVJ79"/>
    <mergeCell ref="UVK79:UWB79"/>
    <mergeCell ref="UWC79:UWT79"/>
    <mergeCell ref="UWU79:UXL79"/>
    <mergeCell ref="UXM79:UYD79"/>
    <mergeCell ref="UYE79:UYV79"/>
    <mergeCell ref="UQO79:URF79"/>
    <mergeCell ref="URG79:URX79"/>
    <mergeCell ref="URY79:USP79"/>
    <mergeCell ref="USQ79:UTH79"/>
    <mergeCell ref="UTI79:UTZ79"/>
    <mergeCell ref="UUA79:UUR79"/>
    <mergeCell ref="VDA79:VDR79"/>
    <mergeCell ref="VDS79:VEJ79"/>
    <mergeCell ref="VEK79:VFB79"/>
    <mergeCell ref="VFC79:VFT79"/>
    <mergeCell ref="VFU79:VGL79"/>
    <mergeCell ref="VGM79:VHD79"/>
    <mergeCell ref="UYW79:UZN79"/>
    <mergeCell ref="UZO79:VAF79"/>
    <mergeCell ref="VAG79:VAX79"/>
    <mergeCell ref="VAY79:VBP79"/>
    <mergeCell ref="VBQ79:VCH79"/>
    <mergeCell ref="VCI79:VCZ79"/>
    <mergeCell ref="VLI79:VLZ79"/>
    <mergeCell ref="VMA79:VMR79"/>
    <mergeCell ref="VMS79:VNJ79"/>
    <mergeCell ref="VNK79:VOB79"/>
    <mergeCell ref="VOC79:VOT79"/>
    <mergeCell ref="VOU79:VPL79"/>
    <mergeCell ref="VHE79:VHV79"/>
    <mergeCell ref="VHW79:VIN79"/>
    <mergeCell ref="VIO79:VJF79"/>
    <mergeCell ref="VJG79:VJX79"/>
    <mergeCell ref="VJY79:VKP79"/>
    <mergeCell ref="VKQ79:VLH79"/>
    <mergeCell ref="VTQ79:VUH79"/>
    <mergeCell ref="VUI79:VUZ79"/>
    <mergeCell ref="VVA79:VVR79"/>
    <mergeCell ref="VVS79:VWJ79"/>
    <mergeCell ref="VWK79:VXB79"/>
    <mergeCell ref="VXC79:VXT79"/>
    <mergeCell ref="VPM79:VQD79"/>
    <mergeCell ref="VQE79:VQV79"/>
    <mergeCell ref="VQW79:VRN79"/>
    <mergeCell ref="VRO79:VSF79"/>
    <mergeCell ref="VSG79:VSX79"/>
    <mergeCell ref="VSY79:VTP79"/>
    <mergeCell ref="WBY79:WCP79"/>
    <mergeCell ref="WCQ79:WDH79"/>
    <mergeCell ref="WDI79:WDZ79"/>
    <mergeCell ref="WEA79:WER79"/>
    <mergeCell ref="WES79:WFJ79"/>
    <mergeCell ref="WFK79:WGB79"/>
    <mergeCell ref="VXU79:VYL79"/>
    <mergeCell ref="VYM79:VZD79"/>
    <mergeCell ref="VZE79:VZV79"/>
    <mergeCell ref="VZW79:WAN79"/>
    <mergeCell ref="WAO79:WBF79"/>
    <mergeCell ref="WBG79:WBX79"/>
    <mergeCell ref="WKG79:WKX79"/>
    <mergeCell ref="WKY79:WLP79"/>
    <mergeCell ref="WLQ79:WMH79"/>
    <mergeCell ref="WMI79:WMZ79"/>
    <mergeCell ref="WNA79:WNR79"/>
    <mergeCell ref="WNS79:WOJ79"/>
    <mergeCell ref="WGC79:WGT79"/>
    <mergeCell ref="WGU79:WHL79"/>
    <mergeCell ref="WHM79:WID79"/>
    <mergeCell ref="WIE79:WIV79"/>
    <mergeCell ref="WIW79:WJN79"/>
    <mergeCell ref="WJO79:WKF79"/>
    <mergeCell ref="WSO79:WTF79"/>
    <mergeCell ref="WTG79:WTX79"/>
    <mergeCell ref="WTY79:WUP79"/>
    <mergeCell ref="WUQ79:WVH79"/>
    <mergeCell ref="WVI79:WVZ79"/>
    <mergeCell ref="WWA79:WWR79"/>
    <mergeCell ref="WOK79:WPB79"/>
    <mergeCell ref="WPC79:WPT79"/>
    <mergeCell ref="WPU79:WQL79"/>
    <mergeCell ref="WQM79:WRD79"/>
    <mergeCell ref="WRE79:WRV79"/>
    <mergeCell ref="WRW79:WSN79"/>
    <mergeCell ref="XFA79:XFD79"/>
    <mergeCell ref="XAW79:XBN79"/>
    <mergeCell ref="XBO79:XCF79"/>
    <mergeCell ref="XCG79:XCX79"/>
    <mergeCell ref="XCY79:XDP79"/>
    <mergeCell ref="XDQ79:XEH79"/>
    <mergeCell ref="XEI79:XEZ79"/>
    <mergeCell ref="WWS79:WXJ79"/>
    <mergeCell ref="WXK79:WYB79"/>
    <mergeCell ref="WYC79:WYT79"/>
    <mergeCell ref="WYU79:WZL79"/>
    <mergeCell ref="WZM79:XAD79"/>
    <mergeCell ref="XAE79:XAV79"/>
  </mergeCells>
  <phoneticPr fontId="5"/>
  <pageMargins left="1.1417322834645669" right="0.78740157480314965" top="1.1023622047244095" bottom="0.6692913385826772" header="0.51181102362204722" footer="0.39370078740157483"/>
  <pageSetup paperSize="9" scale="60" firstPageNumber="2" fitToWidth="0" fitToHeight="0" orientation="landscape" useFirstPageNumber="1" r:id="rId1"/>
  <headerFooter scaleWithDoc="0" alignWithMargins="0">
    <oddFooter>&amp;C&amp;"ＭＳ ゴシック,標準"&amp;10&amp;P</oddFooter>
  </headerFooter>
  <rowBreaks count="2" manualBreakCount="2">
    <brk id="32" max="19" man="1"/>
    <brk id="5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DC6EE-0631-483E-B94E-3C2A9E471CD1}">
  <sheetPr>
    <pageSetUpPr fitToPage="1"/>
  </sheetPr>
  <dimension ref="A1:M101"/>
  <sheetViews>
    <sheetView view="pageBreakPreview" zoomScale="115" zoomScaleNormal="70" zoomScaleSheetLayoutView="115" workbookViewId="0">
      <pane ySplit="5" topLeftCell="A42" activePane="bottomLeft" state="frozen"/>
      <selection activeCell="C29" sqref="C29:L29"/>
      <selection pane="bottomLeft" activeCell="C29" sqref="C29:L29"/>
    </sheetView>
  </sheetViews>
  <sheetFormatPr defaultRowHeight="13.5" x14ac:dyDescent="0.15"/>
  <cols>
    <col min="1" max="1" width="14" style="180" customWidth="1"/>
    <col min="2" max="16384" width="9" style="180"/>
  </cols>
  <sheetData>
    <row r="1" spans="1:13" customFormat="1" ht="17.25" x14ac:dyDescent="0.15">
      <c r="A1" s="178" t="s">
        <v>193</v>
      </c>
    </row>
    <row r="2" spans="1:13" customFormat="1" ht="9" customHeight="1" x14ac:dyDescent="0.15">
      <c r="A2" s="178"/>
    </row>
    <row r="3" spans="1:13" customFormat="1" ht="15" thickBot="1" x14ac:dyDescent="0.2">
      <c r="A3" s="179" t="s">
        <v>449</v>
      </c>
      <c r="K3" s="308"/>
      <c r="L3" s="308"/>
      <c r="M3" s="191" t="s">
        <v>450</v>
      </c>
    </row>
    <row r="4" spans="1:13" x14ac:dyDescent="0.15">
      <c r="A4" s="1398" t="s">
        <v>451</v>
      </c>
      <c r="B4" s="1399" t="s">
        <v>452</v>
      </c>
      <c r="C4" s="1399"/>
      <c r="D4" s="1399"/>
      <c r="E4" s="1399"/>
      <c r="F4" s="1399"/>
      <c r="G4" s="1399"/>
      <c r="H4" s="1399" t="s">
        <v>453</v>
      </c>
      <c r="I4" s="1399"/>
      <c r="J4" s="1399"/>
      <c r="K4" s="1399"/>
      <c r="L4" s="1399"/>
      <c r="M4" s="1417"/>
    </row>
    <row r="5" spans="1:13" ht="14.25" thickBot="1" x14ac:dyDescent="0.2">
      <c r="A5" s="1400"/>
      <c r="B5" s="188" t="s">
        <v>219</v>
      </c>
      <c r="C5" s="188" t="s">
        <v>225</v>
      </c>
      <c r="D5" s="188" t="s">
        <v>390</v>
      </c>
      <c r="E5" s="188" t="s">
        <v>454</v>
      </c>
      <c r="F5" s="188" t="s">
        <v>210</v>
      </c>
      <c r="G5" s="188" t="s">
        <v>211</v>
      </c>
      <c r="H5" s="188" t="s">
        <v>219</v>
      </c>
      <c r="I5" s="188" t="s">
        <v>225</v>
      </c>
      <c r="J5" s="188" t="s">
        <v>390</v>
      </c>
      <c r="K5" s="188" t="s">
        <v>454</v>
      </c>
      <c r="L5" s="188" t="s">
        <v>210</v>
      </c>
      <c r="M5" s="189" t="s">
        <v>211</v>
      </c>
    </row>
    <row r="6" spans="1:13" ht="13.5" customHeight="1" x14ac:dyDescent="0.15">
      <c r="A6" s="1411" t="s">
        <v>455</v>
      </c>
      <c r="B6" s="309">
        <v>0</v>
      </c>
      <c r="C6" s="309">
        <v>0</v>
      </c>
      <c r="D6" s="309">
        <v>0</v>
      </c>
      <c r="E6" s="309">
        <v>0</v>
      </c>
      <c r="F6" s="309">
        <v>0</v>
      </c>
      <c r="G6" s="309">
        <f t="shared" ref="G6:G69" si="0">B6+C6+D6+E6+F6</f>
        <v>0</v>
      </c>
      <c r="H6" s="309">
        <v>0</v>
      </c>
      <c r="I6" s="309">
        <v>0</v>
      </c>
      <c r="J6" s="309">
        <v>0</v>
      </c>
      <c r="K6" s="309">
        <v>0</v>
      </c>
      <c r="L6" s="309">
        <v>0</v>
      </c>
      <c r="M6" s="310">
        <f t="shared" ref="M6:M69" si="1">H6+I6+J6+K6+L6</f>
        <v>0</v>
      </c>
    </row>
    <row r="7" spans="1:13" ht="13.5" customHeight="1" x14ac:dyDescent="0.15">
      <c r="A7" s="1416"/>
      <c r="B7" s="311">
        <v>0</v>
      </c>
      <c r="C7" s="311">
        <v>0</v>
      </c>
      <c r="D7" s="311">
        <v>0</v>
      </c>
      <c r="E7" s="311">
        <v>0</v>
      </c>
      <c r="F7" s="311">
        <v>0</v>
      </c>
      <c r="G7" s="311">
        <f t="shared" si="0"/>
        <v>0</v>
      </c>
      <c r="H7" s="311">
        <v>0</v>
      </c>
      <c r="I7" s="311">
        <v>0</v>
      </c>
      <c r="J7" s="311">
        <v>0</v>
      </c>
      <c r="K7" s="311">
        <v>0</v>
      </c>
      <c r="L7" s="311">
        <v>0</v>
      </c>
      <c r="M7" s="312">
        <f t="shared" si="1"/>
        <v>0</v>
      </c>
    </row>
    <row r="8" spans="1:13" ht="13.5" customHeight="1" x14ac:dyDescent="0.15">
      <c r="A8" s="1412" t="s">
        <v>456</v>
      </c>
      <c r="B8" s="313">
        <v>17140</v>
      </c>
      <c r="C8" s="313">
        <v>0</v>
      </c>
      <c r="D8" s="313">
        <v>0</v>
      </c>
      <c r="E8" s="313">
        <v>0</v>
      </c>
      <c r="F8" s="313">
        <v>30351</v>
      </c>
      <c r="G8" s="313">
        <f t="shared" si="0"/>
        <v>47491</v>
      </c>
      <c r="H8" s="313">
        <v>5455</v>
      </c>
      <c r="I8" s="313">
        <v>976</v>
      </c>
      <c r="J8" s="313">
        <v>6085</v>
      </c>
      <c r="K8" s="313">
        <v>31023</v>
      </c>
      <c r="L8" s="313">
        <v>12255</v>
      </c>
      <c r="M8" s="314">
        <f t="shared" si="1"/>
        <v>55794</v>
      </c>
    </row>
    <row r="9" spans="1:13" ht="13.5" customHeight="1" x14ac:dyDescent="0.15">
      <c r="A9" s="1412"/>
      <c r="B9" s="311">
        <v>2</v>
      </c>
      <c r="C9" s="311">
        <v>0</v>
      </c>
      <c r="D9" s="311">
        <v>0</v>
      </c>
      <c r="E9" s="311">
        <v>0</v>
      </c>
      <c r="F9" s="311">
        <v>1</v>
      </c>
      <c r="G9" s="311">
        <f t="shared" si="0"/>
        <v>3</v>
      </c>
      <c r="H9" s="311">
        <v>1</v>
      </c>
      <c r="I9" s="311">
        <v>2</v>
      </c>
      <c r="J9" s="311">
        <v>2</v>
      </c>
      <c r="K9" s="311">
        <v>1</v>
      </c>
      <c r="L9" s="311">
        <v>2</v>
      </c>
      <c r="M9" s="312">
        <f t="shared" si="1"/>
        <v>8</v>
      </c>
    </row>
    <row r="10" spans="1:13" ht="13.5" customHeight="1" x14ac:dyDescent="0.15">
      <c r="A10" s="1412" t="s">
        <v>457</v>
      </c>
      <c r="B10" s="313">
        <v>5387</v>
      </c>
      <c r="C10" s="313">
        <v>8547</v>
      </c>
      <c r="D10" s="313">
        <v>5096</v>
      </c>
      <c r="E10" s="313">
        <v>0</v>
      </c>
      <c r="F10" s="313">
        <v>0</v>
      </c>
      <c r="G10" s="313">
        <f t="shared" si="0"/>
        <v>19030</v>
      </c>
      <c r="H10" s="313">
        <v>0</v>
      </c>
      <c r="I10" s="313">
        <v>1891</v>
      </c>
      <c r="J10" s="313">
        <v>8559</v>
      </c>
      <c r="K10" s="313">
        <v>543</v>
      </c>
      <c r="L10" s="313">
        <v>12255</v>
      </c>
      <c r="M10" s="314">
        <f t="shared" si="1"/>
        <v>23248</v>
      </c>
    </row>
    <row r="11" spans="1:13" ht="13.5" customHeight="1" x14ac:dyDescent="0.15">
      <c r="A11" s="1412"/>
      <c r="B11" s="311">
        <v>3</v>
      </c>
      <c r="C11" s="311">
        <v>4</v>
      </c>
      <c r="D11" s="311">
        <v>1</v>
      </c>
      <c r="E11" s="311">
        <v>0</v>
      </c>
      <c r="F11" s="311">
        <v>0</v>
      </c>
      <c r="G11" s="311">
        <f t="shared" si="0"/>
        <v>8</v>
      </c>
      <c r="H11" s="311">
        <v>0</v>
      </c>
      <c r="I11" s="311">
        <v>1</v>
      </c>
      <c r="J11" s="311">
        <v>2</v>
      </c>
      <c r="K11" s="311">
        <v>1</v>
      </c>
      <c r="L11" s="311">
        <v>2</v>
      </c>
      <c r="M11" s="312">
        <f t="shared" si="1"/>
        <v>6</v>
      </c>
    </row>
    <row r="12" spans="1:13" ht="13.5" customHeight="1" x14ac:dyDescent="0.15">
      <c r="A12" s="1412" t="s">
        <v>458</v>
      </c>
      <c r="B12" s="313">
        <v>16836</v>
      </c>
      <c r="C12" s="313">
        <v>0</v>
      </c>
      <c r="D12" s="313">
        <v>0</v>
      </c>
      <c r="E12" s="313">
        <v>0</v>
      </c>
      <c r="F12" s="313">
        <v>0</v>
      </c>
      <c r="G12" s="313">
        <f t="shared" si="0"/>
        <v>16836</v>
      </c>
      <c r="H12" s="313">
        <v>0</v>
      </c>
      <c r="I12" s="313">
        <v>0</v>
      </c>
      <c r="J12" s="313">
        <v>908</v>
      </c>
      <c r="K12" s="313">
        <v>0</v>
      </c>
      <c r="L12" s="313">
        <v>0</v>
      </c>
      <c r="M12" s="314">
        <f t="shared" si="1"/>
        <v>908</v>
      </c>
    </row>
    <row r="13" spans="1:13" ht="13.5" customHeight="1" x14ac:dyDescent="0.15">
      <c r="A13" s="1412"/>
      <c r="B13" s="311">
        <v>7</v>
      </c>
      <c r="C13" s="311">
        <v>0</v>
      </c>
      <c r="D13" s="311">
        <v>0</v>
      </c>
      <c r="E13" s="311">
        <v>0</v>
      </c>
      <c r="F13" s="311">
        <v>0</v>
      </c>
      <c r="G13" s="311">
        <f t="shared" si="0"/>
        <v>7</v>
      </c>
      <c r="H13" s="311">
        <v>0</v>
      </c>
      <c r="I13" s="311">
        <v>0</v>
      </c>
      <c r="J13" s="311">
        <v>1</v>
      </c>
      <c r="K13" s="311">
        <v>0</v>
      </c>
      <c r="L13" s="311">
        <v>0</v>
      </c>
      <c r="M13" s="312">
        <f t="shared" si="1"/>
        <v>1</v>
      </c>
    </row>
    <row r="14" spans="1:13" ht="13.5" customHeight="1" x14ac:dyDescent="0.15">
      <c r="A14" s="1412" t="s">
        <v>459</v>
      </c>
      <c r="B14" s="313">
        <v>129501</v>
      </c>
      <c r="C14" s="313">
        <v>2704</v>
      </c>
      <c r="D14" s="313">
        <v>0</v>
      </c>
      <c r="E14" s="313">
        <v>0</v>
      </c>
      <c r="F14" s="313">
        <v>1511</v>
      </c>
      <c r="G14" s="313">
        <f t="shared" si="0"/>
        <v>133716</v>
      </c>
      <c r="H14" s="313">
        <v>359</v>
      </c>
      <c r="I14" s="313">
        <v>0</v>
      </c>
      <c r="J14" s="313">
        <v>0</v>
      </c>
      <c r="K14" s="313">
        <v>0</v>
      </c>
      <c r="L14" s="313">
        <v>802</v>
      </c>
      <c r="M14" s="314">
        <f t="shared" si="1"/>
        <v>1161</v>
      </c>
    </row>
    <row r="15" spans="1:13" ht="13.5" customHeight="1" x14ac:dyDescent="0.15">
      <c r="A15" s="1412"/>
      <c r="B15" s="311">
        <v>7</v>
      </c>
      <c r="C15" s="311">
        <v>2</v>
      </c>
      <c r="D15" s="311">
        <v>0</v>
      </c>
      <c r="E15" s="311">
        <v>0</v>
      </c>
      <c r="F15" s="311">
        <v>1</v>
      </c>
      <c r="G15" s="311">
        <f t="shared" si="0"/>
        <v>10</v>
      </c>
      <c r="H15" s="311">
        <v>1</v>
      </c>
      <c r="I15" s="311">
        <v>0</v>
      </c>
      <c r="J15" s="311">
        <v>0</v>
      </c>
      <c r="K15" s="311">
        <v>0</v>
      </c>
      <c r="L15" s="311">
        <v>2</v>
      </c>
      <c r="M15" s="312">
        <f t="shared" si="1"/>
        <v>3</v>
      </c>
    </row>
    <row r="16" spans="1:13" ht="13.5" customHeight="1" x14ac:dyDescent="0.15">
      <c r="A16" s="1412" t="s">
        <v>460</v>
      </c>
      <c r="B16" s="313">
        <v>5771</v>
      </c>
      <c r="C16" s="313">
        <v>7993</v>
      </c>
      <c r="D16" s="313">
        <v>5928</v>
      </c>
      <c r="E16" s="313">
        <v>0</v>
      </c>
      <c r="F16" s="313">
        <v>9359</v>
      </c>
      <c r="G16" s="313">
        <f t="shared" si="0"/>
        <v>29051</v>
      </c>
      <c r="H16" s="313">
        <v>363</v>
      </c>
      <c r="I16" s="313">
        <v>318</v>
      </c>
      <c r="J16" s="313">
        <v>0</v>
      </c>
      <c r="K16" s="313">
        <v>0</v>
      </c>
      <c r="L16" s="313">
        <v>0</v>
      </c>
      <c r="M16" s="314">
        <f t="shared" si="1"/>
        <v>681</v>
      </c>
    </row>
    <row r="17" spans="1:13" ht="13.5" customHeight="1" x14ac:dyDescent="0.15">
      <c r="A17" s="1412"/>
      <c r="B17" s="311">
        <v>3</v>
      </c>
      <c r="C17" s="311">
        <v>4</v>
      </c>
      <c r="D17" s="311">
        <v>2</v>
      </c>
      <c r="E17" s="311">
        <v>0</v>
      </c>
      <c r="F17" s="311">
        <v>2</v>
      </c>
      <c r="G17" s="311">
        <f t="shared" si="0"/>
        <v>11</v>
      </c>
      <c r="H17" s="311">
        <v>1</v>
      </c>
      <c r="I17" s="311">
        <v>1</v>
      </c>
      <c r="J17" s="311">
        <v>0</v>
      </c>
      <c r="K17" s="311">
        <v>0</v>
      </c>
      <c r="L17" s="311">
        <v>0</v>
      </c>
      <c r="M17" s="312">
        <f t="shared" si="1"/>
        <v>2</v>
      </c>
    </row>
    <row r="18" spans="1:13" ht="13.5" customHeight="1" x14ac:dyDescent="0.15">
      <c r="A18" s="1412" t="s">
        <v>461</v>
      </c>
      <c r="B18" s="313">
        <v>6551</v>
      </c>
      <c r="C18" s="313">
        <v>0</v>
      </c>
      <c r="D18" s="313">
        <v>6176</v>
      </c>
      <c r="E18" s="313">
        <v>0</v>
      </c>
      <c r="F18" s="313">
        <v>3929</v>
      </c>
      <c r="G18" s="313">
        <f t="shared" si="0"/>
        <v>16656</v>
      </c>
      <c r="H18" s="313">
        <v>0</v>
      </c>
      <c r="I18" s="313">
        <v>661</v>
      </c>
      <c r="J18" s="313">
        <v>0</v>
      </c>
      <c r="K18" s="313">
        <v>0</v>
      </c>
      <c r="L18" s="313">
        <v>0</v>
      </c>
      <c r="M18" s="314">
        <f t="shared" si="1"/>
        <v>661</v>
      </c>
    </row>
    <row r="19" spans="1:13" ht="13.5" customHeight="1" x14ac:dyDescent="0.15">
      <c r="A19" s="1412"/>
      <c r="B19" s="311">
        <v>4</v>
      </c>
      <c r="C19" s="311">
        <v>0</v>
      </c>
      <c r="D19" s="311">
        <v>4</v>
      </c>
      <c r="E19" s="311">
        <v>0</v>
      </c>
      <c r="F19" s="311">
        <v>2</v>
      </c>
      <c r="G19" s="311">
        <f t="shared" si="0"/>
        <v>10</v>
      </c>
      <c r="H19" s="311">
        <v>0</v>
      </c>
      <c r="I19" s="311">
        <v>1</v>
      </c>
      <c r="J19" s="311">
        <v>0</v>
      </c>
      <c r="K19" s="311">
        <v>0</v>
      </c>
      <c r="L19" s="311">
        <v>0</v>
      </c>
      <c r="M19" s="312">
        <f t="shared" si="1"/>
        <v>1</v>
      </c>
    </row>
    <row r="20" spans="1:13" ht="13.5" customHeight="1" x14ac:dyDescent="0.15">
      <c r="A20" s="1412" t="s">
        <v>462</v>
      </c>
      <c r="B20" s="313">
        <v>6677</v>
      </c>
      <c r="C20" s="313">
        <v>12370</v>
      </c>
      <c r="D20" s="313">
        <v>21422</v>
      </c>
      <c r="E20" s="313">
        <v>0</v>
      </c>
      <c r="F20" s="313">
        <v>6530</v>
      </c>
      <c r="G20" s="313">
        <f t="shared" si="0"/>
        <v>46999</v>
      </c>
      <c r="H20" s="313">
        <v>0</v>
      </c>
      <c r="I20" s="313">
        <v>0</v>
      </c>
      <c r="J20" s="313">
        <v>14081</v>
      </c>
      <c r="K20" s="313">
        <v>0</v>
      </c>
      <c r="L20" s="313">
        <v>0</v>
      </c>
      <c r="M20" s="314">
        <f t="shared" si="1"/>
        <v>14081</v>
      </c>
    </row>
    <row r="21" spans="1:13" ht="13.5" customHeight="1" x14ac:dyDescent="0.15">
      <c r="A21" s="1412"/>
      <c r="B21" s="311">
        <v>5</v>
      </c>
      <c r="C21" s="311">
        <v>3</v>
      </c>
      <c r="D21" s="311">
        <v>4</v>
      </c>
      <c r="E21" s="311">
        <v>0</v>
      </c>
      <c r="F21" s="311">
        <v>3</v>
      </c>
      <c r="G21" s="311">
        <f t="shared" si="0"/>
        <v>15</v>
      </c>
      <c r="H21" s="311">
        <v>0</v>
      </c>
      <c r="I21" s="311">
        <v>0</v>
      </c>
      <c r="J21" s="311">
        <v>3</v>
      </c>
      <c r="K21" s="311">
        <v>0</v>
      </c>
      <c r="L21" s="311">
        <v>0</v>
      </c>
      <c r="M21" s="312">
        <f t="shared" si="1"/>
        <v>3</v>
      </c>
    </row>
    <row r="22" spans="1:13" ht="13.5" customHeight="1" x14ac:dyDescent="0.15">
      <c r="A22" s="1412" t="s">
        <v>463</v>
      </c>
      <c r="B22" s="313">
        <v>80671</v>
      </c>
      <c r="C22" s="313">
        <v>8923</v>
      </c>
      <c r="D22" s="313">
        <v>2010</v>
      </c>
      <c r="E22" s="313">
        <v>0</v>
      </c>
      <c r="F22" s="313">
        <v>0</v>
      </c>
      <c r="G22" s="313">
        <f t="shared" si="0"/>
        <v>91604</v>
      </c>
      <c r="H22" s="313">
        <v>0</v>
      </c>
      <c r="I22" s="313">
        <v>990</v>
      </c>
      <c r="J22" s="313">
        <v>584</v>
      </c>
      <c r="K22" s="313">
        <v>0</v>
      </c>
      <c r="L22" s="313">
        <v>1645</v>
      </c>
      <c r="M22" s="314">
        <f t="shared" si="1"/>
        <v>3219</v>
      </c>
    </row>
    <row r="23" spans="1:13" ht="13.5" customHeight="1" x14ac:dyDescent="0.15">
      <c r="A23" s="1412"/>
      <c r="B23" s="311">
        <v>5</v>
      </c>
      <c r="C23" s="311">
        <v>5</v>
      </c>
      <c r="D23" s="311">
        <v>1</v>
      </c>
      <c r="E23" s="311">
        <v>0</v>
      </c>
      <c r="F23" s="311">
        <v>0</v>
      </c>
      <c r="G23" s="311">
        <f t="shared" si="0"/>
        <v>11</v>
      </c>
      <c r="H23" s="311">
        <v>0</v>
      </c>
      <c r="I23" s="311">
        <v>1</v>
      </c>
      <c r="J23" s="311">
        <v>1</v>
      </c>
      <c r="K23" s="311">
        <v>0</v>
      </c>
      <c r="L23" s="311">
        <v>1</v>
      </c>
      <c r="M23" s="312">
        <f t="shared" si="1"/>
        <v>3</v>
      </c>
    </row>
    <row r="24" spans="1:13" ht="13.5" customHeight="1" x14ac:dyDescent="0.15">
      <c r="A24" s="1412" t="s">
        <v>464</v>
      </c>
      <c r="B24" s="313">
        <v>75845</v>
      </c>
      <c r="C24" s="313">
        <v>6699</v>
      </c>
      <c r="D24" s="313">
        <v>10419</v>
      </c>
      <c r="E24" s="313">
        <v>0</v>
      </c>
      <c r="F24" s="313">
        <v>1101</v>
      </c>
      <c r="G24" s="313">
        <f t="shared" si="0"/>
        <v>94064</v>
      </c>
      <c r="H24" s="313">
        <v>0</v>
      </c>
      <c r="I24" s="313">
        <v>611</v>
      </c>
      <c r="J24" s="313">
        <v>0</v>
      </c>
      <c r="K24" s="313">
        <v>0</v>
      </c>
      <c r="L24" s="313">
        <v>0</v>
      </c>
      <c r="M24" s="314">
        <f t="shared" si="1"/>
        <v>611</v>
      </c>
    </row>
    <row r="25" spans="1:13" ht="13.5" customHeight="1" x14ac:dyDescent="0.15">
      <c r="A25" s="1412"/>
      <c r="B25" s="311">
        <v>2</v>
      </c>
      <c r="C25" s="311">
        <v>3</v>
      </c>
      <c r="D25" s="311">
        <v>2</v>
      </c>
      <c r="E25" s="311">
        <v>0</v>
      </c>
      <c r="F25" s="311">
        <v>1</v>
      </c>
      <c r="G25" s="311">
        <f t="shared" si="0"/>
        <v>8</v>
      </c>
      <c r="H25" s="311">
        <v>0</v>
      </c>
      <c r="I25" s="311">
        <v>1</v>
      </c>
      <c r="J25" s="311">
        <v>0</v>
      </c>
      <c r="K25" s="311">
        <v>0</v>
      </c>
      <c r="L25" s="311">
        <v>0</v>
      </c>
      <c r="M25" s="312">
        <f t="shared" si="1"/>
        <v>1</v>
      </c>
    </row>
    <row r="26" spans="1:13" ht="13.5" customHeight="1" x14ac:dyDescent="0.15">
      <c r="A26" s="1412" t="s">
        <v>465</v>
      </c>
      <c r="B26" s="313">
        <v>3330</v>
      </c>
      <c r="C26" s="313">
        <v>6156</v>
      </c>
      <c r="D26" s="313">
        <v>1703</v>
      </c>
      <c r="E26" s="313">
        <v>0</v>
      </c>
      <c r="F26" s="313">
        <v>13076</v>
      </c>
      <c r="G26" s="313">
        <f t="shared" si="0"/>
        <v>24265</v>
      </c>
      <c r="H26" s="313">
        <v>0</v>
      </c>
      <c r="I26" s="313">
        <v>0</v>
      </c>
      <c r="J26" s="313">
        <v>14566</v>
      </c>
      <c r="K26" s="313">
        <v>0</v>
      </c>
      <c r="L26" s="313">
        <v>21626</v>
      </c>
      <c r="M26" s="314">
        <f t="shared" si="1"/>
        <v>36192</v>
      </c>
    </row>
    <row r="27" spans="1:13" ht="13.5" customHeight="1" x14ac:dyDescent="0.15">
      <c r="A27" s="1412"/>
      <c r="B27" s="311">
        <v>2</v>
      </c>
      <c r="C27" s="311">
        <v>3</v>
      </c>
      <c r="D27" s="311">
        <v>1</v>
      </c>
      <c r="E27" s="311">
        <v>0</v>
      </c>
      <c r="F27" s="311">
        <v>2</v>
      </c>
      <c r="G27" s="311">
        <f t="shared" si="0"/>
        <v>8</v>
      </c>
      <c r="H27" s="311">
        <v>0</v>
      </c>
      <c r="I27" s="311">
        <v>0</v>
      </c>
      <c r="J27" s="311">
        <v>1</v>
      </c>
      <c r="K27" s="311">
        <v>0</v>
      </c>
      <c r="L27" s="311">
        <v>2</v>
      </c>
      <c r="M27" s="312">
        <f t="shared" si="1"/>
        <v>3</v>
      </c>
    </row>
    <row r="28" spans="1:13" ht="13.5" customHeight="1" x14ac:dyDescent="0.15">
      <c r="A28" s="1412" t="s">
        <v>466</v>
      </c>
      <c r="B28" s="313">
        <v>313695</v>
      </c>
      <c r="C28" s="313">
        <v>19400</v>
      </c>
      <c r="D28" s="313">
        <v>4347</v>
      </c>
      <c r="E28" s="313">
        <v>0</v>
      </c>
      <c r="F28" s="313">
        <v>14950</v>
      </c>
      <c r="G28" s="313">
        <f t="shared" si="0"/>
        <v>352392</v>
      </c>
      <c r="H28" s="313">
        <v>0</v>
      </c>
      <c r="I28" s="313">
        <v>0</v>
      </c>
      <c r="J28" s="313">
        <v>0</v>
      </c>
      <c r="K28" s="313">
        <v>0</v>
      </c>
      <c r="L28" s="313">
        <v>0</v>
      </c>
      <c r="M28" s="314">
        <f t="shared" si="1"/>
        <v>0</v>
      </c>
    </row>
    <row r="29" spans="1:13" ht="13.5" customHeight="1" x14ac:dyDescent="0.15">
      <c r="A29" s="1412"/>
      <c r="B29" s="311">
        <v>5</v>
      </c>
      <c r="C29" s="311">
        <v>4</v>
      </c>
      <c r="D29" s="311">
        <v>2</v>
      </c>
      <c r="E29" s="311">
        <v>0</v>
      </c>
      <c r="F29" s="311">
        <v>5</v>
      </c>
      <c r="G29" s="311">
        <f t="shared" si="0"/>
        <v>16</v>
      </c>
      <c r="H29" s="311">
        <v>0</v>
      </c>
      <c r="I29" s="311">
        <v>0</v>
      </c>
      <c r="J29" s="311">
        <v>0</v>
      </c>
      <c r="K29" s="311">
        <v>0</v>
      </c>
      <c r="L29" s="311">
        <v>0</v>
      </c>
      <c r="M29" s="312">
        <f t="shared" si="1"/>
        <v>0</v>
      </c>
    </row>
    <row r="30" spans="1:13" ht="13.5" customHeight="1" x14ac:dyDescent="0.15">
      <c r="A30" s="1412" t="s">
        <v>467</v>
      </c>
      <c r="B30" s="313">
        <v>1510</v>
      </c>
      <c r="C30" s="313">
        <v>0</v>
      </c>
      <c r="D30" s="313">
        <v>5944</v>
      </c>
      <c r="E30" s="313">
        <v>0</v>
      </c>
      <c r="F30" s="313">
        <v>1781</v>
      </c>
      <c r="G30" s="313">
        <f t="shared" si="0"/>
        <v>9235</v>
      </c>
      <c r="H30" s="313">
        <v>0</v>
      </c>
      <c r="I30" s="313">
        <v>0</v>
      </c>
      <c r="J30" s="313">
        <v>6675</v>
      </c>
      <c r="K30" s="313">
        <v>0</v>
      </c>
      <c r="L30" s="313">
        <v>963</v>
      </c>
      <c r="M30" s="314">
        <f t="shared" si="1"/>
        <v>7638</v>
      </c>
    </row>
    <row r="31" spans="1:13" ht="13.5" customHeight="1" x14ac:dyDescent="0.15">
      <c r="A31" s="1412"/>
      <c r="B31" s="311">
        <v>1</v>
      </c>
      <c r="C31" s="311">
        <v>0</v>
      </c>
      <c r="D31" s="311">
        <v>2</v>
      </c>
      <c r="E31" s="311">
        <v>0</v>
      </c>
      <c r="F31" s="311">
        <v>1</v>
      </c>
      <c r="G31" s="311">
        <f t="shared" si="0"/>
        <v>4</v>
      </c>
      <c r="H31" s="311">
        <v>0</v>
      </c>
      <c r="I31" s="311">
        <v>0</v>
      </c>
      <c r="J31" s="311">
        <v>1</v>
      </c>
      <c r="K31" s="311">
        <v>0</v>
      </c>
      <c r="L31" s="311">
        <v>1</v>
      </c>
      <c r="M31" s="312">
        <f t="shared" si="1"/>
        <v>2</v>
      </c>
    </row>
    <row r="32" spans="1:13" ht="13.5" customHeight="1" x14ac:dyDescent="0.15">
      <c r="A32" s="1412" t="s">
        <v>468</v>
      </c>
      <c r="B32" s="313">
        <v>56649</v>
      </c>
      <c r="C32" s="313">
        <v>14165</v>
      </c>
      <c r="D32" s="313">
        <v>21751</v>
      </c>
      <c r="E32" s="313">
        <v>0</v>
      </c>
      <c r="F32" s="313">
        <v>1606</v>
      </c>
      <c r="G32" s="313">
        <f t="shared" si="0"/>
        <v>94171</v>
      </c>
      <c r="H32" s="313">
        <v>0</v>
      </c>
      <c r="I32" s="313">
        <v>499</v>
      </c>
      <c r="J32" s="313">
        <v>30114</v>
      </c>
      <c r="K32" s="313">
        <v>0</v>
      </c>
      <c r="L32" s="313">
        <v>0</v>
      </c>
      <c r="M32" s="314">
        <f t="shared" si="1"/>
        <v>30613</v>
      </c>
    </row>
    <row r="33" spans="1:13" ht="13.5" customHeight="1" x14ac:dyDescent="0.15">
      <c r="A33" s="1412"/>
      <c r="B33" s="311">
        <v>2</v>
      </c>
      <c r="C33" s="311">
        <v>5</v>
      </c>
      <c r="D33" s="311">
        <v>3</v>
      </c>
      <c r="E33" s="311">
        <v>0</v>
      </c>
      <c r="F33" s="311">
        <v>1</v>
      </c>
      <c r="G33" s="311">
        <f t="shared" si="0"/>
        <v>11</v>
      </c>
      <c r="H33" s="311">
        <v>0</v>
      </c>
      <c r="I33" s="311">
        <v>1</v>
      </c>
      <c r="J33" s="311">
        <v>3</v>
      </c>
      <c r="K33" s="311">
        <v>0</v>
      </c>
      <c r="L33" s="311">
        <v>0</v>
      </c>
      <c r="M33" s="312">
        <f t="shared" si="1"/>
        <v>4</v>
      </c>
    </row>
    <row r="34" spans="1:13" ht="13.5" customHeight="1" x14ac:dyDescent="0.15">
      <c r="A34" s="1412" t="s">
        <v>469</v>
      </c>
      <c r="B34" s="313">
        <v>2749</v>
      </c>
      <c r="C34" s="313">
        <v>11254</v>
      </c>
      <c r="D34" s="313">
        <v>8060</v>
      </c>
      <c r="E34" s="313">
        <v>0</v>
      </c>
      <c r="F34" s="313">
        <v>1964</v>
      </c>
      <c r="G34" s="313">
        <f t="shared" si="0"/>
        <v>24027</v>
      </c>
      <c r="H34" s="313">
        <v>3861</v>
      </c>
      <c r="I34" s="313">
        <v>0</v>
      </c>
      <c r="J34" s="313">
        <v>2387</v>
      </c>
      <c r="K34" s="313">
        <v>0</v>
      </c>
      <c r="L34" s="313">
        <v>21424</v>
      </c>
      <c r="M34" s="314">
        <f t="shared" si="1"/>
        <v>27672</v>
      </c>
    </row>
    <row r="35" spans="1:13" ht="13.5" customHeight="1" thickBot="1" x14ac:dyDescent="0.2">
      <c r="A35" s="1400"/>
      <c r="B35" s="315">
        <v>2</v>
      </c>
      <c r="C35" s="315">
        <v>2</v>
      </c>
      <c r="D35" s="315">
        <v>4</v>
      </c>
      <c r="E35" s="315">
        <v>0</v>
      </c>
      <c r="F35" s="315">
        <v>1</v>
      </c>
      <c r="G35" s="315">
        <f t="shared" si="0"/>
        <v>9</v>
      </c>
      <c r="H35" s="315">
        <v>2</v>
      </c>
      <c r="I35" s="315">
        <v>0</v>
      </c>
      <c r="J35" s="315">
        <v>1</v>
      </c>
      <c r="K35" s="315">
        <v>0</v>
      </c>
      <c r="L35" s="315">
        <v>2</v>
      </c>
      <c r="M35" s="316">
        <f t="shared" si="1"/>
        <v>5</v>
      </c>
    </row>
    <row r="36" spans="1:13" ht="13.5" customHeight="1" x14ac:dyDescent="0.15">
      <c r="A36" s="1415" t="s">
        <v>470</v>
      </c>
      <c r="B36" s="309">
        <v>5450</v>
      </c>
      <c r="C36" s="309">
        <v>2670</v>
      </c>
      <c r="D36" s="309">
        <v>29513</v>
      </c>
      <c r="E36" s="309">
        <v>0</v>
      </c>
      <c r="F36" s="309">
        <v>8494</v>
      </c>
      <c r="G36" s="309">
        <f t="shared" si="0"/>
        <v>46127</v>
      </c>
      <c r="H36" s="309">
        <v>0</v>
      </c>
      <c r="I36" s="309">
        <v>13687</v>
      </c>
      <c r="J36" s="309">
        <v>8471</v>
      </c>
      <c r="K36" s="309">
        <v>0</v>
      </c>
      <c r="L36" s="309">
        <v>2233</v>
      </c>
      <c r="M36" s="310">
        <f t="shared" si="1"/>
        <v>24391</v>
      </c>
    </row>
    <row r="37" spans="1:13" ht="13.5" customHeight="1" x14ac:dyDescent="0.15">
      <c r="A37" s="1412"/>
      <c r="B37" s="311">
        <v>3</v>
      </c>
      <c r="C37" s="311">
        <v>1</v>
      </c>
      <c r="D37" s="311">
        <v>6</v>
      </c>
      <c r="E37" s="311">
        <v>0</v>
      </c>
      <c r="F37" s="311">
        <v>4</v>
      </c>
      <c r="G37" s="311">
        <f t="shared" si="0"/>
        <v>14</v>
      </c>
      <c r="H37" s="311">
        <v>0</v>
      </c>
      <c r="I37" s="311">
        <v>2</v>
      </c>
      <c r="J37" s="311">
        <v>2</v>
      </c>
      <c r="K37" s="311">
        <v>0</v>
      </c>
      <c r="L37" s="311">
        <v>1</v>
      </c>
      <c r="M37" s="312">
        <f t="shared" si="1"/>
        <v>5</v>
      </c>
    </row>
    <row r="38" spans="1:13" ht="13.5" customHeight="1" x14ac:dyDescent="0.15">
      <c r="A38" s="1412" t="s">
        <v>471</v>
      </c>
      <c r="B38" s="313">
        <v>11069</v>
      </c>
      <c r="C38" s="313">
        <v>4456</v>
      </c>
      <c r="D38" s="313">
        <v>3139</v>
      </c>
      <c r="E38" s="309">
        <v>0</v>
      </c>
      <c r="F38" s="313">
        <v>12349</v>
      </c>
      <c r="G38" s="313">
        <f t="shared" si="0"/>
        <v>31013</v>
      </c>
      <c r="H38" s="309">
        <v>0</v>
      </c>
      <c r="I38" s="313">
        <v>17877</v>
      </c>
      <c r="J38" s="309">
        <v>0</v>
      </c>
      <c r="K38" s="309">
        <v>0</v>
      </c>
      <c r="L38" s="313">
        <v>31091</v>
      </c>
      <c r="M38" s="314">
        <f t="shared" si="1"/>
        <v>48968</v>
      </c>
    </row>
    <row r="39" spans="1:13" ht="13.5" customHeight="1" x14ac:dyDescent="0.15">
      <c r="A39" s="1412"/>
      <c r="B39" s="311">
        <v>4</v>
      </c>
      <c r="C39" s="311">
        <v>3</v>
      </c>
      <c r="D39" s="311">
        <v>2</v>
      </c>
      <c r="E39" s="311">
        <v>0</v>
      </c>
      <c r="F39" s="311">
        <v>3</v>
      </c>
      <c r="G39" s="311">
        <f t="shared" si="0"/>
        <v>12</v>
      </c>
      <c r="H39" s="311">
        <v>0</v>
      </c>
      <c r="I39" s="311">
        <v>1</v>
      </c>
      <c r="J39" s="311">
        <v>0</v>
      </c>
      <c r="K39" s="311">
        <v>0</v>
      </c>
      <c r="L39" s="311">
        <v>3</v>
      </c>
      <c r="M39" s="312">
        <f t="shared" si="1"/>
        <v>4</v>
      </c>
    </row>
    <row r="40" spans="1:13" ht="13.5" customHeight="1" x14ac:dyDescent="0.15">
      <c r="A40" s="1412" t="s">
        <v>472</v>
      </c>
      <c r="B40" s="313">
        <v>10666</v>
      </c>
      <c r="C40" s="313">
        <v>1159</v>
      </c>
      <c r="D40" s="313">
        <v>8805</v>
      </c>
      <c r="E40" s="309">
        <v>0</v>
      </c>
      <c r="F40" s="313">
        <v>7449</v>
      </c>
      <c r="G40" s="313">
        <f t="shared" si="0"/>
        <v>28079</v>
      </c>
      <c r="H40" s="309">
        <v>0</v>
      </c>
      <c r="I40" s="313">
        <v>1350</v>
      </c>
      <c r="J40" s="313">
        <v>5250</v>
      </c>
      <c r="K40" s="309">
        <v>0</v>
      </c>
      <c r="L40" s="313">
        <v>841</v>
      </c>
      <c r="M40" s="314">
        <f t="shared" si="1"/>
        <v>7441</v>
      </c>
    </row>
    <row r="41" spans="1:13" ht="13.5" customHeight="1" x14ac:dyDescent="0.15">
      <c r="A41" s="1412"/>
      <c r="B41" s="311">
        <v>6</v>
      </c>
      <c r="C41" s="311">
        <v>1</v>
      </c>
      <c r="D41" s="311">
        <v>2</v>
      </c>
      <c r="E41" s="311">
        <v>0</v>
      </c>
      <c r="F41" s="311">
        <v>4</v>
      </c>
      <c r="G41" s="311">
        <f t="shared" si="0"/>
        <v>13</v>
      </c>
      <c r="H41" s="311">
        <v>0</v>
      </c>
      <c r="I41" s="311">
        <v>3</v>
      </c>
      <c r="J41" s="311">
        <v>1</v>
      </c>
      <c r="K41" s="311">
        <v>0</v>
      </c>
      <c r="L41" s="311">
        <v>1</v>
      </c>
      <c r="M41" s="312">
        <f t="shared" si="1"/>
        <v>5</v>
      </c>
    </row>
    <row r="42" spans="1:13" ht="13.5" customHeight="1" x14ac:dyDescent="0.15">
      <c r="A42" s="1412" t="s">
        <v>473</v>
      </c>
      <c r="B42" s="313">
        <v>21707</v>
      </c>
      <c r="C42" s="313">
        <v>14545</v>
      </c>
      <c r="D42" s="313">
        <v>6214</v>
      </c>
      <c r="E42" s="309">
        <v>0</v>
      </c>
      <c r="F42" s="309">
        <v>0</v>
      </c>
      <c r="G42" s="313">
        <f t="shared" si="0"/>
        <v>42466</v>
      </c>
      <c r="H42" s="313">
        <v>25569</v>
      </c>
      <c r="I42" s="313">
        <v>21218</v>
      </c>
      <c r="J42" s="313">
        <v>5545</v>
      </c>
      <c r="K42" s="309">
        <v>0</v>
      </c>
      <c r="L42" s="309">
        <v>0</v>
      </c>
      <c r="M42" s="314">
        <f t="shared" si="1"/>
        <v>52332</v>
      </c>
    </row>
    <row r="43" spans="1:13" ht="13.5" customHeight="1" x14ac:dyDescent="0.15">
      <c r="A43" s="1412"/>
      <c r="B43" s="311">
        <v>9</v>
      </c>
      <c r="C43" s="311">
        <v>4</v>
      </c>
      <c r="D43" s="311">
        <v>2</v>
      </c>
      <c r="E43" s="311">
        <v>0</v>
      </c>
      <c r="F43" s="311">
        <v>0</v>
      </c>
      <c r="G43" s="311">
        <f t="shared" si="0"/>
        <v>15</v>
      </c>
      <c r="H43" s="311">
        <v>3</v>
      </c>
      <c r="I43" s="311">
        <v>5</v>
      </c>
      <c r="J43" s="311">
        <v>4</v>
      </c>
      <c r="K43" s="311">
        <v>0</v>
      </c>
      <c r="L43" s="311">
        <v>0</v>
      </c>
      <c r="M43" s="312">
        <f t="shared" si="1"/>
        <v>12</v>
      </c>
    </row>
    <row r="44" spans="1:13" ht="13.5" customHeight="1" x14ac:dyDescent="0.15">
      <c r="A44" s="1412" t="s">
        <v>474</v>
      </c>
      <c r="B44" s="313">
        <v>187746</v>
      </c>
      <c r="C44" s="313">
        <v>5311</v>
      </c>
      <c r="D44" s="313">
        <v>4224</v>
      </c>
      <c r="E44" s="309">
        <v>0</v>
      </c>
      <c r="F44" s="309">
        <v>0</v>
      </c>
      <c r="G44" s="313">
        <f t="shared" si="0"/>
        <v>197281</v>
      </c>
      <c r="H44" s="309">
        <v>0</v>
      </c>
      <c r="I44" s="309">
        <v>0</v>
      </c>
      <c r="J44" s="313">
        <v>11636</v>
      </c>
      <c r="K44" s="309">
        <v>0</v>
      </c>
      <c r="L44" s="313">
        <v>607</v>
      </c>
      <c r="M44" s="314">
        <f t="shared" si="1"/>
        <v>12243</v>
      </c>
    </row>
    <row r="45" spans="1:13" ht="13.5" customHeight="1" x14ac:dyDescent="0.15">
      <c r="A45" s="1412"/>
      <c r="B45" s="311">
        <v>7</v>
      </c>
      <c r="C45" s="311">
        <v>1</v>
      </c>
      <c r="D45" s="311">
        <v>2</v>
      </c>
      <c r="E45" s="311">
        <v>0</v>
      </c>
      <c r="F45" s="311">
        <v>0</v>
      </c>
      <c r="G45" s="311">
        <f t="shared" si="0"/>
        <v>10</v>
      </c>
      <c r="H45" s="311">
        <v>0</v>
      </c>
      <c r="I45" s="311">
        <v>0</v>
      </c>
      <c r="J45" s="311">
        <v>3</v>
      </c>
      <c r="K45" s="311">
        <v>0</v>
      </c>
      <c r="L45" s="311">
        <v>1</v>
      </c>
      <c r="M45" s="312">
        <f t="shared" si="1"/>
        <v>4</v>
      </c>
    </row>
    <row r="46" spans="1:13" ht="13.5" customHeight="1" x14ac:dyDescent="0.15">
      <c r="A46" s="1412" t="s">
        <v>475</v>
      </c>
      <c r="B46" s="313">
        <v>6060</v>
      </c>
      <c r="C46" s="313">
        <v>12444</v>
      </c>
      <c r="D46" s="309">
        <v>0</v>
      </c>
      <c r="E46" s="309">
        <v>0</v>
      </c>
      <c r="F46" s="309">
        <v>0</v>
      </c>
      <c r="G46" s="313">
        <f t="shared" si="0"/>
        <v>18504</v>
      </c>
      <c r="H46" s="313">
        <v>6233</v>
      </c>
      <c r="I46" s="313">
        <v>1490</v>
      </c>
      <c r="J46" s="313">
        <v>20951</v>
      </c>
      <c r="K46" s="309">
        <v>0</v>
      </c>
      <c r="L46" s="313">
        <v>5287</v>
      </c>
      <c r="M46" s="314">
        <f t="shared" si="1"/>
        <v>33961</v>
      </c>
    </row>
    <row r="47" spans="1:13" ht="13.5" customHeight="1" x14ac:dyDescent="0.15">
      <c r="A47" s="1412"/>
      <c r="B47" s="311">
        <v>3</v>
      </c>
      <c r="C47" s="311">
        <v>2</v>
      </c>
      <c r="D47" s="311">
        <v>0</v>
      </c>
      <c r="E47" s="311">
        <v>0</v>
      </c>
      <c r="F47" s="311">
        <v>0</v>
      </c>
      <c r="G47" s="311">
        <f t="shared" si="0"/>
        <v>5</v>
      </c>
      <c r="H47" s="311">
        <v>1</v>
      </c>
      <c r="I47" s="311">
        <v>2</v>
      </c>
      <c r="J47" s="311">
        <v>3</v>
      </c>
      <c r="K47" s="311">
        <v>0</v>
      </c>
      <c r="L47" s="311">
        <v>1</v>
      </c>
      <c r="M47" s="312">
        <f t="shared" si="1"/>
        <v>7</v>
      </c>
    </row>
    <row r="48" spans="1:13" ht="13.5" customHeight="1" x14ac:dyDescent="0.15">
      <c r="A48" s="1412" t="s">
        <v>476</v>
      </c>
      <c r="B48" s="313">
        <v>7976</v>
      </c>
      <c r="C48" s="313">
        <v>20340</v>
      </c>
      <c r="D48" s="313">
        <v>38699</v>
      </c>
      <c r="E48" s="309">
        <v>0</v>
      </c>
      <c r="F48" s="309">
        <v>0</v>
      </c>
      <c r="G48" s="313">
        <f t="shared" si="0"/>
        <v>67015</v>
      </c>
      <c r="H48" s="313">
        <v>323</v>
      </c>
      <c r="I48" s="313">
        <v>500</v>
      </c>
      <c r="J48" s="313">
        <v>42560</v>
      </c>
      <c r="K48" s="313">
        <v>870</v>
      </c>
      <c r="L48" s="309">
        <v>0</v>
      </c>
      <c r="M48" s="314">
        <f t="shared" si="1"/>
        <v>44253</v>
      </c>
    </row>
    <row r="49" spans="1:13" ht="13.5" customHeight="1" x14ac:dyDescent="0.15">
      <c r="A49" s="1412"/>
      <c r="B49" s="311">
        <v>5</v>
      </c>
      <c r="C49" s="311">
        <v>4</v>
      </c>
      <c r="D49" s="311">
        <v>1</v>
      </c>
      <c r="E49" s="311">
        <v>0</v>
      </c>
      <c r="F49" s="311">
        <v>0</v>
      </c>
      <c r="G49" s="311">
        <f t="shared" si="0"/>
        <v>10</v>
      </c>
      <c r="H49" s="311">
        <v>1</v>
      </c>
      <c r="I49" s="311">
        <v>1</v>
      </c>
      <c r="J49" s="311">
        <v>2</v>
      </c>
      <c r="K49" s="311">
        <v>1</v>
      </c>
      <c r="L49" s="311">
        <v>0</v>
      </c>
      <c r="M49" s="312">
        <f t="shared" si="1"/>
        <v>5</v>
      </c>
    </row>
    <row r="50" spans="1:13" ht="13.5" customHeight="1" x14ac:dyDescent="0.15">
      <c r="A50" s="1412" t="s">
        <v>477</v>
      </c>
      <c r="B50" s="313">
        <v>80942</v>
      </c>
      <c r="C50" s="313">
        <v>20730</v>
      </c>
      <c r="D50" s="313">
        <v>1436</v>
      </c>
      <c r="E50" s="309">
        <v>0</v>
      </c>
      <c r="F50" s="309">
        <v>0</v>
      </c>
      <c r="G50" s="313">
        <f t="shared" si="0"/>
        <v>103108</v>
      </c>
      <c r="H50" s="313">
        <v>12344</v>
      </c>
      <c r="I50" s="313">
        <v>3609</v>
      </c>
      <c r="J50" s="313">
        <v>3387</v>
      </c>
      <c r="K50" s="309">
        <v>0</v>
      </c>
      <c r="L50" s="313">
        <v>1433</v>
      </c>
      <c r="M50" s="314">
        <f t="shared" si="1"/>
        <v>20773</v>
      </c>
    </row>
    <row r="51" spans="1:13" ht="13.5" customHeight="1" x14ac:dyDescent="0.15">
      <c r="A51" s="1412"/>
      <c r="B51" s="311">
        <v>3</v>
      </c>
      <c r="C51" s="311">
        <v>5</v>
      </c>
      <c r="D51" s="311">
        <v>1</v>
      </c>
      <c r="E51" s="311">
        <v>0</v>
      </c>
      <c r="F51" s="311">
        <v>0</v>
      </c>
      <c r="G51" s="311">
        <f t="shared" si="0"/>
        <v>9</v>
      </c>
      <c r="H51" s="311">
        <v>10</v>
      </c>
      <c r="I51" s="311">
        <v>6</v>
      </c>
      <c r="J51" s="311">
        <v>2</v>
      </c>
      <c r="K51" s="311">
        <v>0</v>
      </c>
      <c r="L51" s="311">
        <v>2</v>
      </c>
      <c r="M51" s="312">
        <f t="shared" si="1"/>
        <v>20</v>
      </c>
    </row>
    <row r="52" spans="1:13" ht="13.5" customHeight="1" x14ac:dyDescent="0.15">
      <c r="A52" s="1412" t="s">
        <v>478</v>
      </c>
      <c r="B52" s="313">
        <v>11812</v>
      </c>
      <c r="C52" s="313">
        <v>31667</v>
      </c>
      <c r="D52" s="313">
        <v>1839</v>
      </c>
      <c r="E52" s="309">
        <v>0</v>
      </c>
      <c r="F52" s="309">
        <v>0</v>
      </c>
      <c r="G52" s="313">
        <f t="shared" si="0"/>
        <v>45318</v>
      </c>
      <c r="H52" s="313">
        <v>1982</v>
      </c>
      <c r="I52" s="313">
        <v>2886</v>
      </c>
      <c r="J52" s="313">
        <v>20279</v>
      </c>
      <c r="K52" s="309">
        <v>0</v>
      </c>
      <c r="L52" s="313">
        <v>5657</v>
      </c>
      <c r="M52" s="314">
        <f t="shared" si="1"/>
        <v>30804</v>
      </c>
    </row>
    <row r="53" spans="1:13" ht="13.5" customHeight="1" x14ac:dyDescent="0.15">
      <c r="A53" s="1412"/>
      <c r="B53" s="311">
        <v>4</v>
      </c>
      <c r="C53" s="311">
        <v>6</v>
      </c>
      <c r="D53" s="311">
        <v>1</v>
      </c>
      <c r="E53" s="311">
        <v>0</v>
      </c>
      <c r="F53" s="311">
        <v>0</v>
      </c>
      <c r="G53" s="311">
        <f t="shared" si="0"/>
        <v>11</v>
      </c>
      <c r="H53" s="311">
        <v>6</v>
      </c>
      <c r="I53" s="311">
        <v>6</v>
      </c>
      <c r="J53" s="311">
        <v>3</v>
      </c>
      <c r="K53" s="311">
        <v>0</v>
      </c>
      <c r="L53" s="311">
        <v>2</v>
      </c>
      <c r="M53" s="312">
        <f t="shared" si="1"/>
        <v>17</v>
      </c>
    </row>
    <row r="54" spans="1:13" ht="13.5" customHeight="1" x14ac:dyDescent="0.15">
      <c r="A54" s="1412" t="s">
        <v>479</v>
      </c>
      <c r="B54" s="313">
        <v>167086</v>
      </c>
      <c r="C54" s="309">
        <v>0</v>
      </c>
      <c r="D54" s="309">
        <v>0</v>
      </c>
      <c r="E54" s="309">
        <v>0</v>
      </c>
      <c r="F54" s="309">
        <v>0</v>
      </c>
      <c r="G54" s="313">
        <f t="shared" si="0"/>
        <v>167086</v>
      </c>
      <c r="H54" s="313">
        <v>3540</v>
      </c>
      <c r="I54" s="313">
        <v>2077</v>
      </c>
      <c r="J54" s="313">
        <v>3330</v>
      </c>
      <c r="K54" s="309">
        <v>0</v>
      </c>
      <c r="L54" s="313">
        <v>783</v>
      </c>
      <c r="M54" s="314">
        <f t="shared" si="1"/>
        <v>9730</v>
      </c>
    </row>
    <row r="55" spans="1:13" ht="13.5" customHeight="1" x14ac:dyDescent="0.15">
      <c r="A55" s="1412"/>
      <c r="B55" s="311">
        <v>4</v>
      </c>
      <c r="C55" s="311">
        <v>0</v>
      </c>
      <c r="D55" s="311">
        <v>0</v>
      </c>
      <c r="E55" s="311">
        <v>0</v>
      </c>
      <c r="F55" s="311">
        <v>0</v>
      </c>
      <c r="G55" s="311">
        <f t="shared" si="0"/>
        <v>4</v>
      </c>
      <c r="H55" s="311">
        <v>7</v>
      </c>
      <c r="I55" s="311">
        <v>4</v>
      </c>
      <c r="J55" s="311">
        <v>2</v>
      </c>
      <c r="K55" s="311">
        <v>0</v>
      </c>
      <c r="L55" s="311">
        <v>1</v>
      </c>
      <c r="M55" s="312">
        <f t="shared" si="1"/>
        <v>14</v>
      </c>
    </row>
    <row r="56" spans="1:13" ht="13.5" customHeight="1" x14ac:dyDescent="0.15">
      <c r="A56" s="1412" t="s">
        <v>480</v>
      </c>
      <c r="B56" s="309">
        <v>0</v>
      </c>
      <c r="C56" s="313">
        <v>29268</v>
      </c>
      <c r="D56" s="309">
        <v>0</v>
      </c>
      <c r="E56" s="309">
        <v>0</v>
      </c>
      <c r="F56" s="313">
        <v>1642</v>
      </c>
      <c r="G56" s="313">
        <f t="shared" si="0"/>
        <v>30910</v>
      </c>
      <c r="H56" s="313">
        <v>4539</v>
      </c>
      <c r="I56" s="313">
        <v>5150</v>
      </c>
      <c r="J56" s="313">
        <v>9681</v>
      </c>
      <c r="K56" s="309">
        <v>0</v>
      </c>
      <c r="L56" s="309">
        <v>0</v>
      </c>
      <c r="M56" s="314">
        <f t="shared" si="1"/>
        <v>19370</v>
      </c>
    </row>
    <row r="57" spans="1:13" ht="13.5" customHeight="1" x14ac:dyDescent="0.15">
      <c r="A57" s="1412"/>
      <c r="B57" s="311">
        <v>0</v>
      </c>
      <c r="C57" s="311">
        <v>3</v>
      </c>
      <c r="D57" s="311">
        <v>0</v>
      </c>
      <c r="E57" s="311">
        <v>0</v>
      </c>
      <c r="F57" s="311">
        <v>1</v>
      </c>
      <c r="G57" s="311">
        <f t="shared" si="0"/>
        <v>4</v>
      </c>
      <c r="H57" s="311">
        <v>9</v>
      </c>
      <c r="I57" s="311">
        <v>10</v>
      </c>
      <c r="J57" s="311">
        <v>3</v>
      </c>
      <c r="K57" s="311">
        <v>0</v>
      </c>
      <c r="L57" s="311">
        <v>0</v>
      </c>
      <c r="M57" s="312">
        <f t="shared" si="1"/>
        <v>22</v>
      </c>
    </row>
    <row r="58" spans="1:13" ht="13.5" customHeight="1" x14ac:dyDescent="0.15">
      <c r="A58" s="1412" t="s">
        <v>481</v>
      </c>
      <c r="B58" s="313">
        <v>62907</v>
      </c>
      <c r="C58" s="313">
        <v>47552</v>
      </c>
      <c r="D58" s="313">
        <v>19953</v>
      </c>
      <c r="E58" s="309">
        <v>0</v>
      </c>
      <c r="F58" s="313">
        <v>1880</v>
      </c>
      <c r="G58" s="313">
        <f t="shared" si="0"/>
        <v>132292</v>
      </c>
      <c r="H58" s="313">
        <v>4360</v>
      </c>
      <c r="I58" s="313">
        <v>2717</v>
      </c>
      <c r="J58" s="313">
        <v>11121</v>
      </c>
      <c r="K58" s="309">
        <v>0</v>
      </c>
      <c r="L58" s="309">
        <v>0</v>
      </c>
      <c r="M58" s="314">
        <f t="shared" si="1"/>
        <v>18198</v>
      </c>
    </row>
    <row r="59" spans="1:13" ht="13.5" customHeight="1" x14ac:dyDescent="0.15">
      <c r="A59" s="1412"/>
      <c r="B59" s="311">
        <v>6</v>
      </c>
      <c r="C59" s="311">
        <v>4</v>
      </c>
      <c r="D59" s="311">
        <v>1</v>
      </c>
      <c r="E59" s="311">
        <v>0</v>
      </c>
      <c r="F59" s="311">
        <v>1</v>
      </c>
      <c r="G59" s="311">
        <f t="shared" si="0"/>
        <v>12</v>
      </c>
      <c r="H59" s="311">
        <v>7</v>
      </c>
      <c r="I59" s="311">
        <v>6</v>
      </c>
      <c r="J59" s="311">
        <v>3</v>
      </c>
      <c r="K59" s="311">
        <v>0</v>
      </c>
      <c r="L59" s="311">
        <v>0</v>
      </c>
      <c r="M59" s="312">
        <f t="shared" si="1"/>
        <v>16</v>
      </c>
    </row>
    <row r="60" spans="1:13" ht="13.5" customHeight="1" x14ac:dyDescent="0.15">
      <c r="A60" s="1412" t="s">
        <v>482</v>
      </c>
      <c r="B60" s="313">
        <v>1310</v>
      </c>
      <c r="C60" s="313">
        <v>3026</v>
      </c>
      <c r="D60" s="313">
        <v>5720</v>
      </c>
      <c r="E60" s="309">
        <v>0</v>
      </c>
      <c r="F60" s="309">
        <v>0</v>
      </c>
      <c r="G60" s="313">
        <f t="shared" si="0"/>
        <v>10056</v>
      </c>
      <c r="H60" s="313">
        <v>3268</v>
      </c>
      <c r="I60" s="313">
        <v>2032</v>
      </c>
      <c r="J60" s="313">
        <v>1989</v>
      </c>
      <c r="K60" s="313">
        <v>595</v>
      </c>
      <c r="L60" s="313">
        <v>12327</v>
      </c>
      <c r="M60" s="314">
        <f t="shared" si="1"/>
        <v>20211</v>
      </c>
    </row>
    <row r="61" spans="1:13" ht="13.5" customHeight="1" x14ac:dyDescent="0.15">
      <c r="A61" s="1412"/>
      <c r="B61" s="311">
        <v>1</v>
      </c>
      <c r="C61" s="311">
        <v>1</v>
      </c>
      <c r="D61" s="311">
        <v>2</v>
      </c>
      <c r="E61" s="311">
        <v>0</v>
      </c>
      <c r="F61" s="311">
        <v>0</v>
      </c>
      <c r="G61" s="311">
        <f t="shared" si="0"/>
        <v>4</v>
      </c>
      <c r="H61" s="311">
        <v>6</v>
      </c>
      <c r="I61" s="311">
        <v>4</v>
      </c>
      <c r="J61" s="311">
        <v>2</v>
      </c>
      <c r="K61" s="311">
        <v>1</v>
      </c>
      <c r="L61" s="311">
        <v>4</v>
      </c>
      <c r="M61" s="312">
        <f t="shared" si="1"/>
        <v>17</v>
      </c>
    </row>
    <row r="62" spans="1:13" ht="13.5" customHeight="1" x14ac:dyDescent="0.15">
      <c r="A62" s="1412" t="s">
        <v>483</v>
      </c>
      <c r="B62" s="313">
        <v>19892</v>
      </c>
      <c r="C62" s="309">
        <v>0</v>
      </c>
      <c r="D62" s="309">
        <v>0</v>
      </c>
      <c r="E62" s="309">
        <v>0</v>
      </c>
      <c r="F62" s="313">
        <v>1313</v>
      </c>
      <c r="G62" s="313">
        <f t="shared" si="0"/>
        <v>21205</v>
      </c>
      <c r="H62" s="313">
        <v>6003</v>
      </c>
      <c r="I62" s="313">
        <v>9953</v>
      </c>
      <c r="J62" s="313">
        <v>1332</v>
      </c>
      <c r="K62" s="309">
        <v>662</v>
      </c>
      <c r="L62" s="309">
        <v>0</v>
      </c>
      <c r="M62" s="314">
        <f t="shared" si="1"/>
        <v>17950</v>
      </c>
    </row>
    <row r="63" spans="1:13" ht="13.5" customHeight="1" x14ac:dyDescent="0.15">
      <c r="A63" s="1412"/>
      <c r="B63" s="311">
        <v>1</v>
      </c>
      <c r="C63" s="311">
        <v>0</v>
      </c>
      <c r="D63" s="311">
        <v>0</v>
      </c>
      <c r="E63" s="311">
        <v>0</v>
      </c>
      <c r="F63" s="311">
        <v>1</v>
      </c>
      <c r="G63" s="311">
        <f t="shared" si="0"/>
        <v>2</v>
      </c>
      <c r="H63" s="311">
        <v>5</v>
      </c>
      <c r="I63" s="311">
        <v>11</v>
      </c>
      <c r="J63" s="311">
        <v>2</v>
      </c>
      <c r="K63" s="311">
        <v>1</v>
      </c>
      <c r="L63" s="311">
        <v>0</v>
      </c>
      <c r="M63" s="312">
        <f t="shared" si="1"/>
        <v>19</v>
      </c>
    </row>
    <row r="64" spans="1:13" ht="13.5" customHeight="1" x14ac:dyDescent="0.15">
      <c r="A64" s="1412" t="s">
        <v>484</v>
      </c>
      <c r="B64" s="313">
        <v>8392</v>
      </c>
      <c r="C64" s="313">
        <v>13215</v>
      </c>
      <c r="D64" s="313">
        <v>0</v>
      </c>
      <c r="E64" s="313">
        <v>0</v>
      </c>
      <c r="F64" s="313">
        <v>0</v>
      </c>
      <c r="G64" s="313">
        <f t="shared" si="0"/>
        <v>21607</v>
      </c>
      <c r="H64" s="313">
        <v>5411</v>
      </c>
      <c r="I64" s="313">
        <v>1804</v>
      </c>
      <c r="J64" s="313">
        <v>4335</v>
      </c>
      <c r="K64" s="313">
        <v>0</v>
      </c>
      <c r="L64" s="313">
        <v>0</v>
      </c>
      <c r="M64" s="314">
        <f t="shared" si="1"/>
        <v>11550</v>
      </c>
    </row>
    <row r="65" spans="1:13" ht="13.5" customHeight="1" thickBot="1" x14ac:dyDescent="0.2">
      <c r="A65" s="1400"/>
      <c r="B65" s="315">
        <v>4</v>
      </c>
      <c r="C65" s="315">
        <v>2</v>
      </c>
      <c r="D65" s="315">
        <v>0</v>
      </c>
      <c r="E65" s="315">
        <v>0</v>
      </c>
      <c r="F65" s="315">
        <v>0</v>
      </c>
      <c r="G65" s="315">
        <f t="shared" si="0"/>
        <v>6</v>
      </c>
      <c r="H65" s="315">
        <v>5</v>
      </c>
      <c r="I65" s="315">
        <v>3</v>
      </c>
      <c r="J65" s="315">
        <v>2</v>
      </c>
      <c r="K65" s="315">
        <v>0</v>
      </c>
      <c r="L65" s="315">
        <v>0</v>
      </c>
      <c r="M65" s="316">
        <f t="shared" si="1"/>
        <v>10</v>
      </c>
    </row>
    <row r="66" spans="1:13" ht="13.5" customHeight="1" x14ac:dyDescent="0.15">
      <c r="A66" s="1398" t="s">
        <v>485</v>
      </c>
      <c r="B66" s="317">
        <v>7705</v>
      </c>
      <c r="C66" s="317">
        <v>1364</v>
      </c>
      <c r="D66" s="317">
        <v>20192</v>
      </c>
      <c r="E66" s="317">
        <v>0</v>
      </c>
      <c r="F66" s="317">
        <v>0</v>
      </c>
      <c r="G66" s="317">
        <f t="shared" si="0"/>
        <v>29261</v>
      </c>
      <c r="H66" s="317">
        <v>1173</v>
      </c>
      <c r="I66" s="317">
        <v>1960</v>
      </c>
      <c r="J66" s="317">
        <v>2148</v>
      </c>
      <c r="K66" s="317">
        <v>0</v>
      </c>
      <c r="L66" s="317">
        <v>10464</v>
      </c>
      <c r="M66" s="318">
        <f t="shared" si="1"/>
        <v>15745</v>
      </c>
    </row>
    <row r="67" spans="1:13" ht="13.5" customHeight="1" x14ac:dyDescent="0.15">
      <c r="A67" s="1412"/>
      <c r="B67" s="311">
        <v>4</v>
      </c>
      <c r="C67" s="311">
        <v>1</v>
      </c>
      <c r="D67" s="311">
        <v>2</v>
      </c>
      <c r="E67" s="311">
        <v>0</v>
      </c>
      <c r="F67" s="311">
        <v>0</v>
      </c>
      <c r="G67" s="311">
        <f t="shared" si="0"/>
        <v>7</v>
      </c>
      <c r="H67" s="311">
        <v>3</v>
      </c>
      <c r="I67" s="311">
        <v>3</v>
      </c>
      <c r="J67" s="311">
        <v>2</v>
      </c>
      <c r="K67" s="311">
        <v>0</v>
      </c>
      <c r="L67" s="311">
        <v>4</v>
      </c>
      <c r="M67" s="312">
        <f t="shared" si="1"/>
        <v>12</v>
      </c>
    </row>
    <row r="68" spans="1:13" ht="13.5" customHeight="1" x14ac:dyDescent="0.15">
      <c r="A68" s="1412" t="s">
        <v>486</v>
      </c>
      <c r="B68" s="313">
        <v>13894</v>
      </c>
      <c r="C68" s="313">
        <v>3381</v>
      </c>
      <c r="D68" s="313">
        <v>3610</v>
      </c>
      <c r="E68" s="309">
        <v>0</v>
      </c>
      <c r="F68" s="313">
        <v>0</v>
      </c>
      <c r="G68" s="313">
        <f t="shared" si="0"/>
        <v>20885</v>
      </c>
      <c r="H68" s="313">
        <v>737</v>
      </c>
      <c r="I68" s="313">
        <v>4752</v>
      </c>
      <c r="J68" s="313">
        <v>8228</v>
      </c>
      <c r="K68" s="309">
        <v>0</v>
      </c>
      <c r="L68" s="309">
        <v>444</v>
      </c>
      <c r="M68" s="314">
        <f t="shared" si="1"/>
        <v>14161</v>
      </c>
    </row>
    <row r="69" spans="1:13" ht="13.5" customHeight="1" x14ac:dyDescent="0.15">
      <c r="A69" s="1412"/>
      <c r="B69" s="311">
        <v>4</v>
      </c>
      <c r="C69" s="311">
        <v>1</v>
      </c>
      <c r="D69" s="311">
        <v>1</v>
      </c>
      <c r="E69" s="311">
        <v>0</v>
      </c>
      <c r="F69" s="311">
        <v>0</v>
      </c>
      <c r="G69" s="311">
        <f t="shared" si="0"/>
        <v>6</v>
      </c>
      <c r="H69" s="311">
        <v>2</v>
      </c>
      <c r="I69" s="311">
        <v>3</v>
      </c>
      <c r="J69" s="311">
        <v>3</v>
      </c>
      <c r="K69" s="311">
        <v>0</v>
      </c>
      <c r="L69" s="311">
        <v>1</v>
      </c>
      <c r="M69" s="312">
        <f t="shared" si="1"/>
        <v>9</v>
      </c>
    </row>
    <row r="70" spans="1:13" ht="13.5" customHeight="1" x14ac:dyDescent="0.15">
      <c r="A70" s="1412" t="s">
        <v>487</v>
      </c>
      <c r="B70" s="313">
        <v>10670</v>
      </c>
      <c r="C70" s="313">
        <v>18744</v>
      </c>
      <c r="D70" s="313">
        <v>0</v>
      </c>
      <c r="E70" s="309">
        <v>0</v>
      </c>
      <c r="F70" s="309">
        <v>2691</v>
      </c>
      <c r="G70" s="313">
        <f t="shared" ref="G70:G97" si="2">B70+C70+D70+E70+F70</f>
        <v>32105</v>
      </c>
      <c r="H70" s="313">
        <v>1066</v>
      </c>
      <c r="I70" s="313">
        <v>324</v>
      </c>
      <c r="J70" s="313">
        <v>14126</v>
      </c>
      <c r="K70" s="313">
        <v>0</v>
      </c>
      <c r="L70" s="313">
        <v>937</v>
      </c>
      <c r="M70" s="314">
        <f t="shared" ref="M70:M97" si="3">H70+I70+J70+K70+L70</f>
        <v>16453</v>
      </c>
    </row>
    <row r="71" spans="1:13" ht="13.5" customHeight="1" x14ac:dyDescent="0.15">
      <c r="A71" s="1412"/>
      <c r="B71" s="311">
        <v>5</v>
      </c>
      <c r="C71" s="311">
        <v>1</v>
      </c>
      <c r="D71" s="311">
        <v>0</v>
      </c>
      <c r="E71" s="311">
        <v>0</v>
      </c>
      <c r="F71" s="311">
        <v>1</v>
      </c>
      <c r="G71" s="311">
        <f t="shared" si="2"/>
        <v>7</v>
      </c>
      <c r="H71" s="311">
        <v>3</v>
      </c>
      <c r="I71" s="311">
        <v>1</v>
      </c>
      <c r="J71" s="311">
        <v>2</v>
      </c>
      <c r="K71" s="311">
        <v>0</v>
      </c>
      <c r="L71" s="311">
        <v>1</v>
      </c>
      <c r="M71" s="312">
        <f t="shared" si="3"/>
        <v>7</v>
      </c>
    </row>
    <row r="72" spans="1:13" ht="13.5" customHeight="1" x14ac:dyDescent="0.15">
      <c r="A72" s="1412" t="s">
        <v>488</v>
      </c>
      <c r="B72" s="313">
        <v>6177</v>
      </c>
      <c r="C72" s="309">
        <v>9197</v>
      </c>
      <c r="D72" s="309">
        <v>3163</v>
      </c>
      <c r="E72" s="309">
        <v>0</v>
      </c>
      <c r="F72" s="313">
        <v>0</v>
      </c>
      <c r="G72" s="313">
        <f t="shared" si="2"/>
        <v>18537</v>
      </c>
      <c r="H72" s="313">
        <v>10930</v>
      </c>
      <c r="I72" s="313">
        <v>2497</v>
      </c>
      <c r="J72" s="313">
        <v>17750</v>
      </c>
      <c r="K72" s="309">
        <v>0</v>
      </c>
      <c r="L72" s="309">
        <v>2948</v>
      </c>
      <c r="M72" s="314">
        <f t="shared" si="3"/>
        <v>34125</v>
      </c>
    </row>
    <row r="73" spans="1:13" ht="13.5" customHeight="1" x14ac:dyDescent="0.15">
      <c r="A73" s="1412"/>
      <c r="B73" s="311">
        <v>3</v>
      </c>
      <c r="C73" s="311">
        <v>1</v>
      </c>
      <c r="D73" s="311">
        <v>1</v>
      </c>
      <c r="E73" s="311">
        <v>0</v>
      </c>
      <c r="F73" s="311">
        <v>0</v>
      </c>
      <c r="G73" s="311">
        <f t="shared" si="2"/>
        <v>5</v>
      </c>
      <c r="H73" s="311">
        <v>3</v>
      </c>
      <c r="I73" s="311">
        <v>3</v>
      </c>
      <c r="J73" s="311">
        <v>2</v>
      </c>
      <c r="K73" s="311">
        <v>0</v>
      </c>
      <c r="L73" s="311">
        <v>2</v>
      </c>
      <c r="M73" s="312">
        <f t="shared" si="3"/>
        <v>10</v>
      </c>
    </row>
    <row r="74" spans="1:13" ht="13.5" customHeight="1" x14ac:dyDescent="0.15">
      <c r="A74" s="1412" t="s">
        <v>489</v>
      </c>
      <c r="B74" s="313">
        <v>10517</v>
      </c>
      <c r="C74" s="309">
        <v>7356</v>
      </c>
      <c r="D74" s="309">
        <v>0</v>
      </c>
      <c r="E74" s="309">
        <v>0</v>
      </c>
      <c r="F74" s="309">
        <v>0</v>
      </c>
      <c r="G74" s="313">
        <f t="shared" si="2"/>
        <v>17873</v>
      </c>
      <c r="H74" s="313">
        <v>2036</v>
      </c>
      <c r="I74" s="313">
        <v>0</v>
      </c>
      <c r="J74" s="313">
        <v>44625</v>
      </c>
      <c r="K74" s="309">
        <v>0</v>
      </c>
      <c r="L74" s="309">
        <v>12311</v>
      </c>
      <c r="M74" s="314">
        <f t="shared" si="3"/>
        <v>58972</v>
      </c>
    </row>
    <row r="75" spans="1:13" ht="13.5" customHeight="1" x14ac:dyDescent="0.15">
      <c r="A75" s="1412"/>
      <c r="B75" s="311">
        <v>5</v>
      </c>
      <c r="C75" s="311">
        <v>1</v>
      </c>
      <c r="D75" s="311">
        <v>0</v>
      </c>
      <c r="E75" s="311">
        <v>0</v>
      </c>
      <c r="F75" s="311">
        <v>0</v>
      </c>
      <c r="G75" s="311">
        <f t="shared" si="2"/>
        <v>6</v>
      </c>
      <c r="H75" s="311">
        <v>2</v>
      </c>
      <c r="I75" s="311">
        <v>0</v>
      </c>
      <c r="J75" s="311">
        <v>2</v>
      </c>
      <c r="K75" s="311">
        <v>0</v>
      </c>
      <c r="L75" s="311">
        <v>3</v>
      </c>
      <c r="M75" s="312">
        <f t="shared" si="3"/>
        <v>7</v>
      </c>
    </row>
    <row r="76" spans="1:13" ht="13.5" customHeight="1" x14ac:dyDescent="0.15">
      <c r="A76" s="1412" t="s">
        <v>490</v>
      </c>
      <c r="B76" s="313">
        <v>16738</v>
      </c>
      <c r="C76" s="313">
        <v>57637</v>
      </c>
      <c r="D76" s="313">
        <v>0</v>
      </c>
      <c r="E76" s="309">
        <v>0</v>
      </c>
      <c r="F76" s="309">
        <v>3062</v>
      </c>
      <c r="G76" s="313">
        <f t="shared" si="2"/>
        <v>77437</v>
      </c>
      <c r="H76" s="313">
        <v>14457</v>
      </c>
      <c r="I76" s="313">
        <v>2960</v>
      </c>
      <c r="J76" s="313">
        <v>0</v>
      </c>
      <c r="K76" s="309">
        <v>2000</v>
      </c>
      <c r="L76" s="313">
        <v>4605</v>
      </c>
      <c r="M76" s="314">
        <f t="shared" si="3"/>
        <v>24022</v>
      </c>
    </row>
    <row r="77" spans="1:13" ht="13.5" customHeight="1" x14ac:dyDescent="0.15">
      <c r="A77" s="1412"/>
      <c r="B77" s="311">
        <v>4</v>
      </c>
      <c r="C77" s="311">
        <v>3</v>
      </c>
      <c r="D77" s="311">
        <v>0</v>
      </c>
      <c r="E77" s="311">
        <v>0</v>
      </c>
      <c r="F77" s="311">
        <v>1</v>
      </c>
      <c r="G77" s="311">
        <f t="shared" si="2"/>
        <v>8</v>
      </c>
      <c r="H77" s="311">
        <v>3</v>
      </c>
      <c r="I77" s="311">
        <v>3</v>
      </c>
      <c r="J77" s="311">
        <v>0</v>
      </c>
      <c r="K77" s="311">
        <v>1</v>
      </c>
      <c r="L77" s="311">
        <v>3</v>
      </c>
      <c r="M77" s="312">
        <f t="shared" si="3"/>
        <v>10</v>
      </c>
    </row>
    <row r="78" spans="1:13" ht="13.5" customHeight="1" x14ac:dyDescent="0.15">
      <c r="A78" s="1412" t="s">
        <v>491</v>
      </c>
      <c r="B78" s="313">
        <v>29065</v>
      </c>
      <c r="C78" s="313">
        <v>7737</v>
      </c>
      <c r="D78" s="313">
        <v>33987</v>
      </c>
      <c r="E78" s="313">
        <v>0</v>
      </c>
      <c r="F78" s="313">
        <v>0</v>
      </c>
      <c r="G78" s="313">
        <f t="shared" si="2"/>
        <v>70789</v>
      </c>
      <c r="H78" s="313">
        <v>7666</v>
      </c>
      <c r="I78" s="313">
        <v>3542</v>
      </c>
      <c r="J78" s="313">
        <v>0</v>
      </c>
      <c r="K78" s="313">
        <v>0</v>
      </c>
      <c r="L78" s="309">
        <v>15684</v>
      </c>
      <c r="M78" s="314">
        <f t="shared" si="3"/>
        <v>26892</v>
      </c>
    </row>
    <row r="79" spans="1:13" ht="13.5" customHeight="1" x14ac:dyDescent="0.15">
      <c r="A79" s="1412"/>
      <c r="B79" s="311">
        <v>10</v>
      </c>
      <c r="C79" s="311">
        <v>3</v>
      </c>
      <c r="D79" s="311">
        <v>2</v>
      </c>
      <c r="E79" s="311">
        <v>0</v>
      </c>
      <c r="F79" s="311">
        <v>0</v>
      </c>
      <c r="G79" s="311">
        <f t="shared" si="2"/>
        <v>15</v>
      </c>
      <c r="H79" s="311">
        <v>2</v>
      </c>
      <c r="I79" s="311">
        <v>3</v>
      </c>
      <c r="J79" s="311">
        <v>0</v>
      </c>
      <c r="K79" s="311">
        <v>0</v>
      </c>
      <c r="L79" s="311">
        <v>3</v>
      </c>
      <c r="M79" s="312">
        <f t="shared" si="3"/>
        <v>8</v>
      </c>
    </row>
    <row r="80" spans="1:13" ht="13.5" customHeight="1" x14ac:dyDescent="0.15">
      <c r="A80" s="1412" t="s">
        <v>492</v>
      </c>
      <c r="B80" s="313">
        <v>26034</v>
      </c>
      <c r="C80" s="313"/>
      <c r="D80" s="313">
        <v>2597</v>
      </c>
      <c r="E80" s="313">
        <v>0</v>
      </c>
      <c r="F80" s="309">
        <v>2185</v>
      </c>
      <c r="G80" s="313">
        <f t="shared" si="2"/>
        <v>30816</v>
      </c>
      <c r="H80" s="313">
        <v>1342</v>
      </c>
      <c r="I80" s="313">
        <v>2984</v>
      </c>
      <c r="J80" s="313">
        <v>8890</v>
      </c>
      <c r="K80" s="313">
        <v>0</v>
      </c>
      <c r="L80" s="313">
        <v>9049</v>
      </c>
      <c r="M80" s="314">
        <f t="shared" si="3"/>
        <v>22265</v>
      </c>
    </row>
    <row r="81" spans="1:13" ht="13.5" customHeight="1" x14ac:dyDescent="0.15">
      <c r="A81" s="1412"/>
      <c r="B81" s="311">
        <v>5</v>
      </c>
      <c r="C81" s="311"/>
      <c r="D81" s="311">
        <v>1</v>
      </c>
      <c r="E81" s="311">
        <v>0</v>
      </c>
      <c r="F81" s="311">
        <v>1</v>
      </c>
      <c r="G81" s="311">
        <f t="shared" si="2"/>
        <v>7</v>
      </c>
      <c r="H81" s="311">
        <v>1</v>
      </c>
      <c r="I81" s="311">
        <v>3</v>
      </c>
      <c r="J81" s="311">
        <v>1</v>
      </c>
      <c r="K81" s="311">
        <v>0</v>
      </c>
      <c r="L81" s="311">
        <v>4</v>
      </c>
      <c r="M81" s="312">
        <f t="shared" si="3"/>
        <v>9</v>
      </c>
    </row>
    <row r="82" spans="1:13" ht="13.5" customHeight="1" x14ac:dyDescent="0.15">
      <c r="A82" s="1412" t="s">
        <v>493</v>
      </c>
      <c r="B82" s="313">
        <v>16921</v>
      </c>
      <c r="C82" s="309">
        <v>9090</v>
      </c>
      <c r="D82" s="309">
        <v>15014</v>
      </c>
      <c r="E82" s="313">
        <v>0</v>
      </c>
      <c r="F82" s="313">
        <v>1627</v>
      </c>
      <c r="G82" s="313">
        <f t="shared" si="2"/>
        <v>42652</v>
      </c>
      <c r="H82" s="313">
        <v>2911</v>
      </c>
      <c r="I82" s="313">
        <v>0</v>
      </c>
      <c r="J82" s="313">
        <v>0</v>
      </c>
      <c r="K82" s="313">
        <v>0</v>
      </c>
      <c r="L82" s="309">
        <v>1153</v>
      </c>
      <c r="M82" s="314">
        <f t="shared" si="3"/>
        <v>4064</v>
      </c>
    </row>
    <row r="83" spans="1:13" ht="13.5" customHeight="1" x14ac:dyDescent="0.15">
      <c r="A83" s="1412"/>
      <c r="B83" s="311">
        <v>5</v>
      </c>
      <c r="C83" s="311">
        <v>4</v>
      </c>
      <c r="D83" s="311">
        <v>1</v>
      </c>
      <c r="E83" s="311">
        <v>0</v>
      </c>
      <c r="F83" s="311">
        <v>1</v>
      </c>
      <c r="G83" s="311">
        <f t="shared" si="2"/>
        <v>11</v>
      </c>
      <c r="H83" s="311">
        <v>3</v>
      </c>
      <c r="I83" s="311">
        <v>0</v>
      </c>
      <c r="J83" s="311">
        <v>0</v>
      </c>
      <c r="K83" s="311">
        <v>0</v>
      </c>
      <c r="L83" s="311">
        <v>1</v>
      </c>
      <c r="M83" s="312">
        <f t="shared" si="3"/>
        <v>4</v>
      </c>
    </row>
    <row r="84" spans="1:13" ht="13.5" customHeight="1" x14ac:dyDescent="0.15">
      <c r="A84" s="1412" t="s">
        <v>494</v>
      </c>
      <c r="B84" s="313">
        <v>21577</v>
      </c>
      <c r="C84" s="309">
        <v>63011</v>
      </c>
      <c r="D84" s="309">
        <v>4012</v>
      </c>
      <c r="E84" s="313">
        <v>0</v>
      </c>
      <c r="F84" s="313">
        <v>0</v>
      </c>
      <c r="G84" s="313">
        <f t="shared" si="2"/>
        <v>88600</v>
      </c>
      <c r="H84" s="313">
        <v>2757</v>
      </c>
      <c r="I84" s="313">
        <v>3195</v>
      </c>
      <c r="J84" s="313">
        <v>0</v>
      </c>
      <c r="K84" s="313">
        <v>0</v>
      </c>
      <c r="L84" s="309">
        <v>8232</v>
      </c>
      <c r="M84" s="314">
        <f t="shared" si="3"/>
        <v>14184</v>
      </c>
    </row>
    <row r="85" spans="1:13" ht="13.5" customHeight="1" x14ac:dyDescent="0.15">
      <c r="A85" s="1412"/>
      <c r="B85" s="311">
        <v>9</v>
      </c>
      <c r="C85" s="311">
        <v>3</v>
      </c>
      <c r="D85" s="311">
        <v>2</v>
      </c>
      <c r="E85" s="311">
        <v>0</v>
      </c>
      <c r="F85" s="311">
        <v>0</v>
      </c>
      <c r="G85" s="311">
        <f t="shared" si="2"/>
        <v>14</v>
      </c>
      <c r="H85" s="311">
        <v>3</v>
      </c>
      <c r="I85" s="311">
        <v>2</v>
      </c>
      <c r="J85" s="311">
        <v>0</v>
      </c>
      <c r="K85" s="311">
        <v>0</v>
      </c>
      <c r="L85" s="311">
        <v>2</v>
      </c>
      <c r="M85" s="312">
        <f t="shared" si="3"/>
        <v>7</v>
      </c>
    </row>
    <row r="86" spans="1:13" ht="13.5" customHeight="1" x14ac:dyDescent="0.15">
      <c r="A86" s="1414" t="s">
        <v>495</v>
      </c>
      <c r="B86" s="313">
        <v>14182</v>
      </c>
      <c r="C86" s="313">
        <v>7586</v>
      </c>
      <c r="D86" s="313">
        <v>21754</v>
      </c>
      <c r="E86" s="313">
        <v>0</v>
      </c>
      <c r="F86" s="313">
        <v>0</v>
      </c>
      <c r="G86" s="313">
        <f t="shared" si="2"/>
        <v>43522</v>
      </c>
      <c r="H86" s="313">
        <v>300</v>
      </c>
      <c r="I86" s="313">
        <v>0</v>
      </c>
      <c r="J86" s="313">
        <v>0</v>
      </c>
      <c r="K86" s="313">
        <v>0</v>
      </c>
      <c r="L86" s="313">
        <v>0</v>
      </c>
      <c r="M86" s="314">
        <f t="shared" si="3"/>
        <v>300</v>
      </c>
    </row>
    <row r="87" spans="1:13" ht="13.5" customHeight="1" x14ac:dyDescent="0.15">
      <c r="A87" s="1415"/>
      <c r="B87" s="311">
        <v>2</v>
      </c>
      <c r="C87" s="311">
        <v>3</v>
      </c>
      <c r="D87" s="311">
        <v>2</v>
      </c>
      <c r="E87" s="311">
        <v>0</v>
      </c>
      <c r="F87" s="311">
        <v>0</v>
      </c>
      <c r="G87" s="311">
        <f t="shared" si="2"/>
        <v>7</v>
      </c>
      <c r="H87" s="311">
        <v>1</v>
      </c>
      <c r="I87" s="311">
        <v>0</v>
      </c>
      <c r="J87" s="311">
        <v>0</v>
      </c>
      <c r="K87" s="311">
        <v>0</v>
      </c>
      <c r="L87" s="311">
        <v>0</v>
      </c>
      <c r="M87" s="312">
        <f t="shared" si="3"/>
        <v>1</v>
      </c>
    </row>
    <row r="88" spans="1:13" ht="13.5" customHeight="1" x14ac:dyDescent="0.15">
      <c r="A88" s="1412" t="s">
        <v>496</v>
      </c>
      <c r="B88" s="313">
        <v>9556</v>
      </c>
      <c r="C88" s="313">
        <v>6305</v>
      </c>
      <c r="D88" s="313">
        <v>3768</v>
      </c>
      <c r="E88" s="313">
        <v>0</v>
      </c>
      <c r="F88" s="313">
        <v>1769</v>
      </c>
      <c r="G88" s="313">
        <f t="shared" si="2"/>
        <v>21398</v>
      </c>
      <c r="H88" s="313">
        <v>1602</v>
      </c>
      <c r="I88" s="313">
        <v>2349</v>
      </c>
      <c r="J88" s="313">
        <v>0</v>
      </c>
      <c r="K88" s="313">
        <v>0</v>
      </c>
      <c r="L88" s="313">
        <v>4789</v>
      </c>
      <c r="M88" s="314">
        <f t="shared" si="3"/>
        <v>8740</v>
      </c>
    </row>
    <row r="89" spans="1:13" ht="13.5" customHeight="1" x14ac:dyDescent="0.15">
      <c r="A89" s="1412"/>
      <c r="B89" s="311">
        <v>6</v>
      </c>
      <c r="C89" s="311">
        <v>1</v>
      </c>
      <c r="D89" s="311">
        <v>1</v>
      </c>
      <c r="E89" s="311">
        <v>0</v>
      </c>
      <c r="F89" s="311">
        <v>1</v>
      </c>
      <c r="G89" s="311">
        <f t="shared" si="2"/>
        <v>9</v>
      </c>
      <c r="H89" s="311">
        <v>1</v>
      </c>
      <c r="I89" s="311">
        <v>3</v>
      </c>
      <c r="J89" s="311">
        <v>0</v>
      </c>
      <c r="K89" s="311">
        <v>0</v>
      </c>
      <c r="L89" s="311">
        <v>3</v>
      </c>
      <c r="M89" s="312">
        <f t="shared" si="3"/>
        <v>7</v>
      </c>
    </row>
    <row r="90" spans="1:13" ht="13.5" customHeight="1" x14ac:dyDescent="0.15">
      <c r="A90" s="1412" t="s">
        <v>497</v>
      </c>
      <c r="B90" s="313">
        <v>0</v>
      </c>
      <c r="C90" s="313">
        <v>0</v>
      </c>
      <c r="D90" s="313">
        <v>1462</v>
      </c>
      <c r="E90" s="313">
        <v>0</v>
      </c>
      <c r="F90" s="313">
        <v>1481</v>
      </c>
      <c r="G90" s="313">
        <f t="shared" si="2"/>
        <v>2943</v>
      </c>
      <c r="H90" s="313">
        <v>201</v>
      </c>
      <c r="I90" s="313">
        <v>1360</v>
      </c>
      <c r="J90" s="313">
        <v>0</v>
      </c>
      <c r="K90" s="313">
        <v>0</v>
      </c>
      <c r="L90" s="313">
        <v>9623</v>
      </c>
      <c r="M90" s="314">
        <f t="shared" si="3"/>
        <v>11184</v>
      </c>
    </row>
    <row r="91" spans="1:13" ht="13.5" customHeight="1" x14ac:dyDescent="0.15">
      <c r="A91" s="1412"/>
      <c r="B91" s="311">
        <v>0</v>
      </c>
      <c r="C91" s="311">
        <v>0</v>
      </c>
      <c r="D91" s="311">
        <v>1</v>
      </c>
      <c r="E91" s="311">
        <v>0</v>
      </c>
      <c r="F91" s="311">
        <v>1</v>
      </c>
      <c r="G91" s="311">
        <f t="shared" si="2"/>
        <v>2</v>
      </c>
      <c r="H91" s="311">
        <v>1</v>
      </c>
      <c r="I91" s="311">
        <v>2</v>
      </c>
      <c r="J91" s="311">
        <v>0</v>
      </c>
      <c r="K91" s="311">
        <v>0</v>
      </c>
      <c r="L91" s="311">
        <v>7</v>
      </c>
      <c r="M91" s="312">
        <f t="shared" si="3"/>
        <v>10</v>
      </c>
    </row>
    <row r="92" spans="1:13" ht="13.5" customHeight="1" x14ac:dyDescent="0.15">
      <c r="A92" s="1412" t="s">
        <v>498</v>
      </c>
      <c r="B92" s="313">
        <v>2072</v>
      </c>
      <c r="C92" s="313">
        <v>5926</v>
      </c>
      <c r="D92" s="313">
        <v>2807</v>
      </c>
      <c r="E92" s="313">
        <v>0</v>
      </c>
      <c r="F92" s="313">
        <v>0</v>
      </c>
      <c r="G92" s="313">
        <f t="shared" si="2"/>
        <v>10805</v>
      </c>
      <c r="H92" s="313">
        <v>5272</v>
      </c>
      <c r="I92" s="313">
        <v>998</v>
      </c>
      <c r="J92" s="313">
        <v>6120</v>
      </c>
      <c r="K92" s="313">
        <v>0</v>
      </c>
      <c r="L92" s="313">
        <v>0</v>
      </c>
      <c r="M92" s="314">
        <f t="shared" si="3"/>
        <v>12390</v>
      </c>
    </row>
    <row r="93" spans="1:13" ht="13.5" customHeight="1" x14ac:dyDescent="0.15">
      <c r="A93" s="1412"/>
      <c r="B93" s="311">
        <v>1</v>
      </c>
      <c r="C93" s="311">
        <v>2</v>
      </c>
      <c r="D93" s="311">
        <v>1</v>
      </c>
      <c r="E93" s="311">
        <v>0</v>
      </c>
      <c r="F93" s="311">
        <v>0</v>
      </c>
      <c r="G93" s="311">
        <f t="shared" si="2"/>
        <v>4</v>
      </c>
      <c r="H93" s="311">
        <v>2</v>
      </c>
      <c r="I93" s="311">
        <v>1</v>
      </c>
      <c r="J93" s="311">
        <v>1</v>
      </c>
      <c r="K93" s="311">
        <v>0</v>
      </c>
      <c r="L93" s="311">
        <v>0</v>
      </c>
      <c r="M93" s="312">
        <f t="shared" si="3"/>
        <v>4</v>
      </c>
    </row>
    <row r="94" spans="1:13" ht="13.5" customHeight="1" x14ac:dyDescent="0.15">
      <c r="A94" s="1416" t="s">
        <v>499</v>
      </c>
      <c r="B94" s="313">
        <v>17311</v>
      </c>
      <c r="C94" s="313">
        <v>0</v>
      </c>
      <c r="D94" s="313">
        <v>8118</v>
      </c>
      <c r="E94" s="313">
        <v>0</v>
      </c>
      <c r="F94" s="313">
        <v>0</v>
      </c>
      <c r="G94" s="313">
        <f t="shared" si="2"/>
        <v>25429</v>
      </c>
      <c r="H94" s="313">
        <v>601</v>
      </c>
      <c r="I94" s="313">
        <v>4454</v>
      </c>
      <c r="J94" s="313">
        <v>19848</v>
      </c>
      <c r="K94" s="313">
        <v>0</v>
      </c>
      <c r="L94" s="313">
        <v>6444</v>
      </c>
      <c r="M94" s="314">
        <f t="shared" si="3"/>
        <v>31347</v>
      </c>
    </row>
    <row r="95" spans="1:13" ht="13.5" customHeight="1" thickBot="1" x14ac:dyDescent="0.2">
      <c r="A95" s="1400"/>
      <c r="B95" s="315">
        <v>5</v>
      </c>
      <c r="C95" s="315">
        <v>0</v>
      </c>
      <c r="D95" s="315">
        <v>2</v>
      </c>
      <c r="E95" s="315">
        <v>0</v>
      </c>
      <c r="F95" s="315">
        <v>0</v>
      </c>
      <c r="G95" s="315">
        <f t="shared" si="2"/>
        <v>7</v>
      </c>
      <c r="H95" s="315">
        <v>2</v>
      </c>
      <c r="I95" s="315">
        <v>2</v>
      </c>
      <c r="J95" s="315">
        <v>1</v>
      </c>
      <c r="K95" s="315">
        <v>0</v>
      </c>
      <c r="L95" s="315">
        <v>3</v>
      </c>
      <c r="M95" s="316">
        <f t="shared" si="3"/>
        <v>8</v>
      </c>
    </row>
    <row r="96" spans="1:13" ht="13.5" customHeight="1" x14ac:dyDescent="0.15">
      <c r="A96" s="1411" t="s">
        <v>500</v>
      </c>
      <c r="B96" s="309">
        <v>1436</v>
      </c>
      <c r="C96" s="309">
        <v>2778</v>
      </c>
      <c r="D96" s="309">
        <v>15118</v>
      </c>
      <c r="E96" s="309">
        <v>0</v>
      </c>
      <c r="F96" s="309">
        <v>5478</v>
      </c>
      <c r="G96" s="309">
        <f t="shared" si="2"/>
        <v>24810</v>
      </c>
      <c r="H96" s="309">
        <v>0</v>
      </c>
      <c r="I96" s="309">
        <v>715</v>
      </c>
      <c r="J96" s="309">
        <v>6108</v>
      </c>
      <c r="K96" s="309">
        <v>0</v>
      </c>
      <c r="L96" s="309">
        <v>0</v>
      </c>
      <c r="M96" s="310">
        <f t="shared" si="3"/>
        <v>6823</v>
      </c>
    </row>
    <row r="97" spans="1:13" ht="13.5" customHeight="1" x14ac:dyDescent="0.15">
      <c r="A97" s="1412"/>
      <c r="B97" s="311">
        <v>1</v>
      </c>
      <c r="C97" s="311">
        <v>1</v>
      </c>
      <c r="D97" s="311">
        <v>1</v>
      </c>
      <c r="E97" s="311">
        <v>0</v>
      </c>
      <c r="F97" s="311">
        <v>0</v>
      </c>
      <c r="G97" s="311">
        <f t="shared" si="2"/>
        <v>3</v>
      </c>
      <c r="H97" s="311">
        <v>0</v>
      </c>
      <c r="I97" s="311">
        <v>1</v>
      </c>
      <c r="J97" s="311">
        <v>1</v>
      </c>
      <c r="K97" s="311">
        <v>0</v>
      </c>
      <c r="L97" s="311">
        <v>0</v>
      </c>
      <c r="M97" s="312">
        <f t="shared" si="3"/>
        <v>2</v>
      </c>
    </row>
    <row r="98" spans="1:13" ht="13.5" customHeight="1" x14ac:dyDescent="0.15">
      <c r="A98" s="1412" t="s">
        <v>501</v>
      </c>
      <c r="B98" s="313">
        <f t="shared" ref="B98:M99" si="4">B6+B8+B10+B12+B14+B16+B18+B20+B22+B24+B26+B28+B30+B32+B34+B36+B38+B40+B42+B44+B46+B48+B50+B52+B54+B56+B58+B60+B62+B64+B66+B68+B70+B72+B74+B76+B78+B80+B82+B84+B86+B88+B90+B92+B94</f>
        <v>1527746</v>
      </c>
      <c r="C98" s="313">
        <f t="shared" si="4"/>
        <v>501928</v>
      </c>
      <c r="D98" s="313">
        <f t="shared" si="4"/>
        <v>332882</v>
      </c>
      <c r="E98" s="313">
        <f t="shared" si="4"/>
        <v>0</v>
      </c>
      <c r="F98" s="313">
        <f t="shared" si="4"/>
        <v>132100</v>
      </c>
      <c r="G98" s="313">
        <f t="shared" si="4"/>
        <v>2494656</v>
      </c>
      <c r="H98" s="313">
        <f t="shared" si="4"/>
        <v>136661</v>
      </c>
      <c r="I98" s="313">
        <f t="shared" si="4"/>
        <v>123671</v>
      </c>
      <c r="J98" s="313">
        <f t="shared" si="4"/>
        <v>355561</v>
      </c>
      <c r="K98" s="313">
        <f t="shared" si="4"/>
        <v>35693</v>
      </c>
      <c r="L98" s="313">
        <f t="shared" si="4"/>
        <v>217912</v>
      </c>
      <c r="M98" s="314">
        <f t="shared" si="4"/>
        <v>869498</v>
      </c>
    </row>
    <row r="99" spans="1:13" ht="13.5" customHeight="1" thickBot="1" x14ac:dyDescent="0.2">
      <c r="A99" s="1413"/>
      <c r="B99" s="319">
        <f t="shared" si="4"/>
        <v>178</v>
      </c>
      <c r="C99" s="319">
        <f t="shared" si="4"/>
        <v>96</v>
      </c>
      <c r="D99" s="319">
        <f t="shared" si="4"/>
        <v>63</v>
      </c>
      <c r="E99" s="319">
        <f t="shared" si="4"/>
        <v>0</v>
      </c>
      <c r="F99" s="319">
        <f t="shared" si="4"/>
        <v>40</v>
      </c>
      <c r="G99" s="319">
        <f t="shared" si="4"/>
        <v>377</v>
      </c>
      <c r="H99" s="319">
        <f t="shared" si="4"/>
        <v>97</v>
      </c>
      <c r="I99" s="319">
        <f t="shared" si="4"/>
        <v>101</v>
      </c>
      <c r="J99" s="319">
        <f t="shared" si="4"/>
        <v>63</v>
      </c>
      <c r="K99" s="319">
        <f t="shared" si="4"/>
        <v>6</v>
      </c>
      <c r="L99" s="319">
        <f t="shared" si="4"/>
        <v>65</v>
      </c>
      <c r="M99" s="320">
        <f t="shared" si="4"/>
        <v>332</v>
      </c>
    </row>
    <row r="100" spans="1:13" ht="13.5" customHeight="1" x14ac:dyDescent="0.15">
      <c r="A100" s="300" t="s">
        <v>502</v>
      </c>
      <c r="B100" s="321"/>
      <c r="C100" s="321"/>
      <c r="D100" s="321"/>
      <c r="E100" s="321"/>
      <c r="F100" s="321"/>
      <c r="G100" s="321"/>
      <c r="H100" s="321"/>
      <c r="I100" s="321"/>
      <c r="J100" s="321"/>
      <c r="K100" s="321"/>
      <c r="L100" s="321"/>
      <c r="M100" s="322" t="s">
        <v>503</v>
      </c>
    </row>
    <row r="101" spans="1:13" x14ac:dyDescent="0.15">
      <c r="M101" s="323"/>
    </row>
  </sheetData>
  <mergeCells count="50">
    <mergeCell ref="A10:A11"/>
    <mergeCell ref="A4:A5"/>
    <mergeCell ref="B4:G4"/>
    <mergeCell ref="H4:M4"/>
    <mergeCell ref="A6:A7"/>
    <mergeCell ref="A8:A9"/>
    <mergeCell ref="A34:A35"/>
    <mergeCell ref="A12:A13"/>
    <mergeCell ref="A14:A15"/>
    <mergeCell ref="A16:A17"/>
    <mergeCell ref="A18:A19"/>
    <mergeCell ref="A20:A21"/>
    <mergeCell ref="A22:A23"/>
    <mergeCell ref="A24:A25"/>
    <mergeCell ref="A26:A27"/>
    <mergeCell ref="A28:A29"/>
    <mergeCell ref="A30:A31"/>
    <mergeCell ref="A32:A33"/>
    <mergeCell ref="A58:A59"/>
    <mergeCell ref="A36:A37"/>
    <mergeCell ref="A38:A39"/>
    <mergeCell ref="A40:A41"/>
    <mergeCell ref="A42:A43"/>
    <mergeCell ref="A44:A45"/>
    <mergeCell ref="A46:A47"/>
    <mergeCell ref="A48:A49"/>
    <mergeCell ref="A50:A51"/>
    <mergeCell ref="A52:A53"/>
    <mergeCell ref="A54:A55"/>
    <mergeCell ref="A56:A57"/>
    <mergeCell ref="A82:A83"/>
    <mergeCell ref="A60:A61"/>
    <mergeCell ref="A62:A63"/>
    <mergeCell ref="A64:A65"/>
    <mergeCell ref="A66:A67"/>
    <mergeCell ref="A68:A69"/>
    <mergeCell ref="A70:A71"/>
    <mergeCell ref="A72:A73"/>
    <mergeCell ref="A74:A75"/>
    <mergeCell ref="A76:A77"/>
    <mergeCell ref="A78:A79"/>
    <mergeCell ref="A80:A81"/>
    <mergeCell ref="A96:A97"/>
    <mergeCell ref="A98:A99"/>
    <mergeCell ref="A84:A85"/>
    <mergeCell ref="A86:A87"/>
    <mergeCell ref="A88:A89"/>
    <mergeCell ref="A90:A91"/>
    <mergeCell ref="A92:A93"/>
    <mergeCell ref="A94:A95"/>
  </mergeCells>
  <phoneticPr fontId="5"/>
  <pageMargins left="1.1417322834645669" right="0.78740157480314965" top="1.1023622047244095" bottom="0.6692913385826772" header="0.51181102362204722" footer="0.39370078740157483"/>
  <pageSetup paperSize="9" firstPageNumber="5" fitToHeight="0" orientation="landscape" useFirstPageNumber="1" r:id="rId1"/>
  <headerFooter scaleWithDoc="0" alignWithMargins="0">
    <oddFooter xml:space="preserve">&amp;C&amp;"ＭＳ ゴシック,標準"&amp;10&amp;P </oddFooter>
  </headerFooter>
  <rowBreaks count="3" manualBreakCount="3">
    <brk id="35" max="12" man="1"/>
    <brk id="65" max="12" man="1"/>
    <brk id="9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93D0-6A9B-478E-B172-F7F4AAF83E53}">
  <sheetPr>
    <pageSetUpPr fitToPage="1"/>
  </sheetPr>
  <dimension ref="A1:G22"/>
  <sheetViews>
    <sheetView view="pageBreakPreview" zoomScaleNormal="85" zoomScaleSheetLayoutView="100" workbookViewId="0">
      <selection activeCell="C29" sqref="C29:L29"/>
    </sheetView>
  </sheetViews>
  <sheetFormatPr defaultRowHeight="13.5" x14ac:dyDescent="0.15"/>
  <cols>
    <col min="1" max="1" width="23.625" style="180" bestFit="1" customWidth="1"/>
    <col min="2" max="6" width="15.625" style="180" customWidth="1"/>
    <col min="7" max="7" width="18.125" style="180" customWidth="1"/>
    <col min="8" max="16384" width="9" style="180"/>
  </cols>
  <sheetData>
    <row r="1" spans="1:7" customFormat="1" ht="17.25" x14ac:dyDescent="0.15">
      <c r="A1" s="178" t="s">
        <v>504</v>
      </c>
    </row>
    <row r="2" spans="1:7" customFormat="1" ht="9" customHeight="1" x14ac:dyDescent="0.15">
      <c r="A2" s="178"/>
    </row>
    <row r="3" spans="1:7" ht="20.100000000000001" customHeight="1" thickBot="1" x14ac:dyDescent="0.2">
      <c r="G3" s="324" t="s">
        <v>505</v>
      </c>
    </row>
    <row r="4" spans="1:7" ht="19.5" customHeight="1" x14ac:dyDescent="0.15">
      <c r="A4" s="325" t="s">
        <v>506</v>
      </c>
      <c r="B4" s="326" t="s">
        <v>507</v>
      </c>
      <c r="C4" s="326" t="s">
        <v>508</v>
      </c>
      <c r="D4" s="326" t="s">
        <v>509</v>
      </c>
      <c r="E4" s="326" t="s">
        <v>211</v>
      </c>
      <c r="F4" s="326" t="s">
        <v>510</v>
      </c>
      <c r="G4" s="327" t="s">
        <v>189</v>
      </c>
    </row>
    <row r="5" spans="1:7" ht="15" customHeight="1" thickBot="1" x14ac:dyDescent="0.2">
      <c r="A5" s="328"/>
      <c r="B5" s="284" t="s">
        <v>511</v>
      </c>
      <c r="C5" s="284" t="s">
        <v>512</v>
      </c>
      <c r="D5" s="284" t="s">
        <v>513</v>
      </c>
      <c r="E5" s="284"/>
      <c r="F5" s="284"/>
      <c r="G5" s="329" t="s">
        <v>514</v>
      </c>
    </row>
    <row r="6" spans="1:7" ht="24.75" customHeight="1" x14ac:dyDescent="0.15">
      <c r="A6" s="330" t="s">
        <v>515</v>
      </c>
      <c r="B6" s="331">
        <v>67.599999999999994</v>
      </c>
      <c r="C6" s="331">
        <v>32</v>
      </c>
      <c r="D6" s="331">
        <v>8.9</v>
      </c>
      <c r="E6" s="331">
        <f t="shared" ref="E6:E16" si="0">SUM(B6:D6)</f>
        <v>108.5</v>
      </c>
      <c r="F6" s="331">
        <v>108.5</v>
      </c>
      <c r="G6" s="332">
        <v>0</v>
      </c>
    </row>
    <row r="7" spans="1:7" ht="24.75" customHeight="1" x14ac:dyDescent="0.15">
      <c r="A7" s="333" t="s">
        <v>516</v>
      </c>
      <c r="B7" s="334">
        <v>16.399999999999999</v>
      </c>
      <c r="C7" s="334">
        <v>12.6</v>
      </c>
      <c r="D7" s="334">
        <v>58.4</v>
      </c>
      <c r="E7" s="334">
        <f t="shared" si="0"/>
        <v>87.4</v>
      </c>
      <c r="F7" s="334">
        <f t="shared" ref="F7:F14" si="1">F6+E7</f>
        <v>195.9</v>
      </c>
      <c r="G7" s="335">
        <v>0</v>
      </c>
    </row>
    <row r="8" spans="1:7" ht="24.75" customHeight="1" x14ac:dyDescent="0.15">
      <c r="A8" s="333" t="s">
        <v>517</v>
      </c>
      <c r="B8" s="334">
        <v>70.7</v>
      </c>
      <c r="C8" s="334">
        <v>7.9</v>
      </c>
      <c r="D8" s="334">
        <v>32.799999999999997</v>
      </c>
      <c r="E8" s="334">
        <f t="shared" si="0"/>
        <v>111.4</v>
      </c>
      <c r="F8" s="334">
        <f t="shared" si="1"/>
        <v>307.3</v>
      </c>
      <c r="G8" s="335">
        <v>4.8</v>
      </c>
    </row>
    <row r="9" spans="1:7" ht="24.75" customHeight="1" x14ac:dyDescent="0.15">
      <c r="A9" s="333" t="s">
        <v>518</v>
      </c>
      <c r="B9" s="334">
        <v>19</v>
      </c>
      <c r="C9" s="334">
        <v>0</v>
      </c>
      <c r="D9" s="334">
        <v>32.799999999999997</v>
      </c>
      <c r="E9" s="334">
        <f t="shared" si="0"/>
        <v>51.8</v>
      </c>
      <c r="F9" s="334">
        <f t="shared" si="1"/>
        <v>359.1</v>
      </c>
      <c r="G9" s="335">
        <v>5.5</v>
      </c>
    </row>
    <row r="10" spans="1:7" ht="24.75" customHeight="1" x14ac:dyDescent="0.15">
      <c r="A10" s="333" t="s">
        <v>519</v>
      </c>
      <c r="B10" s="334">
        <v>177.8</v>
      </c>
      <c r="C10" s="334">
        <v>0</v>
      </c>
      <c r="D10" s="334">
        <v>61.7</v>
      </c>
      <c r="E10" s="334">
        <f t="shared" si="0"/>
        <v>239.5</v>
      </c>
      <c r="F10" s="334">
        <f t="shared" si="1"/>
        <v>598.6</v>
      </c>
      <c r="G10" s="335">
        <v>7.9</v>
      </c>
    </row>
    <row r="11" spans="1:7" ht="24.75" customHeight="1" x14ac:dyDescent="0.15">
      <c r="A11" s="336" t="s">
        <v>520</v>
      </c>
      <c r="B11" s="334">
        <v>7.4</v>
      </c>
      <c r="C11" s="334">
        <v>0</v>
      </c>
      <c r="D11" s="334">
        <v>47.2</v>
      </c>
      <c r="E11" s="334">
        <f t="shared" si="0"/>
        <v>54.6</v>
      </c>
      <c r="F11" s="334">
        <f t="shared" si="1"/>
        <v>653.20000000000005</v>
      </c>
      <c r="G11" s="335">
        <v>13.7</v>
      </c>
    </row>
    <row r="12" spans="1:7" ht="24.75" customHeight="1" x14ac:dyDescent="0.15">
      <c r="A12" s="336" t="s">
        <v>521</v>
      </c>
      <c r="B12" s="334">
        <v>34.700000000000003</v>
      </c>
      <c r="C12" s="334">
        <v>0</v>
      </c>
      <c r="D12" s="334">
        <v>31.2</v>
      </c>
      <c r="E12" s="334">
        <f t="shared" si="0"/>
        <v>65.900000000000006</v>
      </c>
      <c r="F12" s="334">
        <f t="shared" si="1"/>
        <v>719.1</v>
      </c>
      <c r="G12" s="335">
        <v>6.3</v>
      </c>
    </row>
    <row r="13" spans="1:7" ht="24.75" customHeight="1" x14ac:dyDescent="0.15">
      <c r="A13" s="336" t="s">
        <v>522</v>
      </c>
      <c r="B13" s="334">
        <v>0</v>
      </c>
      <c r="C13" s="334">
        <v>42.4</v>
      </c>
      <c r="D13" s="334">
        <v>52.473599999999998</v>
      </c>
      <c r="E13" s="334">
        <f t="shared" si="0"/>
        <v>94.873599999999996</v>
      </c>
      <c r="F13" s="334">
        <f t="shared" si="1"/>
        <v>813.97360000000003</v>
      </c>
      <c r="G13" s="335">
        <v>23.3</v>
      </c>
    </row>
    <row r="14" spans="1:7" ht="24.75" customHeight="1" x14ac:dyDescent="0.15">
      <c r="A14" s="336" t="s">
        <v>523</v>
      </c>
      <c r="B14" s="334">
        <v>60.1</v>
      </c>
      <c r="C14" s="334">
        <v>0</v>
      </c>
      <c r="D14" s="334">
        <v>31.457011999999999</v>
      </c>
      <c r="E14" s="334">
        <f t="shared" si="0"/>
        <v>91.557012</v>
      </c>
      <c r="F14" s="334">
        <f t="shared" si="1"/>
        <v>905.53061200000002</v>
      </c>
      <c r="G14" s="335">
        <v>0</v>
      </c>
    </row>
    <row r="15" spans="1:7" ht="24.75" customHeight="1" x14ac:dyDescent="0.15">
      <c r="A15" s="336" t="s">
        <v>524</v>
      </c>
      <c r="B15" s="334">
        <v>46</v>
      </c>
      <c r="C15" s="334">
        <v>0</v>
      </c>
      <c r="D15" s="334">
        <v>31.8</v>
      </c>
      <c r="E15" s="334">
        <f t="shared" si="0"/>
        <v>77.8</v>
      </c>
      <c r="F15" s="334">
        <f>F14+E15</f>
        <v>983.33061199999997</v>
      </c>
      <c r="G15" s="335">
        <v>6.8</v>
      </c>
    </row>
    <row r="16" spans="1:7" ht="24.75" customHeight="1" x14ac:dyDescent="0.15">
      <c r="A16" s="336" t="s">
        <v>525</v>
      </c>
      <c r="B16" s="337">
        <v>0.9</v>
      </c>
      <c r="C16" s="337">
        <v>0</v>
      </c>
      <c r="D16" s="337">
        <v>18</v>
      </c>
      <c r="E16" s="337">
        <f t="shared" si="0"/>
        <v>18.899999999999999</v>
      </c>
      <c r="F16" s="334">
        <f>F15+E16</f>
        <v>1002.230612</v>
      </c>
      <c r="G16" s="338">
        <v>7.1</v>
      </c>
    </row>
    <row r="17" spans="1:7" ht="24.75" customHeight="1" thickBot="1" x14ac:dyDescent="0.2">
      <c r="A17" s="339" t="s">
        <v>501</v>
      </c>
      <c r="B17" s="340">
        <f>SUM(B6:B16)</f>
        <v>500.59999999999997</v>
      </c>
      <c r="C17" s="340">
        <f>SUM(C6:C16)</f>
        <v>94.9</v>
      </c>
      <c r="D17" s="340">
        <f>SUM(D6:D16)</f>
        <v>406.73061199999995</v>
      </c>
      <c r="E17" s="340">
        <f>SUM(B17:D17)</f>
        <v>1002.230612</v>
      </c>
      <c r="F17" s="341">
        <f>F16</f>
        <v>1002.230612</v>
      </c>
      <c r="G17" s="342">
        <f>SUM(G6:G16)</f>
        <v>75.399999999999991</v>
      </c>
    </row>
    <row r="18" spans="1:7" x14ac:dyDescent="0.15">
      <c r="A18" s="300"/>
      <c r="G18" s="191" t="s">
        <v>526</v>
      </c>
    </row>
    <row r="19" spans="1:7" x14ac:dyDescent="0.15">
      <c r="A19" s="190" t="s">
        <v>527</v>
      </c>
    </row>
    <row r="20" spans="1:7" x14ac:dyDescent="0.15">
      <c r="A20" s="190" t="s">
        <v>528</v>
      </c>
    </row>
    <row r="21" spans="1:7" x14ac:dyDescent="0.15">
      <c r="A21" s="190" t="s">
        <v>529</v>
      </c>
    </row>
    <row r="22" spans="1:7" x14ac:dyDescent="0.15">
      <c r="A22" s="180" t="s">
        <v>530</v>
      </c>
    </row>
  </sheetData>
  <phoneticPr fontId="5"/>
  <pageMargins left="1.1417322834645669" right="0.78740157480314965" top="1.1023622047244095" bottom="0.6692913385826772" header="0.51181102362204722" footer="0.39370078740157483"/>
  <pageSetup paperSize="9" firstPageNumber="9" fitToHeight="0" orientation="landscape" useFirstPageNumber="1" r:id="rId1"/>
  <headerFooter scaleWithDoc="0" alignWithMargins="0">
    <oddFooter>&amp;C&amp;"ＭＳ ゴシック,標準"&amp;10&amp;P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BA57-B093-47B9-BAF5-E521F2739F29}">
  <sheetPr>
    <tabColor rgb="FF92D050"/>
  </sheetPr>
  <dimension ref="A1:V18"/>
  <sheetViews>
    <sheetView view="pageBreakPreview" zoomScaleNormal="100" zoomScaleSheetLayoutView="100" workbookViewId="0">
      <selection activeCell="C29" sqref="C29:L29"/>
    </sheetView>
  </sheetViews>
  <sheetFormatPr defaultColWidth="8" defaultRowHeight="12" x14ac:dyDescent="0.15"/>
  <cols>
    <col min="1" max="1" width="27.625" style="345" customWidth="1"/>
    <col min="2" max="2" width="8.625" style="345" customWidth="1"/>
    <col min="3" max="3" width="3.125" style="345" customWidth="1"/>
    <col min="4" max="4" width="8.625" style="345" customWidth="1"/>
    <col min="5" max="5" width="3.125" style="346" customWidth="1"/>
    <col min="6" max="6" width="8.625" style="345" customWidth="1"/>
    <col min="7" max="7" width="3.125" style="346" customWidth="1"/>
    <col min="8" max="8" width="8.625" style="345" customWidth="1"/>
    <col min="9" max="9" width="3.125" style="346" customWidth="1"/>
    <col min="10" max="10" width="8.625" style="345" customWidth="1"/>
    <col min="11" max="11" width="3.125" style="346" customWidth="1"/>
    <col min="12" max="12" width="8.625" style="345" customWidth="1"/>
    <col min="13" max="13" width="3.125" style="346" customWidth="1"/>
    <col min="14" max="14" width="8.625" style="345" customWidth="1"/>
    <col min="15" max="15" width="3.125" style="346" customWidth="1"/>
    <col min="16" max="16" width="23.625" style="345" customWidth="1"/>
    <col min="17" max="16384" width="8" style="345"/>
  </cols>
  <sheetData>
    <row r="1" spans="1:22" ht="17.25" x14ac:dyDescent="0.2">
      <c r="A1" s="343" t="s">
        <v>531</v>
      </c>
      <c r="B1" s="344"/>
      <c r="C1" s="344"/>
    </row>
    <row r="2" spans="1:22" ht="9" customHeight="1" x14ac:dyDescent="0.15">
      <c r="A2" s="347"/>
      <c r="B2" s="347"/>
      <c r="C2" s="347"/>
    </row>
    <row r="3" spans="1:22" ht="14.25" x14ac:dyDescent="0.15">
      <c r="A3" s="348" t="s">
        <v>532</v>
      </c>
      <c r="B3" s="349"/>
      <c r="C3" s="349"/>
      <c r="V3" s="350"/>
    </row>
    <row r="4" spans="1:22" ht="14.25" thickBot="1" x14ac:dyDescent="0.2">
      <c r="P4" s="350" t="s">
        <v>533</v>
      </c>
    </row>
    <row r="5" spans="1:22" ht="20.100000000000001" customHeight="1" x14ac:dyDescent="0.15">
      <c r="A5" s="1434"/>
      <c r="B5" s="1425" t="s">
        <v>534</v>
      </c>
      <c r="C5" s="1425"/>
      <c r="D5" s="1425" t="s">
        <v>535</v>
      </c>
      <c r="E5" s="1425"/>
      <c r="F5" s="1425" t="s">
        <v>536</v>
      </c>
      <c r="G5" s="1425"/>
      <c r="H5" s="1425" t="s">
        <v>537</v>
      </c>
      <c r="I5" s="1425"/>
      <c r="J5" s="1432" t="s">
        <v>538</v>
      </c>
      <c r="K5" s="1433"/>
      <c r="L5" s="1425" t="s">
        <v>539</v>
      </c>
      <c r="M5" s="1425"/>
      <c r="N5" s="1425" t="s">
        <v>540</v>
      </c>
      <c r="O5" s="1425"/>
      <c r="P5" s="1427" t="s">
        <v>541</v>
      </c>
    </row>
    <row r="6" spans="1:22" ht="20.100000000000001" customHeight="1" thickBot="1" x14ac:dyDescent="0.2">
      <c r="A6" s="1423"/>
      <c r="B6" s="1426" t="s">
        <v>542</v>
      </c>
      <c r="C6" s="1426"/>
      <c r="D6" s="1429" t="s">
        <v>543</v>
      </c>
      <c r="E6" s="1430"/>
      <c r="F6" s="1429" t="s">
        <v>543</v>
      </c>
      <c r="G6" s="1430"/>
      <c r="H6" s="1429" t="s">
        <v>543</v>
      </c>
      <c r="I6" s="1430"/>
      <c r="J6" s="1431" t="s">
        <v>543</v>
      </c>
      <c r="K6" s="1431"/>
      <c r="L6" s="1429" t="s">
        <v>544</v>
      </c>
      <c r="M6" s="1430"/>
      <c r="N6" s="1426"/>
      <c r="O6" s="1426"/>
      <c r="P6" s="1428"/>
    </row>
    <row r="7" spans="1:22" s="356" customFormat="1" ht="30" customHeight="1" x14ac:dyDescent="0.15">
      <c r="A7" s="1418" t="s">
        <v>545</v>
      </c>
      <c r="B7" s="351">
        <v>0</v>
      </c>
      <c r="C7" s="352" t="s">
        <v>546</v>
      </c>
      <c r="D7" s="353">
        <v>0</v>
      </c>
      <c r="E7" s="354" t="s">
        <v>546</v>
      </c>
      <c r="F7" s="353">
        <v>0</v>
      </c>
      <c r="G7" s="354" t="s">
        <v>546</v>
      </c>
      <c r="H7" s="353">
        <v>0</v>
      </c>
      <c r="I7" s="354" t="s">
        <v>546</v>
      </c>
      <c r="J7" s="355">
        <v>0</v>
      </c>
      <c r="K7" s="355" t="s">
        <v>546</v>
      </c>
      <c r="L7" s="353">
        <v>0</v>
      </c>
      <c r="M7" s="354" t="s">
        <v>546</v>
      </c>
      <c r="N7" s="353">
        <f t="shared" ref="N7:N18" si="0">B7+D7+F7+H7+J7+L7</f>
        <v>0</v>
      </c>
      <c r="O7" s="354" t="s">
        <v>546</v>
      </c>
      <c r="P7" s="1420" t="s">
        <v>547</v>
      </c>
    </row>
    <row r="8" spans="1:22" s="356" customFormat="1" ht="30" customHeight="1" x14ac:dyDescent="0.15">
      <c r="A8" s="1419"/>
      <c r="B8" s="357">
        <v>0</v>
      </c>
      <c r="C8" s="358" t="s">
        <v>548</v>
      </c>
      <c r="D8" s="359">
        <v>0</v>
      </c>
      <c r="E8" s="360" t="s">
        <v>550</v>
      </c>
      <c r="F8" s="359">
        <v>0</v>
      </c>
      <c r="G8" s="360" t="s">
        <v>550</v>
      </c>
      <c r="H8" s="359">
        <v>0</v>
      </c>
      <c r="I8" s="360" t="s">
        <v>550</v>
      </c>
      <c r="J8" s="361">
        <v>0</v>
      </c>
      <c r="K8" s="362" t="s">
        <v>550</v>
      </c>
      <c r="L8" s="359">
        <v>0</v>
      </c>
      <c r="M8" s="360" t="s">
        <v>550</v>
      </c>
      <c r="N8" s="359">
        <f t="shared" si="0"/>
        <v>0</v>
      </c>
      <c r="O8" s="360" t="s">
        <v>550</v>
      </c>
      <c r="P8" s="1421"/>
    </row>
    <row r="9" spans="1:22" s="356" customFormat="1" ht="30" customHeight="1" x14ac:dyDescent="0.15">
      <c r="A9" s="1418" t="s">
        <v>551</v>
      </c>
      <c r="B9" s="351">
        <v>7</v>
      </c>
      <c r="C9" s="352" t="s">
        <v>546</v>
      </c>
      <c r="D9" s="353">
        <v>12</v>
      </c>
      <c r="E9" s="354" t="s">
        <v>546</v>
      </c>
      <c r="F9" s="353">
        <v>1</v>
      </c>
      <c r="G9" s="354" t="s">
        <v>546</v>
      </c>
      <c r="H9" s="353">
        <v>11</v>
      </c>
      <c r="I9" s="354" t="s">
        <v>546</v>
      </c>
      <c r="J9" s="355">
        <v>2</v>
      </c>
      <c r="K9" s="355" t="s">
        <v>546</v>
      </c>
      <c r="L9" s="353">
        <v>3</v>
      </c>
      <c r="M9" s="354" t="s">
        <v>546</v>
      </c>
      <c r="N9" s="353">
        <f t="shared" si="0"/>
        <v>36</v>
      </c>
      <c r="O9" s="354" t="s">
        <v>546</v>
      </c>
      <c r="P9" s="1420" t="s">
        <v>552</v>
      </c>
    </row>
    <row r="10" spans="1:22" s="356" customFormat="1" ht="30" customHeight="1" x14ac:dyDescent="0.15">
      <c r="A10" s="1419"/>
      <c r="B10" s="357">
        <f>7866.04/10000</f>
        <v>0.78660399999999997</v>
      </c>
      <c r="C10" s="358" t="s">
        <v>548</v>
      </c>
      <c r="D10" s="359">
        <f>13346.76/10000</f>
        <v>1.334676</v>
      </c>
      <c r="E10" s="360" t="s">
        <v>550</v>
      </c>
      <c r="F10" s="359">
        <f>6120.34/10000</f>
        <v>0.61203399999999997</v>
      </c>
      <c r="G10" s="360" t="s">
        <v>550</v>
      </c>
      <c r="H10" s="359">
        <f>144883.17/10000</f>
        <v>14.488317000000002</v>
      </c>
      <c r="I10" s="360" t="s">
        <v>550</v>
      </c>
      <c r="J10" s="361">
        <f>1013.96/10000</f>
        <v>0.101396</v>
      </c>
      <c r="K10" s="362" t="s">
        <v>550</v>
      </c>
      <c r="L10" s="359">
        <f>14178.93/10000</f>
        <v>1.4178930000000001</v>
      </c>
      <c r="M10" s="360" t="s">
        <v>550</v>
      </c>
      <c r="N10" s="359">
        <f t="shared" si="0"/>
        <v>18.740920000000003</v>
      </c>
      <c r="O10" s="360" t="s">
        <v>550</v>
      </c>
      <c r="P10" s="1421"/>
    </row>
    <row r="11" spans="1:22" s="356" customFormat="1" ht="30" customHeight="1" x14ac:dyDescent="0.15">
      <c r="A11" s="1418" t="s">
        <v>553</v>
      </c>
      <c r="B11" s="351">
        <v>0</v>
      </c>
      <c r="C11" s="352" t="s">
        <v>546</v>
      </c>
      <c r="D11" s="353">
        <v>0</v>
      </c>
      <c r="E11" s="354" t="s">
        <v>546</v>
      </c>
      <c r="F11" s="353">
        <v>0</v>
      </c>
      <c r="G11" s="354" t="s">
        <v>546</v>
      </c>
      <c r="H11" s="353">
        <v>0</v>
      </c>
      <c r="I11" s="354" t="s">
        <v>546</v>
      </c>
      <c r="J11" s="355">
        <v>0</v>
      </c>
      <c r="K11" s="355" t="s">
        <v>546</v>
      </c>
      <c r="L11" s="353">
        <v>0</v>
      </c>
      <c r="M11" s="354" t="s">
        <v>546</v>
      </c>
      <c r="N11" s="353">
        <f t="shared" si="0"/>
        <v>0</v>
      </c>
      <c r="O11" s="354" t="s">
        <v>546</v>
      </c>
      <c r="P11" s="1420"/>
    </row>
    <row r="12" spans="1:22" s="356" customFormat="1" ht="30" customHeight="1" x14ac:dyDescent="0.15">
      <c r="A12" s="1419"/>
      <c r="B12" s="357">
        <v>0</v>
      </c>
      <c r="C12" s="358" t="s">
        <v>548</v>
      </c>
      <c r="D12" s="359">
        <v>0</v>
      </c>
      <c r="E12" s="360" t="s">
        <v>550</v>
      </c>
      <c r="F12" s="359">
        <v>0</v>
      </c>
      <c r="G12" s="360" t="s">
        <v>550</v>
      </c>
      <c r="H12" s="359">
        <v>0</v>
      </c>
      <c r="I12" s="360" t="s">
        <v>550</v>
      </c>
      <c r="J12" s="361">
        <v>0</v>
      </c>
      <c r="K12" s="362" t="s">
        <v>550</v>
      </c>
      <c r="L12" s="359">
        <v>0</v>
      </c>
      <c r="M12" s="360" t="s">
        <v>550</v>
      </c>
      <c r="N12" s="359">
        <f t="shared" si="0"/>
        <v>0</v>
      </c>
      <c r="O12" s="360" t="s">
        <v>550</v>
      </c>
      <c r="P12" s="1421"/>
    </row>
    <row r="13" spans="1:22" s="356" customFormat="1" ht="30" customHeight="1" x14ac:dyDescent="0.15">
      <c r="A13" s="1418" t="s">
        <v>554</v>
      </c>
      <c r="B13" s="351">
        <v>0</v>
      </c>
      <c r="C13" s="352" t="s">
        <v>546</v>
      </c>
      <c r="D13" s="353">
        <v>0</v>
      </c>
      <c r="E13" s="354" t="s">
        <v>546</v>
      </c>
      <c r="F13" s="353">
        <v>0</v>
      </c>
      <c r="G13" s="354" t="s">
        <v>546</v>
      </c>
      <c r="H13" s="353">
        <v>0</v>
      </c>
      <c r="I13" s="354" t="s">
        <v>546</v>
      </c>
      <c r="J13" s="355">
        <v>0</v>
      </c>
      <c r="K13" s="355" t="s">
        <v>546</v>
      </c>
      <c r="L13" s="353">
        <v>0</v>
      </c>
      <c r="M13" s="354" t="s">
        <v>546</v>
      </c>
      <c r="N13" s="353">
        <f t="shared" si="0"/>
        <v>0</v>
      </c>
      <c r="O13" s="354" t="s">
        <v>546</v>
      </c>
      <c r="P13" s="1420" t="s">
        <v>547</v>
      </c>
    </row>
    <row r="14" spans="1:22" s="356" customFormat="1" ht="30" customHeight="1" x14ac:dyDescent="0.15">
      <c r="A14" s="1419"/>
      <c r="B14" s="357">
        <v>0</v>
      </c>
      <c r="C14" s="358" t="s">
        <v>548</v>
      </c>
      <c r="D14" s="359">
        <v>0</v>
      </c>
      <c r="E14" s="360" t="s">
        <v>550</v>
      </c>
      <c r="F14" s="359">
        <v>0</v>
      </c>
      <c r="G14" s="360" t="s">
        <v>550</v>
      </c>
      <c r="H14" s="359">
        <v>0</v>
      </c>
      <c r="I14" s="360" t="s">
        <v>550</v>
      </c>
      <c r="J14" s="361">
        <v>0</v>
      </c>
      <c r="K14" s="362" t="s">
        <v>550</v>
      </c>
      <c r="L14" s="359">
        <v>0</v>
      </c>
      <c r="M14" s="360" t="s">
        <v>550</v>
      </c>
      <c r="N14" s="359">
        <f t="shared" si="0"/>
        <v>0</v>
      </c>
      <c r="O14" s="360" t="s">
        <v>550</v>
      </c>
      <c r="P14" s="1421"/>
    </row>
    <row r="15" spans="1:22" s="356" customFormat="1" ht="30" customHeight="1" x14ac:dyDescent="0.15">
      <c r="A15" s="1418" t="s">
        <v>555</v>
      </c>
      <c r="B15" s="351">
        <v>0</v>
      </c>
      <c r="C15" s="352" t="s">
        <v>546</v>
      </c>
      <c r="D15" s="353">
        <v>0</v>
      </c>
      <c r="E15" s="354" t="s">
        <v>546</v>
      </c>
      <c r="F15" s="353">
        <v>0</v>
      </c>
      <c r="G15" s="354" t="s">
        <v>546</v>
      </c>
      <c r="H15" s="353">
        <v>0</v>
      </c>
      <c r="I15" s="354" t="s">
        <v>546</v>
      </c>
      <c r="J15" s="355">
        <v>0</v>
      </c>
      <c r="K15" s="355" t="s">
        <v>546</v>
      </c>
      <c r="L15" s="353">
        <v>0</v>
      </c>
      <c r="M15" s="354" t="s">
        <v>546</v>
      </c>
      <c r="N15" s="353">
        <f t="shared" si="0"/>
        <v>0</v>
      </c>
      <c r="O15" s="354" t="s">
        <v>546</v>
      </c>
      <c r="P15" s="1420" t="s">
        <v>556</v>
      </c>
    </row>
    <row r="16" spans="1:22" s="356" customFormat="1" ht="30" customHeight="1" x14ac:dyDescent="0.15">
      <c r="A16" s="1419"/>
      <c r="B16" s="357">
        <v>0</v>
      </c>
      <c r="C16" s="358" t="s">
        <v>548</v>
      </c>
      <c r="D16" s="359">
        <v>0</v>
      </c>
      <c r="E16" s="360" t="s">
        <v>550</v>
      </c>
      <c r="F16" s="359">
        <v>0</v>
      </c>
      <c r="G16" s="360" t="s">
        <v>550</v>
      </c>
      <c r="H16" s="359">
        <v>0</v>
      </c>
      <c r="I16" s="360" t="s">
        <v>550</v>
      </c>
      <c r="J16" s="361">
        <v>0</v>
      </c>
      <c r="K16" s="362" t="s">
        <v>550</v>
      </c>
      <c r="L16" s="359">
        <v>0</v>
      </c>
      <c r="M16" s="360" t="s">
        <v>550</v>
      </c>
      <c r="N16" s="359">
        <f t="shared" si="0"/>
        <v>0</v>
      </c>
      <c r="O16" s="360" t="s">
        <v>550</v>
      </c>
      <c r="P16" s="1421"/>
    </row>
    <row r="17" spans="1:16" s="356" customFormat="1" ht="30" customHeight="1" x14ac:dyDescent="0.15">
      <c r="A17" s="1422" t="s">
        <v>557</v>
      </c>
      <c r="B17" s="351">
        <v>0</v>
      </c>
      <c r="C17" s="363" t="s">
        <v>546</v>
      </c>
      <c r="D17" s="353">
        <v>0</v>
      </c>
      <c r="E17" s="354" t="s">
        <v>546</v>
      </c>
      <c r="F17" s="353">
        <v>0</v>
      </c>
      <c r="G17" s="354" t="s">
        <v>546</v>
      </c>
      <c r="H17" s="353">
        <v>0</v>
      </c>
      <c r="I17" s="354" t="s">
        <v>546</v>
      </c>
      <c r="J17" s="355">
        <v>0</v>
      </c>
      <c r="K17" s="355" t="s">
        <v>546</v>
      </c>
      <c r="L17" s="353">
        <v>0</v>
      </c>
      <c r="M17" s="354" t="s">
        <v>546</v>
      </c>
      <c r="N17" s="353">
        <f t="shared" si="0"/>
        <v>0</v>
      </c>
      <c r="O17" s="354" t="s">
        <v>546</v>
      </c>
      <c r="P17" s="1420"/>
    </row>
    <row r="18" spans="1:16" s="356" customFormat="1" ht="30" customHeight="1" thickBot="1" x14ac:dyDescent="0.2">
      <c r="A18" s="1423"/>
      <c r="B18" s="364">
        <v>0</v>
      </c>
      <c r="C18" s="365" t="s">
        <v>548</v>
      </c>
      <c r="D18" s="366">
        <v>0</v>
      </c>
      <c r="E18" s="367" t="s">
        <v>550</v>
      </c>
      <c r="F18" s="366">
        <v>0</v>
      </c>
      <c r="G18" s="367" t="s">
        <v>550</v>
      </c>
      <c r="H18" s="366">
        <v>0</v>
      </c>
      <c r="I18" s="367" t="s">
        <v>550</v>
      </c>
      <c r="J18" s="368">
        <v>0</v>
      </c>
      <c r="K18" s="369" t="s">
        <v>550</v>
      </c>
      <c r="L18" s="366">
        <v>0</v>
      </c>
      <c r="M18" s="367" t="s">
        <v>550</v>
      </c>
      <c r="N18" s="366">
        <f t="shared" si="0"/>
        <v>0</v>
      </c>
      <c r="O18" s="367" t="s">
        <v>550</v>
      </c>
      <c r="P18" s="1424"/>
    </row>
  </sheetData>
  <mergeCells count="27">
    <mergeCell ref="A5:A6"/>
    <mergeCell ref="B5:C5"/>
    <mergeCell ref="D5:E5"/>
    <mergeCell ref="F5:G5"/>
    <mergeCell ref="H5:I5"/>
    <mergeCell ref="L5:M5"/>
    <mergeCell ref="N5:O6"/>
    <mergeCell ref="P5:P6"/>
    <mergeCell ref="B6:C6"/>
    <mergeCell ref="D6:E6"/>
    <mergeCell ref="F6:G6"/>
    <mergeCell ref="H6:I6"/>
    <mergeCell ref="J6:K6"/>
    <mergeCell ref="L6:M6"/>
    <mergeCell ref="J5:K5"/>
    <mergeCell ref="A7:A8"/>
    <mergeCell ref="P7:P8"/>
    <mergeCell ref="A9:A10"/>
    <mergeCell ref="P9:P10"/>
    <mergeCell ref="A11:A12"/>
    <mergeCell ref="P11:P12"/>
    <mergeCell ref="A13:A14"/>
    <mergeCell ref="P13:P14"/>
    <mergeCell ref="A15:A16"/>
    <mergeCell ref="P15:P16"/>
    <mergeCell ref="A17:A18"/>
    <mergeCell ref="P17:P18"/>
  </mergeCells>
  <phoneticPr fontId="5"/>
  <pageMargins left="0.70866141732283472" right="0.70866141732283472" top="0.74803149606299213" bottom="0.74803149606299213" header="0.31496062992125984" footer="0.31496062992125984"/>
  <pageSetup paperSize="9" scale="99" firstPageNumber="10" orientation="landscape" useFirstPageNumber="1"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FD14E-ACED-4A21-AA09-BEF5721065DC}">
  <dimension ref="A1:X38"/>
  <sheetViews>
    <sheetView view="pageBreakPreview" zoomScale="120" zoomScaleNormal="85" zoomScaleSheetLayoutView="120" workbookViewId="0">
      <pane xSplit="1" ySplit="6" topLeftCell="B22" activePane="bottomRight" state="frozen"/>
      <selection activeCell="C29" sqref="C29:L29"/>
      <selection pane="topRight" activeCell="C29" sqref="C29:L29"/>
      <selection pane="bottomLeft" activeCell="C29" sqref="C29:L29"/>
      <selection pane="bottomRight" activeCell="C29" sqref="C29:L29"/>
    </sheetView>
  </sheetViews>
  <sheetFormatPr defaultRowHeight="13.5" x14ac:dyDescent="0.15"/>
  <cols>
    <col min="1" max="1" width="4.625" style="374" customWidth="1"/>
    <col min="2" max="2" width="13.625" style="374" customWidth="1"/>
    <col min="3" max="3" width="7.625" style="375" customWidth="1"/>
    <col min="4" max="23" width="7.625" style="376" customWidth="1"/>
    <col min="24" max="24" width="8.375" style="375" customWidth="1"/>
    <col min="25" max="16384" width="9" style="374"/>
  </cols>
  <sheetData>
    <row r="1" spans="1:24" s="371" customFormat="1" ht="24" x14ac:dyDescent="0.15">
      <c r="A1" s="370" t="s">
        <v>558</v>
      </c>
    </row>
    <row r="2" spans="1:24" s="371" customFormat="1" ht="9" customHeight="1" x14ac:dyDescent="0.15">
      <c r="A2" s="372"/>
    </row>
    <row r="3" spans="1:24" ht="21.75" thickBot="1" x14ac:dyDescent="0.2">
      <c r="A3" s="373" t="s">
        <v>559</v>
      </c>
    </row>
    <row r="4" spans="1:24" ht="20.100000000000001" customHeight="1" x14ac:dyDescent="0.15">
      <c r="A4" s="1454"/>
      <c r="B4" s="1455"/>
      <c r="C4" s="1460" t="s">
        <v>560</v>
      </c>
      <c r="D4" s="1461"/>
      <c r="E4" s="1461"/>
      <c r="F4" s="1461"/>
      <c r="G4" s="1461"/>
      <c r="H4" s="1461"/>
      <c r="I4" s="1461"/>
      <c r="J4" s="1462"/>
      <c r="K4" s="1463" t="s">
        <v>561</v>
      </c>
      <c r="L4" s="1464"/>
      <c r="M4" s="1464"/>
      <c r="N4" s="1464"/>
      <c r="O4" s="1464"/>
      <c r="P4" s="1464"/>
      <c r="Q4" s="1464"/>
      <c r="R4" s="1464"/>
      <c r="S4" s="1464"/>
      <c r="T4" s="1464"/>
      <c r="U4" s="1464"/>
      <c r="V4" s="1465"/>
      <c r="W4" s="1466" t="s">
        <v>562</v>
      </c>
      <c r="X4" s="1472" t="s">
        <v>563</v>
      </c>
    </row>
    <row r="5" spans="1:24" ht="15" customHeight="1" x14ac:dyDescent="0.15">
      <c r="A5" s="1456"/>
      <c r="B5" s="1457"/>
      <c r="C5" s="1475" t="s">
        <v>207</v>
      </c>
      <c r="D5" s="1476"/>
      <c r="E5" s="1469" t="s">
        <v>208</v>
      </c>
      <c r="F5" s="1469"/>
      <c r="G5" s="1469" t="s">
        <v>564</v>
      </c>
      <c r="H5" s="1469"/>
      <c r="I5" s="1469" t="s">
        <v>211</v>
      </c>
      <c r="J5" s="1469"/>
      <c r="K5" s="1469" t="s">
        <v>565</v>
      </c>
      <c r="L5" s="1469"/>
      <c r="M5" s="1469" t="s">
        <v>566</v>
      </c>
      <c r="N5" s="1469"/>
      <c r="O5" s="1469" t="s">
        <v>567</v>
      </c>
      <c r="P5" s="1469"/>
      <c r="Q5" s="1470" t="s">
        <v>568</v>
      </c>
      <c r="R5" s="1471"/>
      <c r="S5" s="1469" t="s">
        <v>210</v>
      </c>
      <c r="T5" s="1469"/>
      <c r="U5" s="1469" t="s">
        <v>211</v>
      </c>
      <c r="V5" s="1469"/>
      <c r="W5" s="1467"/>
      <c r="X5" s="1473"/>
    </row>
    <row r="6" spans="1:24" ht="15" customHeight="1" thickBot="1" x14ac:dyDescent="0.2">
      <c r="A6" s="1458"/>
      <c r="B6" s="1459"/>
      <c r="C6" s="377" t="s">
        <v>569</v>
      </c>
      <c r="D6" s="378" t="s">
        <v>570</v>
      </c>
      <c r="E6" s="377" t="s">
        <v>569</v>
      </c>
      <c r="F6" s="378" t="s">
        <v>570</v>
      </c>
      <c r="G6" s="377" t="s">
        <v>569</v>
      </c>
      <c r="H6" s="378" t="s">
        <v>570</v>
      </c>
      <c r="I6" s="377" t="s">
        <v>569</v>
      </c>
      <c r="J6" s="378" t="s">
        <v>570</v>
      </c>
      <c r="K6" s="377" t="s">
        <v>569</v>
      </c>
      <c r="L6" s="378" t="s">
        <v>570</v>
      </c>
      <c r="M6" s="377" t="s">
        <v>569</v>
      </c>
      <c r="N6" s="378" t="s">
        <v>570</v>
      </c>
      <c r="O6" s="377" t="s">
        <v>569</v>
      </c>
      <c r="P6" s="378" t="s">
        <v>570</v>
      </c>
      <c r="Q6" s="377" t="s">
        <v>569</v>
      </c>
      <c r="R6" s="378" t="s">
        <v>570</v>
      </c>
      <c r="S6" s="377" t="s">
        <v>569</v>
      </c>
      <c r="T6" s="378" t="s">
        <v>570</v>
      </c>
      <c r="U6" s="377" t="s">
        <v>569</v>
      </c>
      <c r="V6" s="378" t="s">
        <v>570</v>
      </c>
      <c r="W6" s="1468"/>
      <c r="X6" s="1474"/>
    </row>
    <row r="7" spans="1:24" ht="20.100000000000001" customHeight="1" x14ac:dyDescent="0.15">
      <c r="A7" s="1439" t="s">
        <v>315</v>
      </c>
      <c r="B7" s="379" t="s">
        <v>571</v>
      </c>
      <c r="C7" s="380">
        <v>74</v>
      </c>
      <c r="D7" s="380">
        <v>32440.21</v>
      </c>
      <c r="E7" s="380">
        <v>49</v>
      </c>
      <c r="F7" s="380">
        <v>13279.329999999998</v>
      </c>
      <c r="G7" s="380">
        <v>0</v>
      </c>
      <c r="H7" s="380">
        <v>0</v>
      </c>
      <c r="I7" s="381">
        <f>C7+E7</f>
        <v>123</v>
      </c>
      <c r="J7" s="381">
        <f>D7+F7</f>
        <v>45719.539999999994</v>
      </c>
      <c r="K7" s="380">
        <v>93</v>
      </c>
      <c r="L7" s="380">
        <v>31120.04</v>
      </c>
      <c r="M7" s="380">
        <v>18</v>
      </c>
      <c r="N7" s="380">
        <v>11050.9</v>
      </c>
      <c r="O7" s="380">
        <v>1</v>
      </c>
      <c r="P7" s="380">
        <v>277</v>
      </c>
      <c r="Q7" s="380">
        <v>0</v>
      </c>
      <c r="R7" s="380">
        <v>0</v>
      </c>
      <c r="S7" s="380">
        <v>11</v>
      </c>
      <c r="T7" s="380">
        <v>3271.6</v>
      </c>
      <c r="U7" s="381">
        <f>K7+M7+O7+Q7+S7</f>
        <v>123</v>
      </c>
      <c r="V7" s="381">
        <f t="shared" ref="V7:V20" si="0">T7+P7+N7+L7+R7</f>
        <v>45719.54</v>
      </c>
      <c r="W7" s="382">
        <v>750411</v>
      </c>
      <c r="X7" s="383">
        <f t="shared" ref="X7:X12" si="1">V7/W7*100</f>
        <v>6.0925999219094606</v>
      </c>
    </row>
    <row r="8" spans="1:24" ht="20.100000000000001" customHeight="1" x14ac:dyDescent="0.15">
      <c r="A8" s="1439"/>
      <c r="B8" s="384" t="s">
        <v>572</v>
      </c>
      <c r="C8" s="385">
        <v>110</v>
      </c>
      <c r="D8" s="385">
        <v>53499.78</v>
      </c>
      <c r="E8" s="385">
        <v>46</v>
      </c>
      <c r="F8" s="385">
        <v>14317.91</v>
      </c>
      <c r="G8" s="385">
        <v>0</v>
      </c>
      <c r="H8" s="385">
        <v>0</v>
      </c>
      <c r="I8" s="386">
        <f t="shared" ref="I8:J12" si="2">C8+E8</f>
        <v>156</v>
      </c>
      <c r="J8" s="386">
        <f t="shared" si="2"/>
        <v>67817.69</v>
      </c>
      <c r="K8" s="385">
        <v>100</v>
      </c>
      <c r="L8" s="385">
        <v>46502.55</v>
      </c>
      <c r="M8" s="385">
        <v>8</v>
      </c>
      <c r="N8" s="385">
        <v>3838</v>
      </c>
      <c r="O8" s="385">
        <v>3</v>
      </c>
      <c r="P8" s="385">
        <v>519.59</v>
      </c>
      <c r="Q8" s="385">
        <v>6</v>
      </c>
      <c r="R8" s="385">
        <v>4312.2</v>
      </c>
      <c r="S8" s="385">
        <v>39</v>
      </c>
      <c r="T8" s="385">
        <v>12645.35</v>
      </c>
      <c r="U8" s="386">
        <f t="shared" ref="U8:U20" si="3">K8+M8+O8+Q8+S8</f>
        <v>156</v>
      </c>
      <c r="V8" s="386">
        <f t="shared" si="0"/>
        <v>67817.69</v>
      </c>
      <c r="W8" s="387">
        <f>W7-V7</f>
        <v>704691.46</v>
      </c>
      <c r="X8" s="388">
        <f t="shared" si="1"/>
        <v>9.6237422828992436</v>
      </c>
    </row>
    <row r="9" spans="1:24" ht="20.100000000000001" customHeight="1" x14ac:dyDescent="0.15">
      <c r="A9" s="1439"/>
      <c r="B9" s="384" t="s">
        <v>573</v>
      </c>
      <c r="C9" s="385">
        <v>57</v>
      </c>
      <c r="D9" s="385">
        <v>22156.17</v>
      </c>
      <c r="E9" s="385">
        <v>35</v>
      </c>
      <c r="F9" s="385">
        <v>9632.59</v>
      </c>
      <c r="G9" s="385">
        <v>0</v>
      </c>
      <c r="H9" s="385">
        <v>0</v>
      </c>
      <c r="I9" s="386">
        <f t="shared" si="2"/>
        <v>92</v>
      </c>
      <c r="J9" s="386">
        <f t="shared" si="2"/>
        <v>31788.76</v>
      </c>
      <c r="K9" s="385">
        <v>66</v>
      </c>
      <c r="L9" s="385">
        <v>22577.37</v>
      </c>
      <c r="M9" s="385">
        <v>3</v>
      </c>
      <c r="N9" s="385">
        <v>210.86</v>
      </c>
      <c r="O9" s="385">
        <v>0</v>
      </c>
      <c r="P9" s="385">
        <v>0</v>
      </c>
      <c r="Q9" s="385">
        <v>2</v>
      </c>
      <c r="R9" s="385">
        <v>1992.2</v>
      </c>
      <c r="S9" s="385">
        <v>21</v>
      </c>
      <c r="T9" s="385">
        <v>7008.33</v>
      </c>
      <c r="U9" s="386">
        <f t="shared" si="3"/>
        <v>92</v>
      </c>
      <c r="V9" s="386">
        <f t="shared" si="0"/>
        <v>31788.76</v>
      </c>
      <c r="W9" s="387">
        <f>W8-V8</f>
        <v>636873.77</v>
      </c>
      <c r="X9" s="388">
        <f t="shared" si="1"/>
        <v>4.9913752924696517</v>
      </c>
    </row>
    <row r="10" spans="1:24" ht="20.100000000000001" customHeight="1" x14ac:dyDescent="0.15">
      <c r="A10" s="1439"/>
      <c r="B10" s="384" t="s">
        <v>574</v>
      </c>
      <c r="C10" s="385">
        <v>111</v>
      </c>
      <c r="D10" s="385">
        <v>44795.14</v>
      </c>
      <c r="E10" s="385">
        <v>47</v>
      </c>
      <c r="F10" s="385">
        <v>22170.73</v>
      </c>
      <c r="G10" s="385">
        <v>0</v>
      </c>
      <c r="H10" s="385">
        <v>0</v>
      </c>
      <c r="I10" s="386">
        <f t="shared" si="2"/>
        <v>158</v>
      </c>
      <c r="J10" s="386">
        <f t="shared" si="2"/>
        <v>66965.87</v>
      </c>
      <c r="K10" s="385">
        <v>113</v>
      </c>
      <c r="L10" s="385">
        <v>45611.519999999997</v>
      </c>
      <c r="M10" s="385">
        <v>3</v>
      </c>
      <c r="N10" s="385">
        <v>1542.13</v>
      </c>
      <c r="O10" s="385">
        <v>2</v>
      </c>
      <c r="P10" s="385">
        <v>922</v>
      </c>
      <c r="Q10" s="385">
        <v>3</v>
      </c>
      <c r="R10" s="385">
        <v>7016.33</v>
      </c>
      <c r="S10" s="389">
        <v>37</v>
      </c>
      <c r="T10" s="385">
        <v>11873.89</v>
      </c>
      <c r="U10" s="386">
        <f t="shared" si="3"/>
        <v>158</v>
      </c>
      <c r="V10" s="386">
        <f t="shared" si="0"/>
        <v>66965.87</v>
      </c>
      <c r="W10" s="387">
        <f>W9-V9</f>
        <v>605085.01</v>
      </c>
      <c r="X10" s="388">
        <f t="shared" si="1"/>
        <v>11.067183766459525</v>
      </c>
    </row>
    <row r="11" spans="1:24" ht="20.100000000000001" customHeight="1" x14ac:dyDescent="0.15">
      <c r="A11" s="1439"/>
      <c r="B11" s="384" t="s">
        <v>575</v>
      </c>
      <c r="C11" s="385">
        <v>77</v>
      </c>
      <c r="D11" s="385">
        <v>39842.320000000007</v>
      </c>
      <c r="E11" s="385">
        <v>41</v>
      </c>
      <c r="F11" s="390">
        <v>10192.59</v>
      </c>
      <c r="G11" s="385">
        <v>0</v>
      </c>
      <c r="H11" s="385">
        <v>0</v>
      </c>
      <c r="I11" s="386">
        <f t="shared" si="2"/>
        <v>118</v>
      </c>
      <c r="J11" s="386">
        <f t="shared" si="2"/>
        <v>50034.91</v>
      </c>
      <c r="K11" s="385">
        <v>70</v>
      </c>
      <c r="L11" s="385">
        <v>29614.12</v>
      </c>
      <c r="M11" s="385">
        <v>5</v>
      </c>
      <c r="N11" s="385">
        <v>3989</v>
      </c>
      <c r="O11" s="385">
        <v>5</v>
      </c>
      <c r="P11" s="385">
        <v>1505.71</v>
      </c>
      <c r="Q11" s="385">
        <v>1</v>
      </c>
      <c r="R11" s="385">
        <v>1.5</v>
      </c>
      <c r="S11" s="389">
        <v>37</v>
      </c>
      <c r="T11" s="385">
        <v>14924.58</v>
      </c>
      <c r="U11" s="386">
        <f t="shared" si="3"/>
        <v>118</v>
      </c>
      <c r="V11" s="386">
        <f t="shared" si="0"/>
        <v>50034.91</v>
      </c>
      <c r="W11" s="387">
        <f>W10-V10</f>
        <v>538119.14</v>
      </c>
      <c r="X11" s="388">
        <f t="shared" si="1"/>
        <v>9.2981100802324193</v>
      </c>
    </row>
    <row r="12" spans="1:24" ht="20.100000000000001" customHeight="1" x14ac:dyDescent="0.15">
      <c r="A12" s="1439"/>
      <c r="B12" s="384" t="s">
        <v>576</v>
      </c>
      <c r="C12" s="385">
        <v>22</v>
      </c>
      <c r="D12" s="385">
        <v>7583.61</v>
      </c>
      <c r="E12" s="385">
        <v>7</v>
      </c>
      <c r="F12" s="385">
        <v>2901</v>
      </c>
      <c r="G12" s="385">
        <v>0</v>
      </c>
      <c r="H12" s="385">
        <v>0</v>
      </c>
      <c r="I12" s="386">
        <f t="shared" si="2"/>
        <v>29</v>
      </c>
      <c r="J12" s="386">
        <f t="shared" si="2"/>
        <v>10484.61</v>
      </c>
      <c r="K12" s="385">
        <v>24</v>
      </c>
      <c r="L12" s="385">
        <v>7636.61</v>
      </c>
      <c r="M12" s="385">
        <v>1</v>
      </c>
      <c r="N12" s="385">
        <v>465</v>
      </c>
      <c r="O12" s="385">
        <v>0</v>
      </c>
      <c r="P12" s="385">
        <v>0</v>
      </c>
      <c r="Q12" s="385">
        <v>0</v>
      </c>
      <c r="R12" s="385">
        <v>0</v>
      </c>
      <c r="S12" s="391">
        <v>4</v>
      </c>
      <c r="T12" s="385">
        <v>2383</v>
      </c>
      <c r="U12" s="386">
        <f t="shared" si="3"/>
        <v>29</v>
      </c>
      <c r="V12" s="386">
        <f t="shared" si="0"/>
        <v>10484.61</v>
      </c>
      <c r="W12" s="387">
        <f>W11-V11</f>
        <v>488084.23</v>
      </c>
      <c r="X12" s="388">
        <f t="shared" si="1"/>
        <v>2.1481148858261618</v>
      </c>
    </row>
    <row r="13" spans="1:24" ht="20.100000000000001" customHeight="1" x14ac:dyDescent="0.15">
      <c r="A13" s="1453"/>
      <c r="B13" s="392" t="s">
        <v>211</v>
      </c>
      <c r="C13" s="393">
        <f t="shared" ref="C13:H13" si="4">SUM(C7:C12)</f>
        <v>451</v>
      </c>
      <c r="D13" s="393">
        <f t="shared" si="4"/>
        <v>200317.22999999998</v>
      </c>
      <c r="E13" s="393">
        <f t="shared" si="4"/>
        <v>225</v>
      </c>
      <c r="F13" s="393">
        <f t="shared" si="4"/>
        <v>72494.149999999994</v>
      </c>
      <c r="G13" s="393">
        <f t="shared" si="4"/>
        <v>0</v>
      </c>
      <c r="H13" s="393">
        <f t="shared" si="4"/>
        <v>0</v>
      </c>
      <c r="I13" s="386">
        <f t="shared" ref="I13:J27" si="5">+SUM(C13,E13,G13,)</f>
        <v>676</v>
      </c>
      <c r="J13" s="386">
        <f t="shared" si="5"/>
        <v>272811.38</v>
      </c>
      <c r="K13" s="393">
        <f t="shared" ref="K13:T13" si="6">SUM(K7:K12)</f>
        <v>466</v>
      </c>
      <c r="L13" s="393">
        <f t="shared" si="6"/>
        <v>183062.20999999996</v>
      </c>
      <c r="M13" s="393">
        <f t="shared" si="6"/>
        <v>38</v>
      </c>
      <c r="N13" s="393">
        <f t="shared" si="6"/>
        <v>21095.89</v>
      </c>
      <c r="O13" s="393">
        <f t="shared" si="6"/>
        <v>11</v>
      </c>
      <c r="P13" s="393">
        <f t="shared" si="6"/>
        <v>3224.3</v>
      </c>
      <c r="Q13" s="393">
        <f t="shared" si="6"/>
        <v>12</v>
      </c>
      <c r="R13" s="393">
        <f t="shared" si="6"/>
        <v>13322.23</v>
      </c>
      <c r="S13" s="393">
        <f t="shared" si="6"/>
        <v>149</v>
      </c>
      <c r="T13" s="393">
        <f t="shared" si="6"/>
        <v>52106.75</v>
      </c>
      <c r="U13" s="393">
        <f t="shared" si="3"/>
        <v>676</v>
      </c>
      <c r="V13" s="393">
        <f t="shared" si="0"/>
        <v>272811.37999999995</v>
      </c>
      <c r="W13" s="1157"/>
      <c r="X13" s="388">
        <f>+V13/W7*100</f>
        <v>36.354928166031677</v>
      </c>
    </row>
    <row r="14" spans="1:24" ht="20.100000000000001" customHeight="1" x14ac:dyDescent="0.15">
      <c r="A14" s="1437" t="s">
        <v>577</v>
      </c>
      <c r="B14" s="384" t="s">
        <v>571</v>
      </c>
      <c r="C14" s="385">
        <v>24</v>
      </c>
      <c r="D14" s="385">
        <v>20705.27</v>
      </c>
      <c r="E14" s="385">
        <v>24</v>
      </c>
      <c r="F14" s="385">
        <v>8064.93</v>
      </c>
      <c r="G14" s="385">
        <v>0</v>
      </c>
      <c r="H14" s="385">
        <v>0</v>
      </c>
      <c r="I14" s="386">
        <f t="shared" si="5"/>
        <v>48</v>
      </c>
      <c r="J14" s="386">
        <f t="shared" si="5"/>
        <v>28770.2</v>
      </c>
      <c r="K14" s="385">
        <v>22</v>
      </c>
      <c r="L14" s="385">
        <v>5309</v>
      </c>
      <c r="M14" s="385">
        <v>7</v>
      </c>
      <c r="N14" s="385">
        <v>3963.91</v>
      </c>
      <c r="O14" s="385">
        <v>3</v>
      </c>
      <c r="P14" s="385">
        <v>1656</v>
      </c>
      <c r="Q14" s="385">
        <v>1</v>
      </c>
      <c r="R14" s="385">
        <v>938</v>
      </c>
      <c r="S14" s="385">
        <v>15</v>
      </c>
      <c r="T14" s="385">
        <v>16903.29</v>
      </c>
      <c r="U14" s="386">
        <f t="shared" si="3"/>
        <v>48</v>
      </c>
      <c r="V14" s="386">
        <f t="shared" si="0"/>
        <v>28770.2</v>
      </c>
      <c r="W14" s="387">
        <v>32962129</v>
      </c>
      <c r="X14" s="388">
        <f t="shared" ref="X14:X19" si="7">V14/W14*100</f>
        <v>8.7282590272005786E-2</v>
      </c>
    </row>
    <row r="15" spans="1:24" ht="20.100000000000001" customHeight="1" x14ac:dyDescent="0.15">
      <c r="A15" s="1437"/>
      <c r="B15" s="384" t="s">
        <v>572</v>
      </c>
      <c r="C15" s="385">
        <v>49</v>
      </c>
      <c r="D15" s="385">
        <v>32150.73</v>
      </c>
      <c r="E15" s="385">
        <v>39</v>
      </c>
      <c r="F15" s="385">
        <v>16052.710000000001</v>
      </c>
      <c r="G15" s="385">
        <v>0</v>
      </c>
      <c r="H15" s="385">
        <v>0</v>
      </c>
      <c r="I15" s="386">
        <f t="shared" si="5"/>
        <v>88</v>
      </c>
      <c r="J15" s="386">
        <f t="shared" si="5"/>
        <v>48203.44</v>
      </c>
      <c r="K15" s="385">
        <v>28</v>
      </c>
      <c r="L15" s="385">
        <v>6288.3</v>
      </c>
      <c r="M15" s="385">
        <v>2</v>
      </c>
      <c r="N15" s="385">
        <v>1095</v>
      </c>
      <c r="O15" s="385">
        <v>4</v>
      </c>
      <c r="P15" s="385">
        <v>1026.6600000000001</v>
      </c>
      <c r="Q15" s="385">
        <v>8</v>
      </c>
      <c r="R15" s="385">
        <v>10002.26</v>
      </c>
      <c r="S15" s="391">
        <v>46</v>
      </c>
      <c r="T15" s="385">
        <v>29791.22</v>
      </c>
      <c r="U15" s="386">
        <f t="shared" si="3"/>
        <v>88</v>
      </c>
      <c r="V15" s="386">
        <f t="shared" si="0"/>
        <v>48203.44</v>
      </c>
      <c r="W15" s="387">
        <f>W14-V14</f>
        <v>32933358.800000001</v>
      </c>
      <c r="X15" s="388">
        <f t="shared" si="7"/>
        <v>0.14636660746549787</v>
      </c>
    </row>
    <row r="16" spans="1:24" ht="20.100000000000001" customHeight="1" x14ac:dyDescent="0.15">
      <c r="A16" s="1437"/>
      <c r="B16" s="384" t="s">
        <v>573</v>
      </c>
      <c r="C16" s="385">
        <v>33</v>
      </c>
      <c r="D16" s="385">
        <v>14403.51</v>
      </c>
      <c r="E16" s="385">
        <v>19</v>
      </c>
      <c r="F16" s="385">
        <v>7122.53</v>
      </c>
      <c r="G16" s="385">
        <v>0</v>
      </c>
      <c r="H16" s="385">
        <v>0</v>
      </c>
      <c r="I16" s="386">
        <f t="shared" si="5"/>
        <v>52</v>
      </c>
      <c r="J16" s="386">
        <f t="shared" si="5"/>
        <v>21526.04</v>
      </c>
      <c r="K16" s="385">
        <v>23</v>
      </c>
      <c r="L16" s="385">
        <v>6016.57</v>
      </c>
      <c r="M16" s="385">
        <v>2</v>
      </c>
      <c r="N16" s="385">
        <v>976</v>
      </c>
      <c r="O16" s="385">
        <v>2</v>
      </c>
      <c r="P16" s="385">
        <v>466.51</v>
      </c>
      <c r="Q16" s="385">
        <v>1</v>
      </c>
      <c r="R16" s="385">
        <v>1936</v>
      </c>
      <c r="S16" s="385">
        <v>24</v>
      </c>
      <c r="T16" s="385">
        <v>12130.96</v>
      </c>
      <c r="U16" s="386">
        <f t="shared" si="3"/>
        <v>52</v>
      </c>
      <c r="V16" s="386">
        <f t="shared" si="0"/>
        <v>21526.04</v>
      </c>
      <c r="W16" s="387">
        <f>W15-V15</f>
        <v>32885155.359999999</v>
      </c>
      <c r="X16" s="388">
        <f t="shared" si="7"/>
        <v>6.545822807996611E-2</v>
      </c>
    </row>
    <row r="17" spans="1:24" ht="20.100000000000001" customHeight="1" x14ac:dyDescent="0.15">
      <c r="A17" s="1437"/>
      <c r="B17" s="384" t="s">
        <v>574</v>
      </c>
      <c r="C17" s="385">
        <v>57</v>
      </c>
      <c r="D17" s="385">
        <v>32212.888999999999</v>
      </c>
      <c r="E17" s="385">
        <v>29</v>
      </c>
      <c r="F17" s="385">
        <v>9579.3100000000013</v>
      </c>
      <c r="G17" s="385">
        <v>0</v>
      </c>
      <c r="H17" s="385">
        <v>0</v>
      </c>
      <c r="I17" s="386">
        <f t="shared" si="5"/>
        <v>86</v>
      </c>
      <c r="J17" s="386">
        <f t="shared" si="5"/>
        <v>41792.199000000001</v>
      </c>
      <c r="K17" s="385">
        <v>26</v>
      </c>
      <c r="L17" s="385">
        <v>7401.97</v>
      </c>
      <c r="M17" s="385">
        <v>2</v>
      </c>
      <c r="N17" s="385">
        <v>1311</v>
      </c>
      <c r="O17" s="385">
        <v>1</v>
      </c>
      <c r="P17" s="385">
        <v>6076.03</v>
      </c>
      <c r="Q17" s="385">
        <v>4</v>
      </c>
      <c r="R17" s="385">
        <v>2677.12</v>
      </c>
      <c r="S17" s="385">
        <v>53</v>
      </c>
      <c r="T17" s="385">
        <v>24326.078999999998</v>
      </c>
      <c r="U17" s="386">
        <f t="shared" si="3"/>
        <v>86</v>
      </c>
      <c r="V17" s="386">
        <f t="shared" si="0"/>
        <v>41792.199000000001</v>
      </c>
      <c r="W17" s="387">
        <f>W16-V16</f>
        <v>32863629.32</v>
      </c>
      <c r="X17" s="388">
        <f t="shared" si="7"/>
        <v>0.12716854426837845</v>
      </c>
    </row>
    <row r="18" spans="1:24" ht="20.100000000000001" customHeight="1" x14ac:dyDescent="0.15">
      <c r="A18" s="1437"/>
      <c r="B18" s="384" t="s">
        <v>575</v>
      </c>
      <c r="C18" s="385">
        <v>52</v>
      </c>
      <c r="D18" s="385">
        <v>33713.120000000003</v>
      </c>
      <c r="E18" s="385">
        <v>30</v>
      </c>
      <c r="F18" s="385">
        <v>13251.509999999998</v>
      </c>
      <c r="G18" s="385">
        <v>0</v>
      </c>
      <c r="H18" s="385">
        <v>0</v>
      </c>
      <c r="I18" s="386">
        <f t="shared" si="5"/>
        <v>82</v>
      </c>
      <c r="J18" s="386">
        <f t="shared" si="5"/>
        <v>46964.630000000005</v>
      </c>
      <c r="K18" s="385">
        <v>31</v>
      </c>
      <c r="L18" s="385">
        <v>8469.43</v>
      </c>
      <c r="M18" s="385">
        <v>1</v>
      </c>
      <c r="N18" s="385">
        <v>378</v>
      </c>
      <c r="O18" s="385">
        <v>3</v>
      </c>
      <c r="P18" s="385">
        <v>11614.48</v>
      </c>
      <c r="Q18" s="385">
        <v>3</v>
      </c>
      <c r="R18" s="385">
        <v>1540</v>
      </c>
      <c r="S18" s="385">
        <v>44</v>
      </c>
      <c r="T18" s="385">
        <v>24962.720000000001</v>
      </c>
      <c r="U18" s="386">
        <f t="shared" si="3"/>
        <v>82</v>
      </c>
      <c r="V18" s="386">
        <f t="shared" si="0"/>
        <v>46964.63</v>
      </c>
      <c r="W18" s="387">
        <f>W17-V17</f>
        <v>32821837.120999999</v>
      </c>
      <c r="X18" s="388">
        <f t="shared" si="7"/>
        <v>0.14308958339797254</v>
      </c>
    </row>
    <row r="19" spans="1:24" ht="20.100000000000001" customHeight="1" x14ac:dyDescent="0.15">
      <c r="A19" s="1437"/>
      <c r="B19" s="384" t="s">
        <v>576</v>
      </c>
      <c r="C19" s="385">
        <v>12</v>
      </c>
      <c r="D19" s="385">
        <v>8905</v>
      </c>
      <c r="E19" s="385">
        <v>2</v>
      </c>
      <c r="F19" s="385">
        <v>1245</v>
      </c>
      <c r="G19" s="385">
        <v>0</v>
      </c>
      <c r="H19" s="385">
        <v>0</v>
      </c>
      <c r="I19" s="386">
        <f t="shared" si="5"/>
        <v>14</v>
      </c>
      <c r="J19" s="386">
        <f t="shared" si="5"/>
        <v>10150</v>
      </c>
      <c r="K19" s="385">
        <v>1</v>
      </c>
      <c r="L19" s="385">
        <v>206</v>
      </c>
      <c r="M19" s="385">
        <v>0</v>
      </c>
      <c r="N19" s="385">
        <v>0</v>
      </c>
      <c r="O19" s="385">
        <v>0</v>
      </c>
      <c r="P19" s="385">
        <v>0</v>
      </c>
      <c r="Q19" s="385">
        <v>2</v>
      </c>
      <c r="R19" s="385">
        <v>1776</v>
      </c>
      <c r="S19" s="385">
        <v>11</v>
      </c>
      <c r="T19" s="385">
        <v>8168</v>
      </c>
      <c r="U19" s="386">
        <f t="shared" si="3"/>
        <v>14</v>
      </c>
      <c r="V19" s="386">
        <f t="shared" si="0"/>
        <v>10150</v>
      </c>
      <c r="W19" s="387">
        <f>W18-V18</f>
        <v>32774872.491</v>
      </c>
      <c r="X19" s="388">
        <f t="shared" si="7"/>
        <v>3.0968846645512339E-2</v>
      </c>
    </row>
    <row r="20" spans="1:24" ht="20.100000000000001" customHeight="1" x14ac:dyDescent="0.15">
      <c r="A20" s="1438"/>
      <c r="B20" s="392" t="s">
        <v>211</v>
      </c>
      <c r="C20" s="393">
        <f t="shared" ref="C20:H20" si="8">SUM(C14:C19)</f>
        <v>227</v>
      </c>
      <c r="D20" s="393">
        <f t="shared" si="8"/>
        <v>142090.519</v>
      </c>
      <c r="E20" s="393">
        <f t="shared" si="8"/>
        <v>143</v>
      </c>
      <c r="F20" s="393">
        <f t="shared" si="8"/>
        <v>55315.989999999991</v>
      </c>
      <c r="G20" s="393">
        <f t="shared" si="8"/>
        <v>0</v>
      </c>
      <c r="H20" s="393">
        <f t="shared" si="8"/>
        <v>0</v>
      </c>
      <c r="I20" s="386">
        <f t="shared" si="5"/>
        <v>370</v>
      </c>
      <c r="J20" s="386">
        <f t="shared" si="5"/>
        <v>197406.50899999999</v>
      </c>
      <c r="K20" s="393">
        <f t="shared" ref="K20:T20" si="9">SUM(K14:K19)</f>
        <v>131</v>
      </c>
      <c r="L20" s="393">
        <f t="shared" si="9"/>
        <v>33691.270000000004</v>
      </c>
      <c r="M20" s="393">
        <f t="shared" si="9"/>
        <v>14</v>
      </c>
      <c r="N20" s="393">
        <f t="shared" si="9"/>
        <v>7723.91</v>
      </c>
      <c r="O20" s="393">
        <f t="shared" si="9"/>
        <v>13</v>
      </c>
      <c r="P20" s="393">
        <f t="shared" si="9"/>
        <v>20839.68</v>
      </c>
      <c r="Q20" s="393">
        <f t="shared" si="9"/>
        <v>19</v>
      </c>
      <c r="R20" s="393">
        <f t="shared" si="9"/>
        <v>18869.38</v>
      </c>
      <c r="S20" s="393">
        <f t="shared" si="9"/>
        <v>193</v>
      </c>
      <c r="T20" s="393">
        <f t="shared" si="9"/>
        <v>116282.269</v>
      </c>
      <c r="U20" s="393">
        <f t="shared" si="3"/>
        <v>370</v>
      </c>
      <c r="V20" s="393">
        <f t="shared" si="0"/>
        <v>197406.50900000002</v>
      </c>
      <c r="W20" s="1157"/>
      <c r="X20" s="388">
        <f>+V20/W14*100</f>
        <v>0.59888883087618527</v>
      </c>
    </row>
    <row r="21" spans="1:24" ht="20.100000000000001" customHeight="1" x14ac:dyDescent="0.15">
      <c r="A21" s="1439" t="s">
        <v>578</v>
      </c>
      <c r="B21" s="384" t="s">
        <v>571</v>
      </c>
      <c r="C21" s="386">
        <f t="shared" ref="C21:H26" si="10">C7+C14</f>
        <v>98</v>
      </c>
      <c r="D21" s="386">
        <f t="shared" si="10"/>
        <v>53145.479999999996</v>
      </c>
      <c r="E21" s="386">
        <f t="shared" si="10"/>
        <v>73</v>
      </c>
      <c r="F21" s="386">
        <f t="shared" si="10"/>
        <v>21344.26</v>
      </c>
      <c r="G21" s="386">
        <f t="shared" si="10"/>
        <v>0</v>
      </c>
      <c r="H21" s="386">
        <f t="shared" si="10"/>
        <v>0</v>
      </c>
      <c r="I21" s="386">
        <f t="shared" si="5"/>
        <v>171</v>
      </c>
      <c r="J21" s="386">
        <f t="shared" si="5"/>
        <v>74489.739999999991</v>
      </c>
      <c r="K21" s="386">
        <f t="shared" ref="K21:T26" si="11">K7+K14</f>
        <v>115</v>
      </c>
      <c r="L21" s="386">
        <f t="shared" si="11"/>
        <v>36429.040000000001</v>
      </c>
      <c r="M21" s="386">
        <f t="shared" si="11"/>
        <v>25</v>
      </c>
      <c r="N21" s="386">
        <f t="shared" si="11"/>
        <v>15014.81</v>
      </c>
      <c r="O21" s="386">
        <f t="shared" si="11"/>
        <v>4</v>
      </c>
      <c r="P21" s="386">
        <f t="shared" si="11"/>
        <v>1933</v>
      </c>
      <c r="Q21" s="386">
        <f t="shared" si="11"/>
        <v>1</v>
      </c>
      <c r="R21" s="386">
        <f t="shared" si="11"/>
        <v>938</v>
      </c>
      <c r="S21" s="386">
        <f t="shared" si="11"/>
        <v>26</v>
      </c>
      <c r="T21" s="386">
        <f t="shared" si="11"/>
        <v>20174.89</v>
      </c>
      <c r="U21" s="386">
        <f t="shared" ref="U21:V26" si="12">S21+O21+M21+K21+Q21</f>
        <v>171</v>
      </c>
      <c r="V21" s="386">
        <f t="shared" si="12"/>
        <v>74489.739999999991</v>
      </c>
      <c r="W21" s="387">
        <f>W7+W14</f>
        <v>33712540</v>
      </c>
      <c r="X21" s="388">
        <f t="shared" ref="X21:X26" si="13">V21/W21*100</f>
        <v>0.22095558507309149</v>
      </c>
    </row>
    <row r="22" spans="1:24" ht="20.100000000000001" customHeight="1" x14ac:dyDescent="0.15">
      <c r="A22" s="1439"/>
      <c r="B22" s="384" t="s">
        <v>572</v>
      </c>
      <c r="C22" s="386">
        <f t="shared" si="10"/>
        <v>159</v>
      </c>
      <c r="D22" s="386">
        <f t="shared" si="10"/>
        <v>85650.51</v>
      </c>
      <c r="E22" s="386">
        <f t="shared" si="10"/>
        <v>85</v>
      </c>
      <c r="F22" s="386">
        <f t="shared" si="10"/>
        <v>30370.620000000003</v>
      </c>
      <c r="G22" s="386">
        <f t="shared" si="10"/>
        <v>0</v>
      </c>
      <c r="H22" s="386">
        <f t="shared" si="10"/>
        <v>0</v>
      </c>
      <c r="I22" s="386">
        <f t="shared" si="5"/>
        <v>244</v>
      </c>
      <c r="J22" s="386">
        <f t="shared" si="5"/>
        <v>116021.13</v>
      </c>
      <c r="K22" s="386">
        <f t="shared" si="11"/>
        <v>128</v>
      </c>
      <c r="L22" s="386">
        <f t="shared" si="11"/>
        <v>52790.850000000006</v>
      </c>
      <c r="M22" s="386">
        <f t="shared" si="11"/>
        <v>10</v>
      </c>
      <c r="N22" s="386">
        <f t="shared" si="11"/>
        <v>4933</v>
      </c>
      <c r="O22" s="386">
        <f t="shared" si="11"/>
        <v>7</v>
      </c>
      <c r="P22" s="386">
        <f t="shared" si="11"/>
        <v>1546.25</v>
      </c>
      <c r="Q22" s="386">
        <f t="shared" si="11"/>
        <v>14</v>
      </c>
      <c r="R22" s="386">
        <f t="shared" si="11"/>
        <v>14314.46</v>
      </c>
      <c r="S22" s="386">
        <f t="shared" si="11"/>
        <v>85</v>
      </c>
      <c r="T22" s="386">
        <f t="shared" si="11"/>
        <v>42436.57</v>
      </c>
      <c r="U22" s="386">
        <f t="shared" si="12"/>
        <v>244</v>
      </c>
      <c r="V22" s="386">
        <f t="shared" si="12"/>
        <v>116021.13</v>
      </c>
      <c r="W22" s="387">
        <f>W21-V21</f>
        <v>33638050.259999998</v>
      </c>
      <c r="X22" s="388">
        <f t="shared" si="13"/>
        <v>0.34491038898875825</v>
      </c>
    </row>
    <row r="23" spans="1:24" ht="20.100000000000001" customHeight="1" x14ac:dyDescent="0.15">
      <c r="A23" s="1439"/>
      <c r="B23" s="384" t="s">
        <v>573</v>
      </c>
      <c r="C23" s="386">
        <f t="shared" si="10"/>
        <v>90</v>
      </c>
      <c r="D23" s="386">
        <f t="shared" si="10"/>
        <v>36559.68</v>
      </c>
      <c r="E23" s="386">
        <f t="shared" si="10"/>
        <v>54</v>
      </c>
      <c r="F23" s="386">
        <f t="shared" si="10"/>
        <v>16755.12</v>
      </c>
      <c r="G23" s="386">
        <f t="shared" si="10"/>
        <v>0</v>
      </c>
      <c r="H23" s="386">
        <f t="shared" si="10"/>
        <v>0</v>
      </c>
      <c r="I23" s="386">
        <f t="shared" si="5"/>
        <v>144</v>
      </c>
      <c r="J23" s="386">
        <f t="shared" si="5"/>
        <v>53314.8</v>
      </c>
      <c r="K23" s="386">
        <f t="shared" si="11"/>
        <v>89</v>
      </c>
      <c r="L23" s="386">
        <f t="shared" si="11"/>
        <v>28593.94</v>
      </c>
      <c r="M23" s="386">
        <f t="shared" si="11"/>
        <v>5</v>
      </c>
      <c r="N23" s="386">
        <f t="shared" si="11"/>
        <v>1186.8600000000001</v>
      </c>
      <c r="O23" s="386">
        <f t="shared" si="11"/>
        <v>2</v>
      </c>
      <c r="P23" s="386">
        <f t="shared" si="11"/>
        <v>466.51</v>
      </c>
      <c r="Q23" s="386">
        <f t="shared" si="11"/>
        <v>3</v>
      </c>
      <c r="R23" s="386">
        <f t="shared" si="11"/>
        <v>3928.2</v>
      </c>
      <c r="S23" s="386">
        <f t="shared" si="11"/>
        <v>45</v>
      </c>
      <c r="T23" s="386">
        <f t="shared" si="11"/>
        <v>19139.29</v>
      </c>
      <c r="U23" s="386">
        <f t="shared" si="12"/>
        <v>144</v>
      </c>
      <c r="V23" s="386">
        <f t="shared" si="12"/>
        <v>53314.799999999996</v>
      </c>
      <c r="W23" s="387">
        <f>W22-V22</f>
        <v>33522029.129999999</v>
      </c>
      <c r="X23" s="388">
        <f t="shared" si="13"/>
        <v>0.15904407156632047</v>
      </c>
    </row>
    <row r="24" spans="1:24" ht="20.100000000000001" customHeight="1" x14ac:dyDescent="0.15">
      <c r="A24" s="1439"/>
      <c r="B24" s="384" t="s">
        <v>574</v>
      </c>
      <c r="C24" s="386">
        <f t="shared" si="10"/>
        <v>168</v>
      </c>
      <c r="D24" s="386">
        <f t="shared" si="10"/>
        <v>77008.028999999995</v>
      </c>
      <c r="E24" s="386">
        <f t="shared" si="10"/>
        <v>76</v>
      </c>
      <c r="F24" s="386">
        <f t="shared" si="10"/>
        <v>31750.04</v>
      </c>
      <c r="G24" s="386">
        <f t="shared" si="10"/>
        <v>0</v>
      </c>
      <c r="H24" s="386">
        <f t="shared" si="10"/>
        <v>0</v>
      </c>
      <c r="I24" s="386">
        <f t="shared" si="5"/>
        <v>244</v>
      </c>
      <c r="J24" s="386">
        <f t="shared" si="5"/>
        <v>108758.06899999999</v>
      </c>
      <c r="K24" s="386">
        <f t="shared" si="11"/>
        <v>139</v>
      </c>
      <c r="L24" s="386">
        <f t="shared" si="11"/>
        <v>53013.49</v>
      </c>
      <c r="M24" s="386">
        <f t="shared" si="11"/>
        <v>5</v>
      </c>
      <c r="N24" s="386">
        <f t="shared" si="11"/>
        <v>2853.13</v>
      </c>
      <c r="O24" s="386">
        <f t="shared" si="11"/>
        <v>3</v>
      </c>
      <c r="P24" s="386">
        <f t="shared" si="11"/>
        <v>6998.03</v>
      </c>
      <c r="Q24" s="386">
        <f t="shared" si="11"/>
        <v>7</v>
      </c>
      <c r="R24" s="386">
        <f t="shared" si="11"/>
        <v>9693.4500000000007</v>
      </c>
      <c r="S24" s="386">
        <f t="shared" si="11"/>
        <v>90</v>
      </c>
      <c r="T24" s="386">
        <f t="shared" si="11"/>
        <v>36199.968999999997</v>
      </c>
      <c r="U24" s="386">
        <f t="shared" si="12"/>
        <v>244</v>
      </c>
      <c r="V24" s="386">
        <f t="shared" si="12"/>
        <v>108758.06899999999</v>
      </c>
      <c r="W24" s="387">
        <f>W23-V23</f>
        <v>33468714.329999998</v>
      </c>
      <c r="X24" s="388">
        <f t="shared" si="13"/>
        <v>0.32495442737253183</v>
      </c>
    </row>
    <row r="25" spans="1:24" ht="20.100000000000001" customHeight="1" x14ac:dyDescent="0.15">
      <c r="A25" s="1439"/>
      <c r="B25" s="384" t="s">
        <v>575</v>
      </c>
      <c r="C25" s="386">
        <f t="shared" si="10"/>
        <v>129</v>
      </c>
      <c r="D25" s="386">
        <f t="shared" si="10"/>
        <v>73555.44</v>
      </c>
      <c r="E25" s="386">
        <f t="shared" si="10"/>
        <v>71</v>
      </c>
      <c r="F25" s="386">
        <f t="shared" si="10"/>
        <v>23444.1</v>
      </c>
      <c r="G25" s="386">
        <f t="shared" si="10"/>
        <v>0</v>
      </c>
      <c r="H25" s="386">
        <f t="shared" si="10"/>
        <v>0</v>
      </c>
      <c r="I25" s="386">
        <f t="shared" si="5"/>
        <v>200</v>
      </c>
      <c r="J25" s="386">
        <f t="shared" si="5"/>
        <v>96999.540000000008</v>
      </c>
      <c r="K25" s="386">
        <f t="shared" si="11"/>
        <v>101</v>
      </c>
      <c r="L25" s="386">
        <f t="shared" si="11"/>
        <v>38083.550000000003</v>
      </c>
      <c r="M25" s="386">
        <f t="shared" si="11"/>
        <v>6</v>
      </c>
      <c r="N25" s="386">
        <f t="shared" si="11"/>
        <v>4367</v>
      </c>
      <c r="O25" s="386">
        <f t="shared" si="11"/>
        <v>8</v>
      </c>
      <c r="P25" s="386">
        <f t="shared" si="11"/>
        <v>13120.189999999999</v>
      </c>
      <c r="Q25" s="386">
        <f t="shared" si="11"/>
        <v>4</v>
      </c>
      <c r="R25" s="386">
        <f t="shared" si="11"/>
        <v>1541.5</v>
      </c>
      <c r="S25" s="386">
        <f t="shared" si="11"/>
        <v>81</v>
      </c>
      <c r="T25" s="386">
        <f t="shared" si="11"/>
        <v>39887.300000000003</v>
      </c>
      <c r="U25" s="386">
        <f t="shared" si="12"/>
        <v>200</v>
      </c>
      <c r="V25" s="386">
        <f t="shared" si="12"/>
        <v>96999.540000000008</v>
      </c>
      <c r="W25" s="387">
        <f>W24-V24</f>
        <v>33359956.261</v>
      </c>
      <c r="X25" s="388">
        <f t="shared" si="13"/>
        <v>0.29076638842419256</v>
      </c>
    </row>
    <row r="26" spans="1:24" ht="20.100000000000001" customHeight="1" x14ac:dyDescent="0.15">
      <c r="A26" s="1439"/>
      <c r="B26" s="384" t="s">
        <v>576</v>
      </c>
      <c r="C26" s="386">
        <f t="shared" si="10"/>
        <v>34</v>
      </c>
      <c r="D26" s="386">
        <f t="shared" si="10"/>
        <v>16488.61</v>
      </c>
      <c r="E26" s="386">
        <f t="shared" si="10"/>
        <v>9</v>
      </c>
      <c r="F26" s="386">
        <f t="shared" si="10"/>
        <v>4146</v>
      </c>
      <c r="G26" s="386">
        <f t="shared" si="10"/>
        <v>0</v>
      </c>
      <c r="H26" s="386">
        <f t="shared" si="10"/>
        <v>0</v>
      </c>
      <c r="I26" s="386">
        <f t="shared" si="5"/>
        <v>43</v>
      </c>
      <c r="J26" s="386">
        <f t="shared" si="5"/>
        <v>20634.61</v>
      </c>
      <c r="K26" s="386">
        <f t="shared" si="11"/>
        <v>25</v>
      </c>
      <c r="L26" s="386">
        <f t="shared" si="11"/>
        <v>7842.61</v>
      </c>
      <c r="M26" s="386">
        <f t="shared" si="11"/>
        <v>1</v>
      </c>
      <c r="N26" s="386">
        <f t="shared" si="11"/>
        <v>465</v>
      </c>
      <c r="O26" s="386">
        <f t="shared" si="11"/>
        <v>0</v>
      </c>
      <c r="P26" s="386">
        <f t="shared" si="11"/>
        <v>0</v>
      </c>
      <c r="Q26" s="386">
        <f t="shared" si="11"/>
        <v>2</v>
      </c>
      <c r="R26" s="386">
        <f t="shared" si="11"/>
        <v>1776</v>
      </c>
      <c r="S26" s="386">
        <f t="shared" si="11"/>
        <v>15</v>
      </c>
      <c r="T26" s="386">
        <f t="shared" si="11"/>
        <v>10551</v>
      </c>
      <c r="U26" s="386">
        <f t="shared" si="12"/>
        <v>43</v>
      </c>
      <c r="V26" s="386">
        <f t="shared" si="12"/>
        <v>20634.61</v>
      </c>
      <c r="W26" s="387">
        <f>W25-V25</f>
        <v>33262956.721000001</v>
      </c>
      <c r="X26" s="388">
        <f t="shared" si="13"/>
        <v>6.203480398052736E-2</v>
      </c>
    </row>
    <row r="27" spans="1:24" ht="20.100000000000001" customHeight="1" thickBot="1" x14ac:dyDescent="0.2">
      <c r="A27" s="1440"/>
      <c r="B27" s="394" t="s">
        <v>211</v>
      </c>
      <c r="C27" s="395">
        <f t="shared" ref="C27:H27" si="14">SUM(C21:C26)</f>
        <v>678</v>
      </c>
      <c r="D27" s="396">
        <f t="shared" si="14"/>
        <v>342407.74899999995</v>
      </c>
      <c r="E27" s="396">
        <f t="shared" si="14"/>
        <v>368</v>
      </c>
      <c r="F27" s="396">
        <f t="shared" si="14"/>
        <v>127810.14000000001</v>
      </c>
      <c r="G27" s="396">
        <f t="shared" si="14"/>
        <v>0</v>
      </c>
      <c r="H27" s="396">
        <f t="shared" si="14"/>
        <v>0</v>
      </c>
      <c r="I27" s="397">
        <f t="shared" si="5"/>
        <v>1046</v>
      </c>
      <c r="J27" s="397">
        <f t="shared" si="5"/>
        <v>470217.88899999997</v>
      </c>
      <c r="K27" s="396">
        <f t="shared" ref="K27:V27" si="15">SUM(K21:K26)</f>
        <v>597</v>
      </c>
      <c r="L27" s="396">
        <f t="shared" si="15"/>
        <v>216753.47999999998</v>
      </c>
      <c r="M27" s="396">
        <f t="shared" si="15"/>
        <v>52</v>
      </c>
      <c r="N27" s="396">
        <f t="shared" si="15"/>
        <v>28819.8</v>
      </c>
      <c r="O27" s="396">
        <f t="shared" si="15"/>
        <v>24</v>
      </c>
      <c r="P27" s="396">
        <f t="shared" si="15"/>
        <v>24063.98</v>
      </c>
      <c r="Q27" s="396">
        <f t="shared" si="15"/>
        <v>31</v>
      </c>
      <c r="R27" s="396">
        <f t="shared" si="15"/>
        <v>32191.61</v>
      </c>
      <c r="S27" s="396">
        <f t="shared" si="15"/>
        <v>342</v>
      </c>
      <c r="T27" s="396">
        <f t="shared" si="15"/>
        <v>168389.019</v>
      </c>
      <c r="U27" s="396">
        <f t="shared" si="15"/>
        <v>1046</v>
      </c>
      <c r="V27" s="396">
        <f t="shared" si="15"/>
        <v>470217.88899999997</v>
      </c>
      <c r="W27" s="1158"/>
      <c r="X27" s="398">
        <f>+V27/W21*100</f>
        <v>1.3947862991041315</v>
      </c>
    </row>
    <row r="28" spans="1:24" x14ac:dyDescent="0.15">
      <c r="A28" s="1441" t="s">
        <v>579</v>
      </c>
      <c r="B28" s="1441"/>
      <c r="C28" s="1441"/>
      <c r="D28" s="1441"/>
      <c r="O28" s="399" t="s">
        <v>580</v>
      </c>
      <c r="P28" s="1446" t="s">
        <v>581</v>
      </c>
      <c r="Q28" s="1446"/>
      <c r="R28" s="1446"/>
      <c r="S28" s="1446"/>
      <c r="T28" s="1446"/>
      <c r="U28" s="1446"/>
      <c r="V28" s="1446"/>
      <c r="W28" s="1446"/>
      <c r="X28" s="1446"/>
    </row>
    <row r="29" spans="1:24" x14ac:dyDescent="0.15">
      <c r="A29" s="400"/>
      <c r="B29" s="401" t="s">
        <v>582</v>
      </c>
      <c r="P29" s="1447" t="s">
        <v>583</v>
      </c>
      <c r="Q29" s="1448"/>
      <c r="R29" s="1448"/>
      <c r="S29" s="1448"/>
      <c r="T29" s="1448"/>
      <c r="U29" s="1448"/>
      <c r="V29" s="1448"/>
      <c r="W29" s="1448"/>
      <c r="X29" s="1448"/>
    </row>
    <row r="30" spans="1:24" x14ac:dyDescent="0.15">
      <c r="A30" s="1449"/>
      <c r="B30" s="1450" t="s">
        <v>584</v>
      </c>
      <c r="C30" s="1452" t="s">
        <v>585</v>
      </c>
      <c r="D30" s="1452"/>
      <c r="E30" s="1452"/>
      <c r="F30" s="1435" t="s">
        <v>586</v>
      </c>
      <c r="G30" s="402"/>
      <c r="H30" s="402"/>
      <c r="I30" s="402"/>
      <c r="J30" s="402"/>
      <c r="L30" s="1435"/>
    </row>
    <row r="31" spans="1:24" x14ac:dyDescent="0.15">
      <c r="A31" s="1449"/>
      <c r="B31" s="1451"/>
      <c r="C31" s="1442" t="s">
        <v>587</v>
      </c>
      <c r="D31" s="1442"/>
      <c r="E31" s="1442"/>
      <c r="F31" s="1435"/>
      <c r="G31" s="403"/>
      <c r="H31" s="403"/>
      <c r="I31" s="403"/>
      <c r="J31" s="403"/>
      <c r="K31" s="403"/>
      <c r="L31" s="1435"/>
    </row>
    <row r="32" spans="1:24" x14ac:dyDescent="0.15">
      <c r="A32" s="1443"/>
      <c r="B32" s="1444" t="s">
        <v>584</v>
      </c>
      <c r="C32" s="1445" t="s">
        <v>588</v>
      </c>
      <c r="D32" s="1445"/>
      <c r="E32" s="1445"/>
      <c r="F32" s="1435" t="s">
        <v>589</v>
      </c>
      <c r="G32" s="402"/>
      <c r="H32" s="402"/>
      <c r="I32" s="402"/>
      <c r="J32" s="402"/>
      <c r="L32" s="1435"/>
    </row>
    <row r="33" spans="1:24" x14ac:dyDescent="0.15">
      <c r="A33" s="1443"/>
      <c r="B33" s="1444"/>
      <c r="C33" s="1436" t="s">
        <v>590</v>
      </c>
      <c r="D33" s="1436"/>
      <c r="E33" s="1436"/>
      <c r="F33" s="1435"/>
      <c r="G33" s="403"/>
      <c r="H33" s="403"/>
      <c r="I33" s="403"/>
      <c r="J33" s="403"/>
      <c r="K33" s="403"/>
      <c r="L33" s="1435"/>
      <c r="X33" s="404"/>
    </row>
    <row r="34" spans="1:24" x14ac:dyDescent="0.15">
      <c r="X34" s="404"/>
    </row>
    <row r="35" spans="1:24" x14ac:dyDescent="0.15">
      <c r="X35" s="404"/>
    </row>
    <row r="36" spans="1:24" x14ac:dyDescent="0.15">
      <c r="X36" s="404"/>
    </row>
    <row r="37" spans="1:24" x14ac:dyDescent="0.15">
      <c r="X37" s="404"/>
    </row>
    <row r="38" spans="1:24" x14ac:dyDescent="0.15">
      <c r="X38" s="404"/>
    </row>
  </sheetData>
  <mergeCells count="33">
    <mergeCell ref="X4:X6"/>
    <mergeCell ref="C5:D5"/>
    <mergeCell ref="E5:F5"/>
    <mergeCell ref="G5:H5"/>
    <mergeCell ref="I5:J5"/>
    <mergeCell ref="K5:L5"/>
    <mergeCell ref="A7:A13"/>
    <mergeCell ref="A4:B6"/>
    <mergeCell ref="C4:J4"/>
    <mergeCell ref="K4:V4"/>
    <mergeCell ref="W4:W6"/>
    <mergeCell ref="M5:N5"/>
    <mergeCell ref="O5:P5"/>
    <mergeCell ref="Q5:R5"/>
    <mergeCell ref="S5:T5"/>
    <mergeCell ref="U5:V5"/>
    <mergeCell ref="P28:X28"/>
    <mergeCell ref="P29:X29"/>
    <mergeCell ref="A30:A31"/>
    <mergeCell ref="B30:B31"/>
    <mergeCell ref="C30:E30"/>
    <mergeCell ref="F30:F31"/>
    <mergeCell ref="L30:L31"/>
    <mergeCell ref="L32:L33"/>
    <mergeCell ref="C33:E33"/>
    <mergeCell ref="A14:A20"/>
    <mergeCell ref="A21:A27"/>
    <mergeCell ref="A28:D28"/>
    <mergeCell ref="C31:E31"/>
    <mergeCell ref="A32:A33"/>
    <mergeCell ref="B32:B33"/>
    <mergeCell ref="C32:E32"/>
    <mergeCell ref="F32:F33"/>
  </mergeCells>
  <phoneticPr fontId="5"/>
  <pageMargins left="1.1417322834645669" right="0.78740157480314965" top="1.1023622047244095" bottom="0.6692913385826772" header="0.51181102362204722" footer="0.39370078740157483"/>
  <pageSetup paperSize="9" scale="67" firstPageNumber="11" fitToWidth="0" fitToHeight="0" orientation="landscape" useFirstPageNumber="1" r:id="rId1"/>
  <headerFooter scaleWithDoc="0" alignWithMargins="0">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34</vt:i4>
      </vt:variant>
    </vt:vector>
  </HeadingPairs>
  <TitlesOfParts>
    <vt:vector size="58" baseType="lpstr">
      <vt:lpstr>藤枝市_調書</vt:lpstr>
      <vt:lpstr>成果品項目</vt:lpstr>
      <vt:lpstr>調書の目次</vt:lpstr>
      <vt:lpstr>3252国公有地</vt:lpstr>
      <vt:lpstr>3312個別調書</vt:lpstr>
      <vt:lpstr>3313開発許可状況</vt:lpstr>
      <vt:lpstr>3320面整備実績</vt:lpstr>
      <vt:lpstr>3331市街化調整区域の開発・建築実態</vt:lpstr>
      <vt:lpstr>3341農地転用調書</vt:lpstr>
      <vt:lpstr>3351林地転用調書</vt:lpstr>
      <vt:lpstr>3411 新築動向調書</vt:lpstr>
      <vt:lpstr>3512法適用現況表</vt:lpstr>
      <vt:lpstr>3521都市計画に関する条例・要綱等</vt:lpstr>
      <vt:lpstr>3522建築協定・緑化協定調書</vt:lpstr>
      <vt:lpstr>3612農林漁業関係施策調書</vt:lpstr>
      <vt:lpstr>4211大規模小売店舗等調書</vt:lpstr>
      <vt:lpstr>6120地価の変動</vt:lpstr>
      <vt:lpstr>8112水害被害調書</vt:lpstr>
      <vt:lpstr>8113がけくずれ、地滑り発生状況調書</vt:lpstr>
      <vt:lpstr>8212防災拠点・避難場所調書</vt:lpstr>
      <vt:lpstr>9112宿泊施設調書</vt:lpstr>
      <vt:lpstr>9113形態別観光交流客数調書</vt:lpstr>
      <vt:lpstr>9211景観・歴史資源等調書</vt:lpstr>
      <vt:lpstr>9310都市計画及び都市開発年表</vt:lpstr>
      <vt:lpstr>'3312個別調書'!OLE_LINK1</vt:lpstr>
      <vt:lpstr>'3312個別調書'!Print_Area</vt:lpstr>
      <vt:lpstr>'3313開発許可状況'!Print_Area</vt:lpstr>
      <vt:lpstr>'3320面整備実績'!Print_Area</vt:lpstr>
      <vt:lpstr>'3331市街化調整区域の開発・建築実態'!Print_Area</vt:lpstr>
      <vt:lpstr>'3341農地転用調書'!Print_Area</vt:lpstr>
      <vt:lpstr>'3351林地転用調書'!Print_Area</vt:lpstr>
      <vt:lpstr>'3411 新築動向調書'!Print_Area</vt:lpstr>
      <vt:lpstr>'3512法適用現況表'!Print_Area</vt:lpstr>
      <vt:lpstr>'3521都市計画に関する条例・要綱等'!Print_Area</vt:lpstr>
      <vt:lpstr>'3522建築協定・緑化協定調書'!Print_Area</vt:lpstr>
      <vt:lpstr>'3612農林漁業関係施策調書'!Print_Area</vt:lpstr>
      <vt:lpstr>'4211大規模小売店舗等調書'!Print_Area</vt:lpstr>
      <vt:lpstr>'6120地価の変動'!Print_Area</vt:lpstr>
      <vt:lpstr>'8212防災拠点・避難場所調書'!Print_Area</vt:lpstr>
      <vt:lpstr>'9112宿泊施設調書'!Print_Area</vt:lpstr>
      <vt:lpstr>'9113形態別観光交流客数調書'!Print_Area</vt:lpstr>
      <vt:lpstr>'9211景観・歴史資源等調書'!Print_Area</vt:lpstr>
      <vt:lpstr>'9310都市計画及び都市開発年表'!Print_Area</vt:lpstr>
      <vt:lpstr>成果品項目!Print_Area</vt:lpstr>
      <vt:lpstr>調書の目次!Print_Area</vt:lpstr>
      <vt:lpstr>'3312個別調書'!Print_Titles</vt:lpstr>
      <vt:lpstr>'3313開発許可状況'!Print_Titles</vt:lpstr>
      <vt:lpstr>'3331市街化調整区域の開発・建築実態'!Print_Titles</vt:lpstr>
      <vt:lpstr>'3512法適用現況表'!Print_Titles</vt:lpstr>
      <vt:lpstr>'3521都市計画に関する条例・要綱等'!Print_Titles</vt:lpstr>
      <vt:lpstr>'3612農林漁業関係施策調書'!Print_Titles</vt:lpstr>
      <vt:lpstr>'4211大規模小売店舗等調書'!Print_Titles</vt:lpstr>
      <vt:lpstr>'6120地価の変動'!Print_Titles</vt:lpstr>
      <vt:lpstr>'8212防災拠点・避難場所調書'!Print_Titles</vt:lpstr>
      <vt:lpstr>'9112宿泊施設調書'!Print_Titles</vt:lpstr>
      <vt:lpstr>'9113形態別観光交流客数調書'!Print_Titles</vt:lpstr>
      <vt:lpstr>'9211景観・歴史資源等調書'!Print_Titles</vt:lpstr>
      <vt:lpstr>'9310都市計画及び都市開発年表'!Print_Titles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Masahito Terasaka (寺坂 正人)</dc:creator>
  <cp:lastModifiedBy>Masao Harada (原田 雅夫)</cp:lastModifiedBy>
  <cp:lastPrinted>2021-02-23T13:40:07Z</cp:lastPrinted>
  <dcterms:created xsi:type="dcterms:W3CDTF">1999-12-31T15:10:44Z</dcterms:created>
  <dcterms:modified xsi:type="dcterms:W3CDTF">2021-02-24T12:17:45Z</dcterms:modified>
</cp:coreProperties>
</file>