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omments3.xml" ContentType="application/vnd.openxmlformats-officedocument.spreadsheetml.comments+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64011"/>
  <mc:AlternateContent xmlns:mc="http://schemas.openxmlformats.org/markup-compatibility/2006">
    <mc:Choice Requires="x15">
      <x15ac:absPath xmlns:x15ac="http://schemas.microsoft.com/office/spreadsheetml/2010/11/ac" url="J:\企画政策課\企画調整\11統計\統計書\H30\PDF・Excel\Excel\"/>
    </mc:Choice>
  </mc:AlternateContent>
  <bookViews>
    <workbookView xWindow="0" yWindow="0" windowWidth="28800" windowHeight="12210"/>
  </bookViews>
  <sheets>
    <sheet name="M1" sheetId="1" r:id="rId1"/>
    <sheet name="M2.3" sheetId="2" r:id="rId2"/>
    <sheet name="M4,5" sheetId="3" r:id="rId3"/>
    <sheet name="M6" sheetId="4" r:id="rId4"/>
    <sheet name="M7" sheetId="5" r:id="rId5"/>
    <sheet name="M8" sheetId="28" r:id="rId6"/>
    <sheet name="M9,M10" sheetId="29" r:id="rId7"/>
    <sheet name="M11.12.13.14.15" sheetId="8" r:id="rId8"/>
    <sheet name="M16.17" sheetId="9" r:id="rId9"/>
    <sheet name="M18.19" sheetId="10" r:id="rId10"/>
    <sheet name="M20.21" sheetId="11" r:id="rId11"/>
    <sheet name="M22.23.24" sheetId="12" r:id="rId12"/>
    <sheet name="M25.26.27.28" sheetId="13" r:id="rId13"/>
    <sheet name="M29.30" sheetId="14" r:id="rId14"/>
    <sheet name="M31.32.33" sheetId="15" r:id="rId15"/>
    <sheet name="M34(1.2)" sheetId="16" r:id="rId16"/>
    <sheet name="M34(3)" sheetId="17" r:id="rId17"/>
    <sheet name="M34(4)" sheetId="18" r:id="rId18"/>
    <sheet name="M34(5.6.7)" sheetId="19" r:id="rId19"/>
    <sheet name="M35.36.37.38" sheetId="20" r:id="rId20"/>
    <sheet name="M39.40.41" sheetId="21" r:id="rId21"/>
    <sheet name="M42.43" sheetId="22" r:id="rId22"/>
    <sheet name="M文化財" sheetId="23" r:id="rId23"/>
  </sheets>
  <definedNames>
    <definedName name="_xlnm.Print_Area" localSheetId="0">'M1'!$A$1:$V$34</definedName>
    <definedName name="_xlnm.Print_Area" localSheetId="7">'M11.12.13.14.15'!$A$1:$P$83</definedName>
    <definedName name="_xlnm.Print_Area" localSheetId="1">'M2.3'!$A$1:$S$34</definedName>
    <definedName name="_xlnm.Print_Area" localSheetId="10">'M20.21'!$A$1:$O$28</definedName>
    <definedName name="_xlnm.Print_Area" localSheetId="11">'M22.23.24'!$A$1:$H$45</definedName>
    <definedName name="_xlnm.Print_Area" localSheetId="12">'M25.26.27.28'!$A$2:$N$40</definedName>
    <definedName name="_xlnm.Print_Area" localSheetId="13">'M29.30'!$A$1:$Q$38</definedName>
    <definedName name="_xlnm.Print_Area" localSheetId="15">'M34(1.2)'!$B$1:$P$49</definedName>
    <definedName name="_xlnm.Print_Area" localSheetId="16">'M34(3)'!$A$1:$K$57</definedName>
    <definedName name="_xlnm.Print_Area" localSheetId="17">'M34(4)'!$A$1:$M$46</definedName>
    <definedName name="_xlnm.Print_Area" localSheetId="18">'M34(5.6.7)'!$A$1:$K$90</definedName>
    <definedName name="_xlnm.Print_Area" localSheetId="20">'M39.40.41'!$A$1:$H$43</definedName>
    <definedName name="_xlnm.Print_Area" localSheetId="2">'M4,5'!$A$1:$U$49</definedName>
    <definedName name="_xlnm.Print_Area" localSheetId="21">'M42.43'!$A$1:$F$35</definedName>
    <definedName name="_xlnm.Print_Area" localSheetId="3">'M6'!$A$1:$P$21</definedName>
    <definedName name="_xlnm.Print_Area" localSheetId="4">'M7'!$A$1:$U$20</definedName>
    <definedName name="_xlnm.Print_Area" localSheetId="5">'M8'!$A$1:$O$29</definedName>
    <definedName name="_xlnm.Print_Area" localSheetId="6">'M9,M10'!$A$1:$P$42</definedName>
    <definedName name="_xlnm.Print_Area" localSheetId="22">M文化財!$A$1:$G$118</definedName>
    <definedName name="Z_088E71DE_B7B4_46D8_A92F_2B36F5DE4D60_.wvu.PrintArea" localSheetId="0" hidden="1">'M1'!$A$1:$V$34</definedName>
    <definedName name="Z_088E71DE_B7B4_46D8_A92F_2B36F5DE4D60_.wvu.PrintArea" localSheetId="7" hidden="1">'M11.12.13.14.15'!$A$1:$P$83</definedName>
    <definedName name="Z_088E71DE_B7B4_46D8_A92F_2B36F5DE4D60_.wvu.PrintArea" localSheetId="1" hidden="1">'M2.3'!$A$1:$S$34</definedName>
    <definedName name="Z_088E71DE_B7B4_46D8_A92F_2B36F5DE4D60_.wvu.PrintArea" localSheetId="10" hidden="1">'M20.21'!$A$1:$O$28</definedName>
    <definedName name="Z_088E71DE_B7B4_46D8_A92F_2B36F5DE4D60_.wvu.PrintArea" localSheetId="11" hidden="1">'M22.23.24'!$A$1:$H$45</definedName>
    <definedName name="Z_088E71DE_B7B4_46D8_A92F_2B36F5DE4D60_.wvu.PrintArea" localSheetId="12" hidden="1">'M25.26.27.28'!$A$2:$N$40</definedName>
    <definedName name="Z_088E71DE_B7B4_46D8_A92F_2B36F5DE4D60_.wvu.PrintArea" localSheetId="13" hidden="1">'M29.30'!$A$1:$Q$38</definedName>
    <definedName name="Z_088E71DE_B7B4_46D8_A92F_2B36F5DE4D60_.wvu.PrintArea" localSheetId="15" hidden="1">'M34(1.2)'!$A$1:$Q$49</definedName>
    <definedName name="Z_088E71DE_B7B4_46D8_A92F_2B36F5DE4D60_.wvu.PrintArea" localSheetId="16" hidden="1">'M34(3)'!$A$2:$K$58</definedName>
    <definedName name="Z_088E71DE_B7B4_46D8_A92F_2B36F5DE4D60_.wvu.PrintArea" localSheetId="17" hidden="1">'M34(4)'!$A$1:$M$46</definedName>
    <definedName name="Z_088E71DE_B7B4_46D8_A92F_2B36F5DE4D60_.wvu.PrintArea" localSheetId="18" hidden="1">'M34(5.6.7)'!$A$1:$K$90</definedName>
    <definedName name="Z_088E71DE_B7B4_46D8_A92F_2B36F5DE4D60_.wvu.PrintArea" localSheetId="20" hidden="1">'M39.40.41'!$A$18:$F$44</definedName>
    <definedName name="Z_088E71DE_B7B4_46D8_A92F_2B36F5DE4D60_.wvu.PrintArea" localSheetId="2" hidden="1">'M4,5'!$A$1:$U$49</definedName>
    <definedName name="Z_088E71DE_B7B4_46D8_A92F_2B36F5DE4D60_.wvu.PrintArea" localSheetId="21" hidden="1">'M42.43'!$A$27:$F$53</definedName>
    <definedName name="Z_088E71DE_B7B4_46D8_A92F_2B36F5DE4D60_.wvu.PrintArea" localSheetId="3" hidden="1">'M6'!$A$1:$P$21</definedName>
    <definedName name="Z_088E71DE_B7B4_46D8_A92F_2B36F5DE4D60_.wvu.PrintArea" localSheetId="4" hidden="1">'M7'!$A$1:$U$20</definedName>
    <definedName name="Z_088E71DE_B7B4_46D8_A92F_2B36F5DE4D60_.wvu.PrintArea" localSheetId="5" hidden="1">'M8'!$A$1:$O$29</definedName>
    <definedName name="Z_088E71DE_B7B4_46D8_A92F_2B36F5DE4D60_.wvu.PrintArea" localSheetId="22" hidden="1">M文化財!$A$1:$G$118</definedName>
    <definedName name="Z_088E71DE_B7B4_46D8_A92F_2B36F5DE4D60_.wvu.Rows" localSheetId="0" hidden="1">'M1'!$4:$4</definedName>
    <definedName name="Z_088E71DE_B7B4_46D8_A92F_2B36F5DE4D60_.wvu.Rows" localSheetId="9" hidden="1">'M18.19'!$17:$19</definedName>
    <definedName name="Z_088E71DE_B7B4_46D8_A92F_2B36F5DE4D60_.wvu.Rows" localSheetId="10" hidden="1">'M20.21'!$20:$22</definedName>
    <definedName name="Z_088E71DE_B7B4_46D8_A92F_2B36F5DE4D60_.wvu.Rows" localSheetId="11" hidden="1">'M22.23.24'!$10:$10,'M22.23.24'!$24:$24,'M22.23.24'!$38:$38</definedName>
    <definedName name="Z_088E71DE_B7B4_46D8_A92F_2B36F5DE4D60_.wvu.Rows" localSheetId="12" hidden="1">'M25.26.27.28'!$7:$7,'M25.26.27.28'!$13:$13,'M25.26.27.28'!$26:$26</definedName>
    <definedName name="Z_088E71DE_B7B4_46D8_A92F_2B36F5DE4D60_.wvu.Rows" localSheetId="13" hidden="1">'M29.30'!$32:$32</definedName>
    <definedName name="Z_088E71DE_B7B4_46D8_A92F_2B36F5DE4D60_.wvu.Rows" localSheetId="20" hidden="1">'M39.40.41'!$25:$25,'M42.43'!$7:$7</definedName>
    <definedName name="Z_088E71DE_B7B4_46D8_A92F_2B36F5DE4D60_.wvu.Rows" localSheetId="4" hidden="1">'M7'!$11:$14</definedName>
    <definedName name="Z_088E71DE_B7B4_46D8_A92F_2B36F5DE4D60_.wvu.Rows" localSheetId="5" hidden="1">'M8'!$5:$6</definedName>
    <definedName name="Z_088E71DE_B7B4_46D8_A92F_2B36F5DE4D60_.wvu.Rows" localSheetId="6" hidden="1">'M9,M10'!#REF!</definedName>
    <definedName name="Z_4B660A93_3844_409A_B1B8_F0D2E63212C8_.wvu.PrintArea" localSheetId="0" hidden="1">'M1'!$A$1:$V$34</definedName>
    <definedName name="Z_4B660A93_3844_409A_B1B8_F0D2E63212C8_.wvu.PrintArea" localSheetId="7" hidden="1">'M11.12.13.14.15'!$A$1:$P$83</definedName>
    <definedName name="Z_4B660A93_3844_409A_B1B8_F0D2E63212C8_.wvu.PrintArea" localSheetId="1" hidden="1">'M2.3'!$A$1:$S$34</definedName>
    <definedName name="Z_4B660A93_3844_409A_B1B8_F0D2E63212C8_.wvu.PrintArea" localSheetId="10" hidden="1">'M20.21'!$A$1:$O$28</definedName>
    <definedName name="Z_4B660A93_3844_409A_B1B8_F0D2E63212C8_.wvu.PrintArea" localSheetId="11" hidden="1">'M22.23.24'!$A$1:$H$45</definedName>
    <definedName name="Z_4B660A93_3844_409A_B1B8_F0D2E63212C8_.wvu.PrintArea" localSheetId="12" hidden="1">'M25.26.27.28'!$A$2:$N$40</definedName>
    <definedName name="Z_4B660A93_3844_409A_B1B8_F0D2E63212C8_.wvu.PrintArea" localSheetId="13" hidden="1">'M29.30'!$A$1:$Q$38</definedName>
    <definedName name="Z_4B660A93_3844_409A_B1B8_F0D2E63212C8_.wvu.PrintArea" localSheetId="15" hidden="1">'M34(1.2)'!$A$1:$Q$49</definedName>
    <definedName name="Z_4B660A93_3844_409A_B1B8_F0D2E63212C8_.wvu.PrintArea" localSheetId="16" hidden="1">'M34(3)'!$A$2:$K$58</definedName>
    <definedName name="Z_4B660A93_3844_409A_B1B8_F0D2E63212C8_.wvu.PrintArea" localSheetId="17" hidden="1">'M34(4)'!$A$1:$M$46</definedName>
    <definedName name="Z_4B660A93_3844_409A_B1B8_F0D2E63212C8_.wvu.PrintArea" localSheetId="18" hidden="1">'M34(5.6.7)'!$A$1:$K$90</definedName>
    <definedName name="Z_4B660A93_3844_409A_B1B8_F0D2E63212C8_.wvu.PrintArea" localSheetId="20" hidden="1">'M39.40.41'!$A$18:$F$44</definedName>
    <definedName name="Z_4B660A93_3844_409A_B1B8_F0D2E63212C8_.wvu.PrintArea" localSheetId="2" hidden="1">'M4,5'!$A$1:$U$49</definedName>
    <definedName name="Z_4B660A93_3844_409A_B1B8_F0D2E63212C8_.wvu.PrintArea" localSheetId="21" hidden="1">'M42.43'!$A$27:$F$53</definedName>
    <definedName name="Z_4B660A93_3844_409A_B1B8_F0D2E63212C8_.wvu.PrintArea" localSheetId="3" hidden="1">'M6'!$A$1:$P$21</definedName>
    <definedName name="Z_4B660A93_3844_409A_B1B8_F0D2E63212C8_.wvu.PrintArea" localSheetId="4" hidden="1">'M7'!$A$1:$U$20</definedName>
    <definedName name="Z_4B660A93_3844_409A_B1B8_F0D2E63212C8_.wvu.PrintArea" localSheetId="5" hidden="1">'M8'!$A$1:$O$29</definedName>
    <definedName name="Z_4B660A93_3844_409A_B1B8_F0D2E63212C8_.wvu.PrintArea" localSheetId="22" hidden="1">M文化財!$A$1:$G$118</definedName>
    <definedName name="Z_4B660A93_3844_409A_B1B8_F0D2E63212C8_.wvu.Rows" localSheetId="0" hidden="1">'M1'!$4:$4</definedName>
    <definedName name="Z_4B660A93_3844_409A_B1B8_F0D2E63212C8_.wvu.Rows" localSheetId="9" hidden="1">'M18.19'!$17:$19</definedName>
    <definedName name="Z_4B660A93_3844_409A_B1B8_F0D2E63212C8_.wvu.Rows" localSheetId="10" hidden="1">'M20.21'!$20:$22</definedName>
    <definedName name="Z_4B660A93_3844_409A_B1B8_F0D2E63212C8_.wvu.Rows" localSheetId="11" hidden="1">'M22.23.24'!$10:$10,'M22.23.24'!$24:$24,'M22.23.24'!$38:$38</definedName>
    <definedName name="Z_4B660A93_3844_409A_B1B8_F0D2E63212C8_.wvu.Rows" localSheetId="12" hidden="1">'M25.26.27.28'!$7:$7,'M25.26.27.28'!$13:$13,'M25.26.27.28'!$26:$26</definedName>
    <definedName name="Z_4B660A93_3844_409A_B1B8_F0D2E63212C8_.wvu.Rows" localSheetId="13" hidden="1">'M29.30'!$32:$32</definedName>
    <definedName name="Z_4B660A93_3844_409A_B1B8_F0D2E63212C8_.wvu.Rows" localSheetId="20" hidden="1">'M39.40.41'!$25:$25,'M42.43'!$7:$7</definedName>
    <definedName name="Z_4B660A93_3844_409A_B1B8_F0D2E63212C8_.wvu.Rows" localSheetId="4" hidden="1">'M7'!$11:$14</definedName>
    <definedName name="Z_4B660A93_3844_409A_B1B8_F0D2E63212C8_.wvu.Rows" localSheetId="5" hidden="1">'M8'!$5:$6</definedName>
    <definedName name="Z_4B660A93_3844_409A_B1B8_F0D2E63212C8_.wvu.Rows" localSheetId="6" hidden="1">'M9,M10'!#REF!</definedName>
    <definedName name="Z_53ABA5C2_131F_4519_ADBD_143B4641C355_.wvu.PrintArea" localSheetId="0" hidden="1">'M1'!$A$1:$V$34</definedName>
    <definedName name="Z_53ABA5C2_131F_4519_ADBD_143B4641C355_.wvu.PrintArea" localSheetId="7" hidden="1">'M11.12.13.14.15'!$A$1:$P$83</definedName>
    <definedName name="Z_53ABA5C2_131F_4519_ADBD_143B4641C355_.wvu.PrintArea" localSheetId="1" hidden="1">'M2.3'!$A$1:$S$34</definedName>
    <definedName name="Z_53ABA5C2_131F_4519_ADBD_143B4641C355_.wvu.PrintArea" localSheetId="10" hidden="1">'M20.21'!$A$1:$O$28</definedName>
    <definedName name="Z_53ABA5C2_131F_4519_ADBD_143B4641C355_.wvu.PrintArea" localSheetId="11" hidden="1">'M22.23.24'!$A$1:$H$45</definedName>
    <definedName name="Z_53ABA5C2_131F_4519_ADBD_143B4641C355_.wvu.PrintArea" localSheetId="12" hidden="1">'M25.26.27.28'!$A$2:$N$40</definedName>
    <definedName name="Z_53ABA5C2_131F_4519_ADBD_143B4641C355_.wvu.PrintArea" localSheetId="13" hidden="1">'M29.30'!$A$1:$Q$38</definedName>
    <definedName name="Z_53ABA5C2_131F_4519_ADBD_143B4641C355_.wvu.PrintArea" localSheetId="15" hidden="1">'M34(1.2)'!$A$1:$Q$49</definedName>
    <definedName name="Z_53ABA5C2_131F_4519_ADBD_143B4641C355_.wvu.PrintArea" localSheetId="16" hidden="1">'M34(3)'!$A$2:$K$58</definedName>
    <definedName name="Z_53ABA5C2_131F_4519_ADBD_143B4641C355_.wvu.PrintArea" localSheetId="17" hidden="1">'M34(4)'!$A$1:$M$46</definedName>
    <definedName name="Z_53ABA5C2_131F_4519_ADBD_143B4641C355_.wvu.PrintArea" localSheetId="18" hidden="1">'M34(5.6.7)'!$A$1:$K$90</definedName>
    <definedName name="Z_53ABA5C2_131F_4519_ADBD_143B4641C355_.wvu.PrintArea" localSheetId="20" hidden="1">'M39.40.41'!$A$18:$F$44</definedName>
    <definedName name="Z_53ABA5C2_131F_4519_ADBD_143B4641C355_.wvu.PrintArea" localSheetId="2" hidden="1">'M4,5'!$A$1:$U$49</definedName>
    <definedName name="Z_53ABA5C2_131F_4519_ADBD_143B4641C355_.wvu.PrintArea" localSheetId="21" hidden="1">'M42.43'!$A$27:$F$53</definedName>
    <definedName name="Z_53ABA5C2_131F_4519_ADBD_143B4641C355_.wvu.PrintArea" localSheetId="3" hidden="1">'M6'!$A$1:$P$21</definedName>
    <definedName name="Z_53ABA5C2_131F_4519_ADBD_143B4641C355_.wvu.PrintArea" localSheetId="4" hidden="1">'M7'!$A$1:$U$20</definedName>
    <definedName name="Z_53ABA5C2_131F_4519_ADBD_143B4641C355_.wvu.PrintArea" localSheetId="5" hidden="1">'M8'!$A$1:$O$29</definedName>
    <definedName name="Z_53ABA5C2_131F_4519_ADBD_143B4641C355_.wvu.PrintArea" localSheetId="22" hidden="1">M文化財!$A$1:$G$118</definedName>
    <definedName name="Z_53ABA5C2_131F_4519_ADBD_143B4641C355_.wvu.Rows" localSheetId="0" hidden="1">'M1'!$4:$4</definedName>
    <definedName name="Z_53ABA5C2_131F_4519_ADBD_143B4641C355_.wvu.Rows" localSheetId="9" hidden="1">'M18.19'!$17:$19</definedName>
    <definedName name="Z_53ABA5C2_131F_4519_ADBD_143B4641C355_.wvu.Rows" localSheetId="10" hidden="1">'M20.21'!$20:$22</definedName>
    <definedName name="Z_53ABA5C2_131F_4519_ADBD_143B4641C355_.wvu.Rows" localSheetId="11" hidden="1">'M22.23.24'!$10:$10,'M22.23.24'!$24:$24,'M22.23.24'!$38:$38</definedName>
    <definedName name="Z_53ABA5C2_131F_4519_ADBD_143B4641C355_.wvu.Rows" localSheetId="12" hidden="1">'M25.26.27.28'!$7:$7,'M25.26.27.28'!$13:$13,'M25.26.27.28'!$26:$26</definedName>
    <definedName name="Z_53ABA5C2_131F_4519_ADBD_143B4641C355_.wvu.Rows" localSheetId="13" hidden="1">'M29.30'!$32:$32</definedName>
    <definedName name="Z_53ABA5C2_131F_4519_ADBD_143B4641C355_.wvu.Rows" localSheetId="20" hidden="1">'M39.40.41'!$25:$25,'M42.43'!$7:$7</definedName>
    <definedName name="Z_53ABA5C2_131F_4519_ADBD_143B4641C355_.wvu.Rows" localSheetId="4" hidden="1">'M7'!$11:$14</definedName>
    <definedName name="Z_53ABA5C2_131F_4519_ADBD_143B4641C355_.wvu.Rows" localSheetId="5" hidden="1">'M8'!$5:$6</definedName>
    <definedName name="Z_53ABA5C2_131F_4519_ADBD_143B4641C355_.wvu.Rows" localSheetId="6" hidden="1">'M9,M10'!#REF!</definedName>
    <definedName name="Z_54E8C2A0_7B52_4DAB_8ABD_D0AD26D0A0DB_.wvu.PrintArea" localSheetId="0" hidden="1">'M1'!$A$1:$V$34</definedName>
    <definedName name="Z_54E8C2A0_7B52_4DAB_8ABD_D0AD26D0A0DB_.wvu.PrintArea" localSheetId="7" hidden="1">'M11.12.13.14.15'!$A$1:$P$83</definedName>
    <definedName name="Z_54E8C2A0_7B52_4DAB_8ABD_D0AD26D0A0DB_.wvu.PrintArea" localSheetId="1" hidden="1">'M2.3'!$A$1:$S$34</definedName>
    <definedName name="Z_54E8C2A0_7B52_4DAB_8ABD_D0AD26D0A0DB_.wvu.PrintArea" localSheetId="10" hidden="1">'M20.21'!$A$1:$O$28</definedName>
    <definedName name="Z_54E8C2A0_7B52_4DAB_8ABD_D0AD26D0A0DB_.wvu.PrintArea" localSheetId="11" hidden="1">'M22.23.24'!$A$1:$H$45</definedName>
    <definedName name="Z_54E8C2A0_7B52_4DAB_8ABD_D0AD26D0A0DB_.wvu.PrintArea" localSheetId="12" hidden="1">'M25.26.27.28'!$A$2:$N$40</definedName>
    <definedName name="Z_54E8C2A0_7B52_4DAB_8ABD_D0AD26D0A0DB_.wvu.PrintArea" localSheetId="13" hidden="1">'M29.30'!$A$1:$Q$38</definedName>
    <definedName name="Z_54E8C2A0_7B52_4DAB_8ABD_D0AD26D0A0DB_.wvu.PrintArea" localSheetId="15" hidden="1">'M34(1.2)'!$A$1:$Q$49</definedName>
    <definedName name="Z_54E8C2A0_7B52_4DAB_8ABD_D0AD26D0A0DB_.wvu.PrintArea" localSheetId="16" hidden="1">'M34(3)'!$A$2:$K$58</definedName>
    <definedName name="Z_54E8C2A0_7B52_4DAB_8ABD_D0AD26D0A0DB_.wvu.PrintArea" localSheetId="17" hidden="1">'M34(4)'!$A$1:$M$46</definedName>
    <definedName name="Z_54E8C2A0_7B52_4DAB_8ABD_D0AD26D0A0DB_.wvu.PrintArea" localSheetId="18" hidden="1">'M34(5.6.7)'!$A$1:$K$90</definedName>
    <definedName name="Z_54E8C2A0_7B52_4DAB_8ABD_D0AD26D0A0DB_.wvu.PrintArea" localSheetId="20" hidden="1">'M39.40.41'!$A$18:$F$44</definedName>
    <definedName name="Z_54E8C2A0_7B52_4DAB_8ABD_D0AD26D0A0DB_.wvu.PrintArea" localSheetId="2" hidden="1">'M4,5'!$A$1:$U$49</definedName>
    <definedName name="Z_54E8C2A0_7B52_4DAB_8ABD_D0AD26D0A0DB_.wvu.PrintArea" localSheetId="21" hidden="1">'M42.43'!$A$27:$F$53</definedName>
    <definedName name="Z_54E8C2A0_7B52_4DAB_8ABD_D0AD26D0A0DB_.wvu.PrintArea" localSheetId="3" hidden="1">'M6'!$A$1:$P$21</definedName>
    <definedName name="Z_54E8C2A0_7B52_4DAB_8ABD_D0AD26D0A0DB_.wvu.PrintArea" localSheetId="4" hidden="1">'M7'!$A$1:$U$20</definedName>
    <definedName name="Z_54E8C2A0_7B52_4DAB_8ABD_D0AD26D0A0DB_.wvu.PrintArea" localSheetId="5" hidden="1">'M8'!$A$1:$O$29</definedName>
    <definedName name="Z_54E8C2A0_7B52_4DAB_8ABD_D0AD26D0A0DB_.wvu.PrintArea" localSheetId="22" hidden="1">M文化財!$A$1:$G$118</definedName>
    <definedName name="Z_54E8C2A0_7B52_4DAB_8ABD_D0AD26D0A0DB_.wvu.Rows" localSheetId="0" hidden="1">'M1'!$4:$4</definedName>
    <definedName name="Z_54E8C2A0_7B52_4DAB_8ABD_D0AD26D0A0DB_.wvu.Rows" localSheetId="9" hidden="1">'M18.19'!$17:$19</definedName>
    <definedName name="Z_54E8C2A0_7B52_4DAB_8ABD_D0AD26D0A0DB_.wvu.Rows" localSheetId="10" hidden="1">'M20.21'!$20:$22</definedName>
    <definedName name="Z_54E8C2A0_7B52_4DAB_8ABD_D0AD26D0A0DB_.wvu.Rows" localSheetId="11" hidden="1">'M22.23.24'!$10:$10,'M22.23.24'!$24:$24,'M22.23.24'!$38:$38</definedName>
    <definedName name="Z_54E8C2A0_7B52_4DAB_8ABD_D0AD26D0A0DB_.wvu.Rows" localSheetId="12" hidden="1">'M25.26.27.28'!$7:$7,'M25.26.27.28'!$13:$13,'M25.26.27.28'!$26:$26</definedName>
    <definedName name="Z_54E8C2A0_7B52_4DAB_8ABD_D0AD26D0A0DB_.wvu.Rows" localSheetId="13" hidden="1">'M29.30'!$32:$32</definedName>
    <definedName name="Z_54E8C2A0_7B52_4DAB_8ABD_D0AD26D0A0DB_.wvu.Rows" localSheetId="20" hidden="1">'M39.40.41'!$25:$25,'M42.43'!$7:$7</definedName>
    <definedName name="Z_54E8C2A0_7B52_4DAB_8ABD_D0AD26D0A0DB_.wvu.Rows" localSheetId="4" hidden="1">'M7'!$11:$14</definedName>
    <definedName name="Z_54E8C2A0_7B52_4DAB_8ABD_D0AD26D0A0DB_.wvu.Rows" localSheetId="5" hidden="1">'M8'!$5:$6</definedName>
    <definedName name="Z_54E8C2A0_7B52_4DAB_8ABD_D0AD26D0A0DB_.wvu.Rows" localSheetId="6" hidden="1">'M9,M10'!#REF!</definedName>
    <definedName name="Z_676DC416_CC6C_4663_B2BC_E7307C535C80_.wvu.PrintArea" localSheetId="0" hidden="1">'M1'!$A$1:$V$34</definedName>
    <definedName name="Z_676DC416_CC6C_4663_B2BC_E7307C535C80_.wvu.PrintArea" localSheetId="7" hidden="1">'M11.12.13.14.15'!$A$1:$P$83</definedName>
    <definedName name="Z_676DC416_CC6C_4663_B2BC_E7307C535C80_.wvu.PrintArea" localSheetId="1" hidden="1">'M2.3'!$A$1:$S$34</definedName>
    <definedName name="Z_676DC416_CC6C_4663_B2BC_E7307C535C80_.wvu.PrintArea" localSheetId="10" hidden="1">'M20.21'!$A$1:$O$28</definedName>
    <definedName name="Z_676DC416_CC6C_4663_B2BC_E7307C535C80_.wvu.PrintArea" localSheetId="11" hidden="1">'M22.23.24'!$A$1:$H$45</definedName>
    <definedName name="Z_676DC416_CC6C_4663_B2BC_E7307C535C80_.wvu.PrintArea" localSheetId="12" hidden="1">'M25.26.27.28'!$A$2:$N$40</definedName>
    <definedName name="Z_676DC416_CC6C_4663_B2BC_E7307C535C80_.wvu.PrintArea" localSheetId="13" hidden="1">'M29.30'!$A$1:$Q$38</definedName>
    <definedName name="Z_676DC416_CC6C_4663_B2BC_E7307C535C80_.wvu.PrintArea" localSheetId="15" hidden="1">'M34(1.2)'!$A$1:$Q$49</definedName>
    <definedName name="Z_676DC416_CC6C_4663_B2BC_E7307C535C80_.wvu.PrintArea" localSheetId="16" hidden="1">'M34(3)'!$A$2:$K$58</definedName>
    <definedName name="Z_676DC416_CC6C_4663_B2BC_E7307C535C80_.wvu.PrintArea" localSheetId="17" hidden="1">'M34(4)'!$A$1:$M$46</definedName>
    <definedName name="Z_676DC416_CC6C_4663_B2BC_E7307C535C80_.wvu.PrintArea" localSheetId="18" hidden="1">'M34(5.6.7)'!$A$1:$K$90</definedName>
    <definedName name="Z_676DC416_CC6C_4663_B2BC_E7307C535C80_.wvu.PrintArea" localSheetId="20" hidden="1">'M39.40.41'!$A$18:$F$44</definedName>
    <definedName name="Z_676DC416_CC6C_4663_B2BC_E7307C535C80_.wvu.PrintArea" localSheetId="2" hidden="1">'M4,5'!$A$1:$U$49</definedName>
    <definedName name="Z_676DC416_CC6C_4663_B2BC_E7307C535C80_.wvu.PrintArea" localSheetId="21" hidden="1">'M42.43'!$A$27:$F$53</definedName>
    <definedName name="Z_676DC416_CC6C_4663_B2BC_E7307C535C80_.wvu.PrintArea" localSheetId="3" hidden="1">'M6'!$A$1:$P$21</definedName>
    <definedName name="Z_676DC416_CC6C_4663_B2BC_E7307C535C80_.wvu.PrintArea" localSheetId="4" hidden="1">'M7'!$A$1:$U$20</definedName>
    <definedName name="Z_676DC416_CC6C_4663_B2BC_E7307C535C80_.wvu.PrintArea" localSheetId="5" hidden="1">'M8'!$A$1:$O$29</definedName>
    <definedName name="Z_676DC416_CC6C_4663_B2BC_E7307C535C80_.wvu.PrintArea" localSheetId="22" hidden="1">M文化財!$A$1:$G$118</definedName>
    <definedName name="Z_676DC416_CC6C_4663_B2BC_E7307C535C80_.wvu.Rows" localSheetId="0" hidden="1">'M1'!$4:$4</definedName>
    <definedName name="Z_676DC416_CC6C_4663_B2BC_E7307C535C80_.wvu.Rows" localSheetId="9" hidden="1">'M18.19'!$17:$19</definedName>
    <definedName name="Z_676DC416_CC6C_4663_B2BC_E7307C535C80_.wvu.Rows" localSheetId="10" hidden="1">'M20.21'!$20:$22</definedName>
    <definedName name="Z_676DC416_CC6C_4663_B2BC_E7307C535C80_.wvu.Rows" localSheetId="11" hidden="1">'M22.23.24'!$10:$10,'M22.23.24'!$24:$24,'M22.23.24'!$38:$38</definedName>
    <definedName name="Z_676DC416_CC6C_4663_B2BC_E7307C535C80_.wvu.Rows" localSheetId="12" hidden="1">'M25.26.27.28'!$7:$7,'M25.26.27.28'!$13:$13,'M25.26.27.28'!$26:$26</definedName>
    <definedName name="Z_676DC416_CC6C_4663_B2BC_E7307C535C80_.wvu.Rows" localSheetId="13" hidden="1">'M29.30'!$32:$32</definedName>
    <definedName name="Z_676DC416_CC6C_4663_B2BC_E7307C535C80_.wvu.Rows" localSheetId="20" hidden="1">'M39.40.41'!$25:$25,'M42.43'!$7:$7</definedName>
    <definedName name="Z_676DC416_CC6C_4663_B2BC_E7307C535C80_.wvu.Rows" localSheetId="4" hidden="1">'M7'!$11:$14</definedName>
    <definedName name="Z_676DC416_CC6C_4663_B2BC_E7307C535C80_.wvu.Rows" localSheetId="5" hidden="1">'M8'!$5:$6</definedName>
    <definedName name="Z_676DC416_CC6C_4663_B2BC_E7307C535C80_.wvu.Rows" localSheetId="6" hidden="1">'M9,M10'!#REF!</definedName>
    <definedName name="Z_6C8CA477_863E_484A_88AC_2F7B34BF5742_.wvu.PrintArea" localSheetId="0" hidden="1">'M1'!$A$1:$V$34</definedName>
    <definedName name="Z_6C8CA477_863E_484A_88AC_2F7B34BF5742_.wvu.PrintArea" localSheetId="7" hidden="1">'M11.12.13.14.15'!$A$1:$P$83</definedName>
    <definedName name="Z_6C8CA477_863E_484A_88AC_2F7B34BF5742_.wvu.PrintArea" localSheetId="1" hidden="1">'M2.3'!$A$1:$S$34</definedName>
    <definedName name="Z_6C8CA477_863E_484A_88AC_2F7B34BF5742_.wvu.PrintArea" localSheetId="10" hidden="1">'M20.21'!$A$1:$O$28</definedName>
    <definedName name="Z_6C8CA477_863E_484A_88AC_2F7B34BF5742_.wvu.PrintArea" localSheetId="11" hidden="1">'M22.23.24'!$A$1:$H$45</definedName>
    <definedName name="Z_6C8CA477_863E_484A_88AC_2F7B34BF5742_.wvu.PrintArea" localSheetId="12" hidden="1">'M25.26.27.28'!$A$2:$N$40</definedName>
    <definedName name="Z_6C8CA477_863E_484A_88AC_2F7B34BF5742_.wvu.PrintArea" localSheetId="13" hidden="1">'M29.30'!$A$1:$Q$38</definedName>
    <definedName name="Z_6C8CA477_863E_484A_88AC_2F7B34BF5742_.wvu.PrintArea" localSheetId="15" hidden="1">'M34(1.2)'!$A$1:$Q$49</definedName>
    <definedName name="Z_6C8CA477_863E_484A_88AC_2F7B34BF5742_.wvu.PrintArea" localSheetId="16" hidden="1">'M34(3)'!$A$2:$K$58</definedName>
    <definedName name="Z_6C8CA477_863E_484A_88AC_2F7B34BF5742_.wvu.PrintArea" localSheetId="17" hidden="1">'M34(4)'!$A$1:$M$46</definedName>
    <definedName name="Z_6C8CA477_863E_484A_88AC_2F7B34BF5742_.wvu.PrintArea" localSheetId="18" hidden="1">'M34(5.6.7)'!$A$1:$K$90</definedName>
    <definedName name="Z_6C8CA477_863E_484A_88AC_2F7B34BF5742_.wvu.PrintArea" localSheetId="20" hidden="1">'M39.40.41'!$A$18:$F$44</definedName>
    <definedName name="Z_6C8CA477_863E_484A_88AC_2F7B34BF5742_.wvu.PrintArea" localSheetId="2" hidden="1">'M4,5'!$A$1:$U$49</definedName>
    <definedName name="Z_6C8CA477_863E_484A_88AC_2F7B34BF5742_.wvu.PrintArea" localSheetId="21" hidden="1">'M42.43'!$A$27:$F$53</definedName>
    <definedName name="Z_6C8CA477_863E_484A_88AC_2F7B34BF5742_.wvu.PrintArea" localSheetId="3" hidden="1">'M6'!$A$1:$P$21</definedName>
    <definedName name="Z_6C8CA477_863E_484A_88AC_2F7B34BF5742_.wvu.PrintArea" localSheetId="4" hidden="1">'M7'!$A$1:$U$20</definedName>
    <definedName name="Z_6C8CA477_863E_484A_88AC_2F7B34BF5742_.wvu.PrintArea" localSheetId="5" hidden="1">'M8'!$A$1:$O$29</definedName>
    <definedName name="Z_6C8CA477_863E_484A_88AC_2F7B34BF5742_.wvu.PrintArea" localSheetId="22" hidden="1">M文化財!$A$1:$G$118</definedName>
    <definedName name="Z_6C8CA477_863E_484A_88AC_2F7B34BF5742_.wvu.Rows" localSheetId="0" hidden="1">'M1'!$4:$4</definedName>
    <definedName name="Z_6C8CA477_863E_484A_88AC_2F7B34BF5742_.wvu.Rows" localSheetId="9" hidden="1">'M18.19'!$17:$19</definedName>
    <definedName name="Z_6C8CA477_863E_484A_88AC_2F7B34BF5742_.wvu.Rows" localSheetId="10" hidden="1">'M20.21'!$20:$22</definedName>
    <definedName name="Z_6C8CA477_863E_484A_88AC_2F7B34BF5742_.wvu.Rows" localSheetId="11" hidden="1">'M22.23.24'!$10:$10,'M22.23.24'!$24:$24,'M22.23.24'!$38:$38</definedName>
    <definedName name="Z_6C8CA477_863E_484A_88AC_2F7B34BF5742_.wvu.Rows" localSheetId="12" hidden="1">'M25.26.27.28'!$7:$7,'M25.26.27.28'!$13:$13,'M25.26.27.28'!$26:$26</definedName>
    <definedName name="Z_6C8CA477_863E_484A_88AC_2F7B34BF5742_.wvu.Rows" localSheetId="13" hidden="1">'M29.30'!$32:$32</definedName>
    <definedName name="Z_6C8CA477_863E_484A_88AC_2F7B34BF5742_.wvu.Rows" localSheetId="20" hidden="1">'M39.40.41'!$25:$25,'M42.43'!$7:$7</definedName>
    <definedName name="Z_6C8CA477_863E_484A_88AC_2F7B34BF5742_.wvu.Rows" localSheetId="4" hidden="1">'M7'!$11:$14</definedName>
    <definedName name="Z_6C8CA477_863E_484A_88AC_2F7B34BF5742_.wvu.Rows" localSheetId="5" hidden="1">'M8'!$5:$6</definedName>
    <definedName name="Z_6C8CA477_863E_484A_88AC_2F7B34BF5742_.wvu.Rows" localSheetId="6" hidden="1">'M9,M10'!#REF!</definedName>
    <definedName name="Z_93AD3119_4B9E_4DD3_92AC_14DD93F7352A_.wvu.PrintArea" localSheetId="0" hidden="1">'M1'!$A$1:$V$34</definedName>
    <definedName name="Z_93AD3119_4B9E_4DD3_92AC_14DD93F7352A_.wvu.PrintArea" localSheetId="7" hidden="1">'M11.12.13.14.15'!$A$1:$P$83</definedName>
    <definedName name="Z_93AD3119_4B9E_4DD3_92AC_14DD93F7352A_.wvu.PrintArea" localSheetId="1" hidden="1">'M2.3'!$A$1:$S$34</definedName>
    <definedName name="Z_93AD3119_4B9E_4DD3_92AC_14DD93F7352A_.wvu.PrintArea" localSheetId="10" hidden="1">'M20.21'!$A$1:$O$28</definedName>
    <definedName name="Z_93AD3119_4B9E_4DD3_92AC_14DD93F7352A_.wvu.PrintArea" localSheetId="11" hidden="1">'M22.23.24'!$A$1:$H$45</definedName>
    <definedName name="Z_93AD3119_4B9E_4DD3_92AC_14DD93F7352A_.wvu.PrintArea" localSheetId="12" hidden="1">'M25.26.27.28'!$A$2:$N$40</definedName>
    <definedName name="Z_93AD3119_4B9E_4DD3_92AC_14DD93F7352A_.wvu.PrintArea" localSheetId="13" hidden="1">'M29.30'!$A$1:$Q$38</definedName>
    <definedName name="Z_93AD3119_4B9E_4DD3_92AC_14DD93F7352A_.wvu.PrintArea" localSheetId="15" hidden="1">'M34(1.2)'!$A$1:$Q$49</definedName>
    <definedName name="Z_93AD3119_4B9E_4DD3_92AC_14DD93F7352A_.wvu.PrintArea" localSheetId="16" hidden="1">'M34(3)'!$A$2:$K$58</definedName>
    <definedName name="Z_93AD3119_4B9E_4DD3_92AC_14DD93F7352A_.wvu.PrintArea" localSheetId="17" hidden="1">'M34(4)'!$A$1:$M$46</definedName>
    <definedName name="Z_93AD3119_4B9E_4DD3_92AC_14DD93F7352A_.wvu.PrintArea" localSheetId="18" hidden="1">'M34(5.6.7)'!$A$1:$K$90</definedName>
    <definedName name="Z_93AD3119_4B9E_4DD3_92AC_14DD93F7352A_.wvu.PrintArea" localSheetId="20" hidden="1">'M39.40.41'!$A$18:$F$44</definedName>
    <definedName name="Z_93AD3119_4B9E_4DD3_92AC_14DD93F7352A_.wvu.PrintArea" localSheetId="2" hidden="1">'M4,5'!$A$1:$U$49</definedName>
    <definedName name="Z_93AD3119_4B9E_4DD3_92AC_14DD93F7352A_.wvu.PrintArea" localSheetId="21" hidden="1">'M42.43'!$A$27:$F$53</definedName>
    <definedName name="Z_93AD3119_4B9E_4DD3_92AC_14DD93F7352A_.wvu.PrintArea" localSheetId="3" hidden="1">'M6'!$A$1:$P$21</definedName>
    <definedName name="Z_93AD3119_4B9E_4DD3_92AC_14DD93F7352A_.wvu.PrintArea" localSheetId="4" hidden="1">'M7'!$A$1:$U$20</definedName>
    <definedName name="Z_93AD3119_4B9E_4DD3_92AC_14DD93F7352A_.wvu.PrintArea" localSheetId="5" hidden="1">'M8'!$A$1:$O$29</definedName>
    <definedName name="Z_93AD3119_4B9E_4DD3_92AC_14DD93F7352A_.wvu.PrintArea" localSheetId="22" hidden="1">M文化財!$A$1:$G$118</definedName>
    <definedName name="Z_93AD3119_4B9E_4DD3_92AC_14DD93F7352A_.wvu.Rows" localSheetId="0" hidden="1">'M1'!$4:$4</definedName>
    <definedName name="Z_93AD3119_4B9E_4DD3_92AC_14DD93F7352A_.wvu.Rows" localSheetId="9" hidden="1">'M18.19'!$17:$19</definedName>
    <definedName name="Z_93AD3119_4B9E_4DD3_92AC_14DD93F7352A_.wvu.Rows" localSheetId="10" hidden="1">'M20.21'!$20:$22</definedName>
    <definedName name="Z_93AD3119_4B9E_4DD3_92AC_14DD93F7352A_.wvu.Rows" localSheetId="11" hidden="1">'M22.23.24'!$10:$10,'M22.23.24'!$24:$24,'M22.23.24'!$38:$38</definedName>
    <definedName name="Z_93AD3119_4B9E_4DD3_92AC_14DD93F7352A_.wvu.Rows" localSheetId="12" hidden="1">'M25.26.27.28'!$7:$7,'M25.26.27.28'!$13:$13,'M25.26.27.28'!$26:$26</definedName>
    <definedName name="Z_93AD3119_4B9E_4DD3_92AC_14DD93F7352A_.wvu.Rows" localSheetId="13" hidden="1">'M29.30'!$32:$32</definedName>
    <definedName name="Z_93AD3119_4B9E_4DD3_92AC_14DD93F7352A_.wvu.Rows" localSheetId="20" hidden="1">'M39.40.41'!$25:$25,'M42.43'!$7:$7</definedName>
    <definedName name="Z_93AD3119_4B9E_4DD3_92AC_14DD93F7352A_.wvu.Rows" localSheetId="4" hidden="1">'M7'!$11:$14</definedName>
    <definedName name="Z_93AD3119_4B9E_4DD3_92AC_14DD93F7352A_.wvu.Rows" localSheetId="5" hidden="1">'M8'!$5:$6</definedName>
    <definedName name="Z_93AD3119_4B9E_4DD3_92AC_14DD93F7352A_.wvu.Rows" localSheetId="6" hidden="1">'M9,M10'!#REF!</definedName>
    <definedName name="Z_9B74B00A_A640_416F_A432_6A34C75E3BAB_.wvu.PrintArea" localSheetId="0" hidden="1">'M1'!$A$1:$V$34</definedName>
    <definedName name="Z_9B74B00A_A640_416F_A432_6A34C75E3BAB_.wvu.PrintArea" localSheetId="7" hidden="1">'M11.12.13.14.15'!$A$1:$P$83</definedName>
    <definedName name="Z_9B74B00A_A640_416F_A432_6A34C75E3BAB_.wvu.PrintArea" localSheetId="1" hidden="1">'M2.3'!$A$1:$S$34</definedName>
    <definedName name="Z_9B74B00A_A640_416F_A432_6A34C75E3BAB_.wvu.PrintArea" localSheetId="10" hidden="1">'M20.21'!$A$1:$O$28</definedName>
    <definedName name="Z_9B74B00A_A640_416F_A432_6A34C75E3BAB_.wvu.PrintArea" localSheetId="11" hidden="1">'M22.23.24'!$A$1:$H$45</definedName>
    <definedName name="Z_9B74B00A_A640_416F_A432_6A34C75E3BAB_.wvu.PrintArea" localSheetId="12" hidden="1">'M25.26.27.28'!$A$2:$N$40</definedName>
    <definedName name="Z_9B74B00A_A640_416F_A432_6A34C75E3BAB_.wvu.PrintArea" localSheetId="13" hidden="1">'M29.30'!$A$1:$Q$38</definedName>
    <definedName name="Z_9B74B00A_A640_416F_A432_6A34C75E3BAB_.wvu.PrintArea" localSheetId="15" hidden="1">'M34(1.2)'!$A$1:$Q$49</definedName>
    <definedName name="Z_9B74B00A_A640_416F_A432_6A34C75E3BAB_.wvu.PrintArea" localSheetId="16" hidden="1">'M34(3)'!$A$2:$K$58</definedName>
    <definedName name="Z_9B74B00A_A640_416F_A432_6A34C75E3BAB_.wvu.PrintArea" localSheetId="17" hidden="1">'M34(4)'!$A$1:$M$46</definedName>
    <definedName name="Z_9B74B00A_A640_416F_A432_6A34C75E3BAB_.wvu.PrintArea" localSheetId="18" hidden="1">'M34(5.6.7)'!$A$1:$K$90</definedName>
    <definedName name="Z_9B74B00A_A640_416F_A432_6A34C75E3BAB_.wvu.PrintArea" localSheetId="20" hidden="1">'M39.40.41'!$A$18:$F$44</definedName>
    <definedName name="Z_9B74B00A_A640_416F_A432_6A34C75E3BAB_.wvu.PrintArea" localSheetId="2" hidden="1">'M4,5'!$A$1:$U$49</definedName>
    <definedName name="Z_9B74B00A_A640_416F_A432_6A34C75E3BAB_.wvu.PrintArea" localSheetId="21" hidden="1">'M42.43'!$A$27:$F$53</definedName>
    <definedName name="Z_9B74B00A_A640_416F_A432_6A34C75E3BAB_.wvu.PrintArea" localSheetId="3" hidden="1">'M6'!$A$1:$P$21</definedName>
    <definedName name="Z_9B74B00A_A640_416F_A432_6A34C75E3BAB_.wvu.PrintArea" localSheetId="4" hidden="1">'M7'!$A$1:$U$20</definedName>
    <definedName name="Z_9B74B00A_A640_416F_A432_6A34C75E3BAB_.wvu.PrintArea" localSheetId="5" hidden="1">'M8'!$A$1:$O$29</definedName>
    <definedName name="Z_9B74B00A_A640_416F_A432_6A34C75E3BAB_.wvu.PrintArea" localSheetId="22" hidden="1">M文化財!$A$1:$G$118</definedName>
    <definedName name="Z_9B74B00A_A640_416F_A432_6A34C75E3BAB_.wvu.Rows" localSheetId="0" hidden="1">'M1'!$4:$4</definedName>
    <definedName name="Z_9B74B00A_A640_416F_A432_6A34C75E3BAB_.wvu.Rows" localSheetId="9" hidden="1">'M18.19'!$17:$19</definedName>
    <definedName name="Z_9B74B00A_A640_416F_A432_6A34C75E3BAB_.wvu.Rows" localSheetId="10" hidden="1">'M20.21'!$20:$22</definedName>
    <definedName name="Z_9B74B00A_A640_416F_A432_6A34C75E3BAB_.wvu.Rows" localSheetId="11" hidden="1">'M22.23.24'!$10:$10,'M22.23.24'!$24:$24,'M22.23.24'!$38:$38</definedName>
    <definedName name="Z_9B74B00A_A640_416F_A432_6A34C75E3BAB_.wvu.Rows" localSheetId="12" hidden="1">'M25.26.27.28'!$7:$7,'M25.26.27.28'!$13:$13,'M25.26.27.28'!$26:$26</definedName>
    <definedName name="Z_9B74B00A_A640_416F_A432_6A34C75E3BAB_.wvu.Rows" localSheetId="13" hidden="1">'M29.30'!$32:$32</definedName>
    <definedName name="Z_9B74B00A_A640_416F_A432_6A34C75E3BAB_.wvu.Rows" localSheetId="20" hidden="1">'M39.40.41'!$25:$25,'M42.43'!$7:$7</definedName>
    <definedName name="Z_9B74B00A_A640_416F_A432_6A34C75E3BAB_.wvu.Rows" localSheetId="4" hidden="1">'M7'!$11:$14</definedName>
    <definedName name="Z_9B74B00A_A640_416F_A432_6A34C75E3BAB_.wvu.Rows" localSheetId="5" hidden="1">'M8'!$5:$6</definedName>
    <definedName name="Z_9B74B00A_A640_416F_A432_6A34C75E3BAB_.wvu.Rows" localSheetId="6" hidden="1">'M9,M10'!#REF!</definedName>
    <definedName name="Z_A9FAE077_5C36_4502_A307_F5F7DF354F81_.wvu.PrintArea" localSheetId="0" hidden="1">'M1'!$A$1:$V$34</definedName>
    <definedName name="Z_A9FAE077_5C36_4502_A307_F5F7DF354F81_.wvu.PrintArea" localSheetId="7" hidden="1">'M11.12.13.14.15'!$A$1:$P$83</definedName>
    <definedName name="Z_A9FAE077_5C36_4502_A307_F5F7DF354F81_.wvu.PrintArea" localSheetId="1" hidden="1">'M2.3'!$A$1:$S$34</definedName>
    <definedName name="Z_A9FAE077_5C36_4502_A307_F5F7DF354F81_.wvu.PrintArea" localSheetId="10" hidden="1">'M20.21'!$A$1:$O$28</definedName>
    <definedName name="Z_A9FAE077_5C36_4502_A307_F5F7DF354F81_.wvu.PrintArea" localSheetId="11" hidden="1">'M22.23.24'!$A$1:$H$45</definedName>
    <definedName name="Z_A9FAE077_5C36_4502_A307_F5F7DF354F81_.wvu.PrintArea" localSheetId="12" hidden="1">'M25.26.27.28'!$A$2:$N$40</definedName>
    <definedName name="Z_A9FAE077_5C36_4502_A307_F5F7DF354F81_.wvu.PrintArea" localSheetId="13" hidden="1">'M29.30'!$A$1:$Q$38</definedName>
    <definedName name="Z_A9FAE077_5C36_4502_A307_F5F7DF354F81_.wvu.PrintArea" localSheetId="15" hidden="1">'M34(1.2)'!$A$1:$Q$49</definedName>
    <definedName name="Z_A9FAE077_5C36_4502_A307_F5F7DF354F81_.wvu.PrintArea" localSheetId="16" hidden="1">'M34(3)'!$A$2:$K$58</definedName>
    <definedName name="Z_A9FAE077_5C36_4502_A307_F5F7DF354F81_.wvu.PrintArea" localSheetId="17" hidden="1">'M34(4)'!$A$1:$M$46</definedName>
    <definedName name="Z_A9FAE077_5C36_4502_A307_F5F7DF354F81_.wvu.PrintArea" localSheetId="18" hidden="1">'M34(5.6.7)'!$A$1:$K$90</definedName>
    <definedName name="Z_A9FAE077_5C36_4502_A307_F5F7DF354F81_.wvu.PrintArea" localSheetId="20" hidden="1">'M39.40.41'!$A$18:$F$44</definedName>
    <definedName name="Z_A9FAE077_5C36_4502_A307_F5F7DF354F81_.wvu.PrintArea" localSheetId="2" hidden="1">'M4,5'!$A$1:$U$49</definedName>
    <definedName name="Z_A9FAE077_5C36_4502_A307_F5F7DF354F81_.wvu.PrintArea" localSheetId="21" hidden="1">'M42.43'!$A$27:$F$53</definedName>
    <definedName name="Z_A9FAE077_5C36_4502_A307_F5F7DF354F81_.wvu.PrintArea" localSheetId="3" hidden="1">'M6'!$A$1:$P$21</definedName>
    <definedName name="Z_A9FAE077_5C36_4502_A307_F5F7DF354F81_.wvu.PrintArea" localSheetId="4" hidden="1">'M7'!$A$1:$U$20</definedName>
    <definedName name="Z_A9FAE077_5C36_4502_A307_F5F7DF354F81_.wvu.PrintArea" localSheetId="5" hidden="1">'M8'!$A$1:$O$29</definedName>
    <definedName name="Z_A9FAE077_5C36_4502_A307_F5F7DF354F81_.wvu.PrintArea" localSheetId="22" hidden="1">M文化財!$A$1:$G$118</definedName>
    <definedName name="Z_A9FAE077_5C36_4502_A307_F5F7DF354F81_.wvu.Rows" localSheetId="0" hidden="1">'M1'!$4:$4</definedName>
    <definedName name="Z_A9FAE077_5C36_4502_A307_F5F7DF354F81_.wvu.Rows" localSheetId="9" hidden="1">'M18.19'!$17:$19</definedName>
    <definedName name="Z_A9FAE077_5C36_4502_A307_F5F7DF354F81_.wvu.Rows" localSheetId="10" hidden="1">'M20.21'!$20:$22</definedName>
    <definedName name="Z_A9FAE077_5C36_4502_A307_F5F7DF354F81_.wvu.Rows" localSheetId="11" hidden="1">'M22.23.24'!$10:$10,'M22.23.24'!$24:$24,'M22.23.24'!$38:$38</definedName>
    <definedName name="Z_A9FAE077_5C36_4502_A307_F5F7DF354F81_.wvu.Rows" localSheetId="12" hidden="1">'M25.26.27.28'!$7:$7,'M25.26.27.28'!$13:$13,'M25.26.27.28'!$26:$26</definedName>
    <definedName name="Z_A9FAE077_5C36_4502_A307_F5F7DF354F81_.wvu.Rows" localSheetId="13" hidden="1">'M29.30'!$32:$32</definedName>
    <definedName name="Z_A9FAE077_5C36_4502_A307_F5F7DF354F81_.wvu.Rows" localSheetId="20" hidden="1">'M39.40.41'!$25:$25,'M42.43'!$7:$7</definedName>
    <definedName name="Z_A9FAE077_5C36_4502_A307_F5F7DF354F81_.wvu.Rows" localSheetId="4" hidden="1">'M7'!$11:$14</definedName>
    <definedName name="Z_A9FAE077_5C36_4502_A307_F5F7DF354F81_.wvu.Rows" localSheetId="5" hidden="1">'M8'!$5:$6</definedName>
    <definedName name="Z_A9FAE077_5C36_4502_A307_F5F7DF354F81_.wvu.Rows" localSheetId="6" hidden="1">'M9,M10'!#REF!</definedName>
    <definedName name="Z_ACCC9A1C_74E4_4A07_8C69_201B2C75F995_.wvu.PrintArea" localSheetId="0" hidden="1">'M1'!$A$1:$V$34</definedName>
    <definedName name="Z_ACCC9A1C_74E4_4A07_8C69_201B2C75F995_.wvu.PrintArea" localSheetId="7" hidden="1">'M11.12.13.14.15'!$A$1:$P$83</definedName>
    <definedName name="Z_ACCC9A1C_74E4_4A07_8C69_201B2C75F995_.wvu.PrintArea" localSheetId="1" hidden="1">'M2.3'!$A$1:$S$34</definedName>
    <definedName name="Z_ACCC9A1C_74E4_4A07_8C69_201B2C75F995_.wvu.PrintArea" localSheetId="10" hidden="1">'M20.21'!$A$1:$O$28</definedName>
    <definedName name="Z_ACCC9A1C_74E4_4A07_8C69_201B2C75F995_.wvu.PrintArea" localSheetId="11" hidden="1">'M22.23.24'!$A$1:$H$45</definedName>
    <definedName name="Z_ACCC9A1C_74E4_4A07_8C69_201B2C75F995_.wvu.PrintArea" localSheetId="12" hidden="1">'M25.26.27.28'!$A$2:$N$40</definedName>
    <definedName name="Z_ACCC9A1C_74E4_4A07_8C69_201B2C75F995_.wvu.PrintArea" localSheetId="13" hidden="1">'M29.30'!$A$1:$Q$38</definedName>
    <definedName name="Z_ACCC9A1C_74E4_4A07_8C69_201B2C75F995_.wvu.PrintArea" localSheetId="15" hidden="1">'M34(1.2)'!$A$1:$Q$49</definedName>
    <definedName name="Z_ACCC9A1C_74E4_4A07_8C69_201B2C75F995_.wvu.PrintArea" localSheetId="16" hidden="1">'M34(3)'!$A$2:$K$58</definedName>
    <definedName name="Z_ACCC9A1C_74E4_4A07_8C69_201B2C75F995_.wvu.PrintArea" localSheetId="17" hidden="1">'M34(4)'!$A$1:$M$46</definedName>
    <definedName name="Z_ACCC9A1C_74E4_4A07_8C69_201B2C75F995_.wvu.PrintArea" localSheetId="18" hidden="1">'M34(5.6.7)'!$A$1:$K$90</definedName>
    <definedName name="Z_ACCC9A1C_74E4_4A07_8C69_201B2C75F995_.wvu.PrintArea" localSheetId="20" hidden="1">'M39.40.41'!$A$18:$F$44</definedName>
    <definedName name="Z_ACCC9A1C_74E4_4A07_8C69_201B2C75F995_.wvu.PrintArea" localSheetId="2" hidden="1">'M4,5'!$A$1:$U$49</definedName>
    <definedName name="Z_ACCC9A1C_74E4_4A07_8C69_201B2C75F995_.wvu.PrintArea" localSheetId="21" hidden="1">'M42.43'!$A$27:$F$53</definedName>
    <definedName name="Z_ACCC9A1C_74E4_4A07_8C69_201B2C75F995_.wvu.PrintArea" localSheetId="3" hidden="1">'M6'!$A$1:$P$21</definedName>
    <definedName name="Z_ACCC9A1C_74E4_4A07_8C69_201B2C75F995_.wvu.PrintArea" localSheetId="4" hidden="1">'M7'!$A$1:$U$20</definedName>
    <definedName name="Z_ACCC9A1C_74E4_4A07_8C69_201B2C75F995_.wvu.PrintArea" localSheetId="5" hidden="1">'M8'!$A$1:$O$29</definedName>
    <definedName name="Z_ACCC9A1C_74E4_4A07_8C69_201B2C75F995_.wvu.PrintArea" localSheetId="22" hidden="1">M文化財!$A$1:$G$118</definedName>
    <definedName name="Z_ACCC9A1C_74E4_4A07_8C69_201B2C75F995_.wvu.Rows" localSheetId="0" hidden="1">'M1'!$4:$4</definedName>
    <definedName name="Z_ACCC9A1C_74E4_4A07_8C69_201B2C75F995_.wvu.Rows" localSheetId="9" hidden="1">'M18.19'!$17:$19</definedName>
    <definedName name="Z_ACCC9A1C_74E4_4A07_8C69_201B2C75F995_.wvu.Rows" localSheetId="10" hidden="1">'M20.21'!$20:$22</definedName>
    <definedName name="Z_ACCC9A1C_74E4_4A07_8C69_201B2C75F995_.wvu.Rows" localSheetId="11" hidden="1">'M22.23.24'!$10:$10,'M22.23.24'!$24:$24,'M22.23.24'!$38:$38</definedName>
    <definedName name="Z_ACCC9A1C_74E4_4A07_8C69_201B2C75F995_.wvu.Rows" localSheetId="12" hidden="1">'M25.26.27.28'!$7:$7,'M25.26.27.28'!$13:$13,'M25.26.27.28'!$26:$26</definedName>
    <definedName name="Z_ACCC9A1C_74E4_4A07_8C69_201B2C75F995_.wvu.Rows" localSheetId="13" hidden="1">'M29.30'!$32:$32</definedName>
    <definedName name="Z_ACCC9A1C_74E4_4A07_8C69_201B2C75F995_.wvu.Rows" localSheetId="20" hidden="1">'M39.40.41'!$25:$25,'M42.43'!$7:$7</definedName>
    <definedName name="Z_ACCC9A1C_74E4_4A07_8C69_201B2C75F995_.wvu.Rows" localSheetId="4" hidden="1">'M7'!$11:$14</definedName>
    <definedName name="Z_ACCC9A1C_74E4_4A07_8C69_201B2C75F995_.wvu.Rows" localSheetId="5" hidden="1">'M8'!$5:$6</definedName>
    <definedName name="Z_ACCC9A1C_74E4_4A07_8C69_201B2C75F995_.wvu.Rows" localSheetId="6" hidden="1">'M9,M10'!#REF!</definedName>
    <definedName name="Z_C35433B0_31B6_4088_8FE4_5880F028D902_.wvu.PrintArea" localSheetId="0" hidden="1">'M1'!$A$1:$V$34</definedName>
    <definedName name="Z_C35433B0_31B6_4088_8FE4_5880F028D902_.wvu.PrintArea" localSheetId="7" hidden="1">'M11.12.13.14.15'!$A$1:$P$83</definedName>
    <definedName name="Z_C35433B0_31B6_4088_8FE4_5880F028D902_.wvu.PrintArea" localSheetId="1" hidden="1">'M2.3'!$A$1:$S$34</definedName>
    <definedName name="Z_C35433B0_31B6_4088_8FE4_5880F028D902_.wvu.PrintArea" localSheetId="10" hidden="1">'M20.21'!$A$1:$O$28</definedName>
    <definedName name="Z_C35433B0_31B6_4088_8FE4_5880F028D902_.wvu.PrintArea" localSheetId="11" hidden="1">'M22.23.24'!$A$1:$H$45</definedName>
    <definedName name="Z_C35433B0_31B6_4088_8FE4_5880F028D902_.wvu.PrintArea" localSheetId="12" hidden="1">'M25.26.27.28'!$A$2:$N$40</definedName>
    <definedName name="Z_C35433B0_31B6_4088_8FE4_5880F028D902_.wvu.PrintArea" localSheetId="13" hidden="1">'M29.30'!$A$1:$Q$38</definedName>
    <definedName name="Z_C35433B0_31B6_4088_8FE4_5880F028D902_.wvu.PrintArea" localSheetId="15" hidden="1">'M34(1.2)'!$A$1:$Q$49</definedName>
    <definedName name="Z_C35433B0_31B6_4088_8FE4_5880F028D902_.wvu.PrintArea" localSheetId="16" hidden="1">'M34(3)'!$A$2:$K$58</definedName>
    <definedName name="Z_C35433B0_31B6_4088_8FE4_5880F028D902_.wvu.PrintArea" localSheetId="17" hidden="1">'M34(4)'!$A$1:$M$46</definedName>
    <definedName name="Z_C35433B0_31B6_4088_8FE4_5880F028D902_.wvu.PrintArea" localSheetId="18" hidden="1">'M34(5.6.7)'!$A$1:$K$90</definedName>
    <definedName name="Z_C35433B0_31B6_4088_8FE4_5880F028D902_.wvu.PrintArea" localSheetId="20" hidden="1">'M39.40.41'!$A$18:$F$44</definedName>
    <definedName name="Z_C35433B0_31B6_4088_8FE4_5880F028D902_.wvu.PrintArea" localSheetId="2" hidden="1">'M4,5'!$A$1:$U$49</definedName>
    <definedName name="Z_C35433B0_31B6_4088_8FE4_5880F028D902_.wvu.PrintArea" localSheetId="21" hidden="1">'M42.43'!$A$27:$F$53</definedName>
    <definedName name="Z_C35433B0_31B6_4088_8FE4_5880F028D902_.wvu.PrintArea" localSheetId="3" hidden="1">'M6'!$A$1:$P$21</definedName>
    <definedName name="Z_C35433B0_31B6_4088_8FE4_5880F028D902_.wvu.PrintArea" localSheetId="4" hidden="1">'M7'!$A$1:$U$20</definedName>
    <definedName name="Z_C35433B0_31B6_4088_8FE4_5880F028D902_.wvu.PrintArea" localSheetId="5" hidden="1">'M8'!$A$1:$O$29</definedName>
    <definedName name="Z_C35433B0_31B6_4088_8FE4_5880F028D902_.wvu.PrintArea" localSheetId="22" hidden="1">M文化財!$A$1:$G$118</definedName>
    <definedName name="Z_C35433B0_31B6_4088_8FE4_5880F028D902_.wvu.Rows" localSheetId="0" hidden="1">'M1'!$4:$4</definedName>
    <definedName name="Z_C35433B0_31B6_4088_8FE4_5880F028D902_.wvu.Rows" localSheetId="9" hidden="1">'M18.19'!$17:$19</definedName>
    <definedName name="Z_C35433B0_31B6_4088_8FE4_5880F028D902_.wvu.Rows" localSheetId="10" hidden="1">'M20.21'!$20:$22</definedName>
    <definedName name="Z_C35433B0_31B6_4088_8FE4_5880F028D902_.wvu.Rows" localSheetId="11" hidden="1">'M22.23.24'!$10:$10,'M22.23.24'!$24:$24,'M22.23.24'!$38:$38</definedName>
    <definedName name="Z_C35433B0_31B6_4088_8FE4_5880F028D902_.wvu.Rows" localSheetId="12" hidden="1">'M25.26.27.28'!$7:$7,'M25.26.27.28'!$13:$13,'M25.26.27.28'!$26:$26</definedName>
    <definedName name="Z_C35433B0_31B6_4088_8FE4_5880F028D902_.wvu.Rows" localSheetId="13" hidden="1">'M29.30'!$32:$32</definedName>
    <definedName name="Z_C35433B0_31B6_4088_8FE4_5880F028D902_.wvu.Rows" localSheetId="20" hidden="1">'M39.40.41'!$25:$25,'M42.43'!$7:$7</definedName>
    <definedName name="Z_C35433B0_31B6_4088_8FE4_5880F028D902_.wvu.Rows" localSheetId="4" hidden="1">'M7'!$11:$14</definedName>
    <definedName name="Z_C35433B0_31B6_4088_8FE4_5880F028D902_.wvu.Rows" localSheetId="5" hidden="1">'M8'!$5:$6</definedName>
    <definedName name="Z_C35433B0_31B6_4088_8FE4_5880F028D902_.wvu.Rows" localSheetId="6" hidden="1">'M9,M10'!#REF!</definedName>
    <definedName name="Z_D244CBD3_20C8_4E64_93F1_8305B8033E05_.wvu.PrintArea" localSheetId="0" hidden="1">'M1'!$A$1:$V$34</definedName>
    <definedName name="Z_D244CBD3_20C8_4E64_93F1_8305B8033E05_.wvu.PrintArea" localSheetId="7" hidden="1">'M11.12.13.14.15'!$A$1:$P$83</definedName>
    <definedName name="Z_D244CBD3_20C8_4E64_93F1_8305B8033E05_.wvu.PrintArea" localSheetId="1" hidden="1">'M2.3'!$A$1:$S$34</definedName>
    <definedName name="Z_D244CBD3_20C8_4E64_93F1_8305B8033E05_.wvu.PrintArea" localSheetId="10" hidden="1">'M20.21'!$A$1:$O$28</definedName>
    <definedName name="Z_D244CBD3_20C8_4E64_93F1_8305B8033E05_.wvu.PrintArea" localSheetId="11" hidden="1">'M22.23.24'!$A$1:$H$45</definedName>
    <definedName name="Z_D244CBD3_20C8_4E64_93F1_8305B8033E05_.wvu.PrintArea" localSheetId="12" hidden="1">'M25.26.27.28'!$A$2:$N$40</definedName>
    <definedName name="Z_D244CBD3_20C8_4E64_93F1_8305B8033E05_.wvu.PrintArea" localSheetId="13" hidden="1">'M29.30'!$A$1:$Q$38</definedName>
    <definedName name="Z_D244CBD3_20C8_4E64_93F1_8305B8033E05_.wvu.PrintArea" localSheetId="15" hidden="1">'M34(1.2)'!$A$1:$Q$49</definedName>
    <definedName name="Z_D244CBD3_20C8_4E64_93F1_8305B8033E05_.wvu.PrintArea" localSheetId="16" hidden="1">'M34(3)'!$A$2:$K$58</definedName>
    <definedName name="Z_D244CBD3_20C8_4E64_93F1_8305B8033E05_.wvu.PrintArea" localSheetId="17" hidden="1">'M34(4)'!$A$1:$M$46</definedName>
    <definedName name="Z_D244CBD3_20C8_4E64_93F1_8305B8033E05_.wvu.PrintArea" localSheetId="18" hidden="1">'M34(5.6.7)'!$A$1:$K$90</definedName>
    <definedName name="Z_D244CBD3_20C8_4E64_93F1_8305B8033E05_.wvu.PrintArea" localSheetId="20" hidden="1">'M39.40.41'!$A$18:$F$44</definedName>
    <definedName name="Z_D244CBD3_20C8_4E64_93F1_8305B8033E05_.wvu.PrintArea" localSheetId="2" hidden="1">'M4,5'!$A$1:$U$49</definedName>
    <definedName name="Z_D244CBD3_20C8_4E64_93F1_8305B8033E05_.wvu.PrintArea" localSheetId="21" hidden="1">'M42.43'!$A$27:$F$53</definedName>
    <definedName name="Z_D244CBD3_20C8_4E64_93F1_8305B8033E05_.wvu.PrintArea" localSheetId="3" hidden="1">'M6'!$A$1:$P$21</definedName>
    <definedName name="Z_D244CBD3_20C8_4E64_93F1_8305B8033E05_.wvu.PrintArea" localSheetId="4" hidden="1">'M7'!$A$1:$U$20</definedName>
    <definedName name="Z_D244CBD3_20C8_4E64_93F1_8305B8033E05_.wvu.PrintArea" localSheetId="5" hidden="1">'M8'!$A$1:$O$29</definedName>
    <definedName name="Z_D244CBD3_20C8_4E64_93F1_8305B8033E05_.wvu.PrintArea" localSheetId="22" hidden="1">M文化財!$A$1:$G$118</definedName>
    <definedName name="Z_D244CBD3_20C8_4E64_93F1_8305B8033E05_.wvu.Rows" localSheetId="0" hidden="1">'M1'!$4:$4</definedName>
    <definedName name="Z_D244CBD3_20C8_4E64_93F1_8305B8033E05_.wvu.Rows" localSheetId="9" hidden="1">'M18.19'!$17:$19</definedName>
    <definedName name="Z_D244CBD3_20C8_4E64_93F1_8305B8033E05_.wvu.Rows" localSheetId="10" hidden="1">'M20.21'!$20:$22</definedName>
    <definedName name="Z_D244CBD3_20C8_4E64_93F1_8305B8033E05_.wvu.Rows" localSheetId="11" hidden="1">'M22.23.24'!$10:$10,'M22.23.24'!$24:$24,'M22.23.24'!$38:$38</definedName>
    <definedName name="Z_D244CBD3_20C8_4E64_93F1_8305B8033E05_.wvu.Rows" localSheetId="12" hidden="1">'M25.26.27.28'!$7:$7,'M25.26.27.28'!$13:$13,'M25.26.27.28'!$26:$26</definedName>
    <definedName name="Z_D244CBD3_20C8_4E64_93F1_8305B8033E05_.wvu.Rows" localSheetId="13" hidden="1">'M29.30'!$32:$32</definedName>
    <definedName name="Z_D244CBD3_20C8_4E64_93F1_8305B8033E05_.wvu.Rows" localSheetId="20" hidden="1">'M39.40.41'!$25:$25,'M42.43'!$7:$7</definedName>
    <definedName name="Z_D244CBD3_20C8_4E64_93F1_8305B8033E05_.wvu.Rows" localSheetId="4" hidden="1">'M7'!$11:$14</definedName>
    <definedName name="Z_D244CBD3_20C8_4E64_93F1_8305B8033E05_.wvu.Rows" localSheetId="5" hidden="1">'M8'!$5:$6</definedName>
    <definedName name="Z_D244CBD3_20C8_4E64_93F1_8305B8033E05_.wvu.Rows" localSheetId="6" hidden="1">'M9,M10'!#REF!</definedName>
    <definedName name="Z_F9820D02_85B6_432B_AB25_E79E6E3CE8BD_.wvu.PrintArea" localSheetId="0" hidden="1">'M1'!$A$1:$V$34</definedName>
    <definedName name="Z_F9820D02_85B6_432B_AB25_E79E6E3CE8BD_.wvu.PrintArea" localSheetId="7" hidden="1">'M11.12.13.14.15'!$A$1:$P$83</definedName>
    <definedName name="Z_F9820D02_85B6_432B_AB25_E79E6E3CE8BD_.wvu.PrintArea" localSheetId="1" hidden="1">'M2.3'!$A$1:$S$34</definedName>
    <definedName name="Z_F9820D02_85B6_432B_AB25_E79E6E3CE8BD_.wvu.PrintArea" localSheetId="10" hidden="1">'M20.21'!$A$1:$O$28</definedName>
    <definedName name="Z_F9820D02_85B6_432B_AB25_E79E6E3CE8BD_.wvu.PrintArea" localSheetId="11" hidden="1">'M22.23.24'!$A$1:$H$45</definedName>
    <definedName name="Z_F9820D02_85B6_432B_AB25_E79E6E3CE8BD_.wvu.PrintArea" localSheetId="12" hidden="1">'M25.26.27.28'!$A$2:$N$40</definedName>
    <definedName name="Z_F9820D02_85B6_432B_AB25_E79E6E3CE8BD_.wvu.PrintArea" localSheetId="13" hidden="1">'M29.30'!$A$1:$Q$38</definedName>
    <definedName name="Z_F9820D02_85B6_432B_AB25_E79E6E3CE8BD_.wvu.PrintArea" localSheetId="15" hidden="1">'M34(1.2)'!$A$1:$Q$49</definedName>
    <definedName name="Z_F9820D02_85B6_432B_AB25_E79E6E3CE8BD_.wvu.PrintArea" localSheetId="16" hidden="1">'M34(3)'!$A$2:$K$58</definedName>
    <definedName name="Z_F9820D02_85B6_432B_AB25_E79E6E3CE8BD_.wvu.PrintArea" localSheetId="17" hidden="1">'M34(4)'!$A$1:$M$46</definedName>
    <definedName name="Z_F9820D02_85B6_432B_AB25_E79E6E3CE8BD_.wvu.PrintArea" localSheetId="18" hidden="1">'M34(5.6.7)'!$A$1:$K$90</definedName>
    <definedName name="Z_F9820D02_85B6_432B_AB25_E79E6E3CE8BD_.wvu.PrintArea" localSheetId="20" hidden="1">'M39.40.41'!$A$18:$F$44</definedName>
    <definedName name="Z_F9820D02_85B6_432B_AB25_E79E6E3CE8BD_.wvu.PrintArea" localSheetId="2" hidden="1">'M4,5'!$A$1:$U$49</definedName>
    <definedName name="Z_F9820D02_85B6_432B_AB25_E79E6E3CE8BD_.wvu.PrintArea" localSheetId="21" hidden="1">'M42.43'!$A$27:$F$53</definedName>
    <definedName name="Z_F9820D02_85B6_432B_AB25_E79E6E3CE8BD_.wvu.PrintArea" localSheetId="3" hidden="1">'M6'!$A$1:$P$21</definedName>
    <definedName name="Z_F9820D02_85B6_432B_AB25_E79E6E3CE8BD_.wvu.PrintArea" localSheetId="4" hidden="1">'M7'!$A$1:$U$20</definedName>
    <definedName name="Z_F9820D02_85B6_432B_AB25_E79E6E3CE8BD_.wvu.PrintArea" localSheetId="5" hidden="1">'M8'!$A$1:$O$29</definedName>
    <definedName name="Z_F9820D02_85B6_432B_AB25_E79E6E3CE8BD_.wvu.PrintArea" localSheetId="22" hidden="1">M文化財!$A$1:$G$118</definedName>
    <definedName name="Z_F9820D02_85B6_432B_AB25_E79E6E3CE8BD_.wvu.Rows" localSheetId="0" hidden="1">'M1'!$4:$4</definedName>
    <definedName name="Z_F9820D02_85B6_432B_AB25_E79E6E3CE8BD_.wvu.Rows" localSheetId="9" hidden="1">'M18.19'!$17:$19</definedName>
    <definedName name="Z_F9820D02_85B6_432B_AB25_E79E6E3CE8BD_.wvu.Rows" localSheetId="10" hidden="1">'M20.21'!$20:$22</definedName>
    <definedName name="Z_F9820D02_85B6_432B_AB25_E79E6E3CE8BD_.wvu.Rows" localSheetId="11" hidden="1">'M22.23.24'!$10:$10,'M22.23.24'!$24:$24,'M22.23.24'!$38:$38</definedName>
    <definedName name="Z_F9820D02_85B6_432B_AB25_E79E6E3CE8BD_.wvu.Rows" localSheetId="12" hidden="1">'M25.26.27.28'!$7:$7,'M25.26.27.28'!$13:$13,'M25.26.27.28'!$26:$26</definedName>
    <definedName name="Z_F9820D02_85B6_432B_AB25_E79E6E3CE8BD_.wvu.Rows" localSheetId="13" hidden="1">'M29.30'!$32:$32</definedName>
    <definedName name="Z_F9820D02_85B6_432B_AB25_E79E6E3CE8BD_.wvu.Rows" localSheetId="20" hidden="1">'M39.40.41'!$25:$25,'M42.43'!$7:$7</definedName>
    <definedName name="Z_F9820D02_85B6_432B_AB25_E79E6E3CE8BD_.wvu.Rows" localSheetId="4" hidden="1">'M7'!$11:$14</definedName>
    <definedName name="Z_F9820D02_85B6_432B_AB25_E79E6E3CE8BD_.wvu.Rows" localSheetId="5" hidden="1">'M8'!$5:$6</definedName>
    <definedName name="Z_F9820D02_85B6_432B_AB25_E79E6E3CE8BD_.wvu.Rows" localSheetId="6" hidden="1">'M9,M10'!#REF!</definedName>
  </definedNames>
  <calcPr calcId="162913"/>
  <customWorkbookViews>
    <customWorkbookView name="澤島 由基乃 - 個人用ビュー" guid="{93AD3119-4B9E-4DD3-92AC-14DD93F7352A}" mergeInterval="0" personalView="1" maximized="1" windowWidth="1362" windowHeight="538" activeSheetId="19"/>
    <customWorkbookView name="尾崎 和宏 - 個人用ビュー" guid="{53ABA5C2-131F-4519-ADBD-143B4641C355}" mergeInterval="0" personalView="1" maximized="1" xWindow="-8" yWindow="-8" windowWidth="1382" windowHeight="744" activeSheetId="3"/>
    <customWorkbookView name="夏目 不比等 - 個人用ビュー" guid="{088E71DE-B7B4-46D8-A92F-2B36F5DE4D60}" mergeInterval="0" personalView="1" maximized="1" xWindow="-8" yWindow="-8" windowWidth="1382" windowHeight="744" tabRatio="747" activeSheetId="23"/>
    <customWorkbookView name="榑林 史浦 - 個人用ビュー" guid="{9B74B00A-A640-416F-A432-6A34C75E3BAB}" mergeInterval="0" personalView="1" maximized="1" xWindow="-8" yWindow="-8" windowWidth="1382" windowHeight="744" tabRatio="747" activeSheetId="21"/>
    <customWorkbookView name="松浦 利和 - 個人用ビュー" guid="{4B660A93-3844-409A-B1B8-F0D2E63212C8}" mergeInterval="0" personalView="1" maximized="1" xWindow="-8" yWindow="-8" windowWidth="1382" windowHeight="744" activeSheetId="15"/>
    <customWorkbookView name="加藤　卓輝 - 個人用ビュー" guid="{54E8C2A0-7B52-4DAB-8ABD-D0AD26D0A0DB}" mergeInterval="0" personalView="1" xWindow="607" yWindow="32" windowWidth="674" windowHeight="664" activeSheetId="9"/>
    <customWorkbookView name="上原 寿美子 - 個人用ビュー" guid="{F9820D02-85B6-432B-AB25-E79E6E3CE8BD}" mergeInterval="0" personalView="1" maximized="1" xWindow="-8" yWindow="-8" windowWidth="1382" windowHeight="744" activeSheetId="21"/>
    <customWorkbookView name="藤原 広文 - 個人用ビュー" guid="{6C8CA477-863E-484A-88AC-2F7B34BF5742}" mergeInterval="0" personalView="1" maximized="1" xWindow="-8" yWindow="-8" windowWidth="1382" windowHeight="744" tabRatio="747" activeSheetId="3"/>
    <customWorkbookView name="岡本 浩一 - 個人用ビュー" guid="{C35433B0-31B6-4088-8FE4-5880F028D902}" mergeInterval="0" personalView="1" maximized="1" xWindow="-8" yWindow="-8" windowWidth="1382" windowHeight="744" tabRatio="747" activeSheetId="8"/>
    <customWorkbookView name="鬼澤 勝人 - 個人用ビュー" guid="{ACCC9A1C-74E4-4A07-8C69-201B2C75F995}" mergeInterval="0" personalView="1" maximized="1" xWindow="-8" yWindow="-8" windowWidth="1382" windowHeight="744" tabRatio="747" activeSheetId="23" showComments="commIndAndComment"/>
    <customWorkbookView name="大石 博之 - 個人用ビュー" guid="{D244CBD3-20C8-4E64-93F1-8305B8033E05}" mergeInterval="0" personalView="1" maximized="1" xWindow="-8" yWindow="-8" windowWidth="1382" windowHeight="744" tabRatio="747" activeSheetId="1"/>
    <customWorkbookView name="岡山 - 個人用ビュー" guid="{A9FAE077-5C36-4502-A307-F5F7DF354F81}" mergeInterval="0" personalView="1" maximized="1" xWindow="-8" yWindow="-8" windowWidth="1382" windowHeight="744" tabRatio="747" activeSheetId="13"/>
    <customWorkbookView name="掛川市 - 個人用ビュー" guid="{676DC416-CC6C-4663-B2BC-E7307C535C80}" mergeInterval="0" personalView="1" maximized="1" xWindow="-8" yWindow="-8" windowWidth="1382" windowHeight="744" activeSheetId="20"/>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37" i="14" l="1"/>
  <c r="L37" i="14"/>
  <c r="D40" i="29" l="1"/>
  <c r="M40" i="29" s="1"/>
  <c r="M39" i="29"/>
  <c r="M38" i="29"/>
  <c r="M37" i="29"/>
  <c r="M36" i="29"/>
  <c r="M35" i="29"/>
  <c r="M34" i="29"/>
  <c r="M33" i="29"/>
  <c r="O32" i="29"/>
  <c r="D32" i="29"/>
  <c r="M32" i="29" s="1"/>
  <c r="M30" i="29"/>
  <c r="M9" i="29"/>
  <c r="J9" i="29"/>
  <c r="D9" i="29"/>
  <c r="O27" i="28"/>
  <c r="J27" i="28"/>
  <c r="O26" i="28"/>
  <c r="J26" i="28"/>
  <c r="O25" i="28"/>
  <c r="J25" i="28"/>
  <c r="O24" i="28"/>
  <c r="J24" i="28"/>
  <c r="O23" i="28"/>
  <c r="J23" i="28"/>
  <c r="O22" i="28"/>
  <c r="J22" i="28"/>
  <c r="O21" i="28"/>
  <c r="J21" i="28"/>
  <c r="O20" i="28"/>
  <c r="J20" i="28"/>
  <c r="O19" i="28"/>
  <c r="J19" i="28"/>
  <c r="O18" i="28"/>
  <c r="J18" i="28"/>
  <c r="O17" i="28"/>
  <c r="J17" i="28"/>
  <c r="O16" i="28"/>
  <c r="J16" i="28"/>
  <c r="O15" i="28"/>
  <c r="J15" i="28"/>
  <c r="O14" i="28"/>
  <c r="O12" i="28" s="1"/>
  <c r="J14" i="28"/>
  <c r="J12" i="28" s="1"/>
  <c r="N12" i="28"/>
  <c r="M12" i="28"/>
  <c r="L12" i="28"/>
  <c r="K12" i="28"/>
  <c r="I12" i="28"/>
  <c r="H12" i="28"/>
  <c r="G12" i="28"/>
  <c r="F12" i="28"/>
  <c r="E12" i="28"/>
  <c r="D12" i="28"/>
  <c r="N12" i="8" l="1"/>
  <c r="K12" i="8"/>
  <c r="H12" i="8"/>
  <c r="E12" i="8"/>
  <c r="B12" i="8"/>
  <c r="E9" i="21" l="1"/>
  <c r="D9" i="21"/>
  <c r="C9" i="21"/>
  <c r="B9" i="21" l="1"/>
  <c r="H9" i="21"/>
  <c r="J42" i="19"/>
  <c r="J43" i="19"/>
  <c r="K39" i="19"/>
  <c r="J39" i="19"/>
  <c r="I39" i="19"/>
  <c r="K38" i="19"/>
  <c r="J38" i="19"/>
  <c r="I38" i="19"/>
  <c r="K36" i="19"/>
  <c r="J36" i="19"/>
  <c r="K27" i="19"/>
  <c r="K28" i="19"/>
  <c r="K29" i="19"/>
  <c r="K30" i="19"/>
  <c r="K31" i="19"/>
  <c r="K32" i="19"/>
  <c r="K33" i="19"/>
  <c r="K34" i="19"/>
  <c r="K35" i="19"/>
  <c r="K26" i="19"/>
  <c r="J27" i="19"/>
  <c r="J28" i="19"/>
  <c r="J29" i="19"/>
  <c r="J30" i="19"/>
  <c r="J31" i="19"/>
  <c r="J32" i="19"/>
  <c r="J33" i="19"/>
  <c r="J34" i="19"/>
  <c r="J35" i="19"/>
  <c r="J26" i="19"/>
  <c r="I36" i="19"/>
  <c r="I27" i="19"/>
  <c r="I28" i="19"/>
  <c r="I29" i="19"/>
  <c r="I30" i="19"/>
  <c r="I31" i="19"/>
  <c r="I32" i="19"/>
  <c r="I33" i="19"/>
  <c r="I34" i="19"/>
  <c r="I35" i="19"/>
  <c r="I26" i="19"/>
  <c r="S29" i="2" l="1"/>
  <c r="R29" i="2"/>
  <c r="O29" i="2"/>
  <c r="N29" i="2"/>
  <c r="K29" i="2"/>
  <c r="M29" i="2"/>
  <c r="J29" i="2"/>
  <c r="H29" i="2"/>
  <c r="G29" i="2"/>
  <c r="E29" i="2"/>
  <c r="D29" i="2"/>
  <c r="L23" i="16" l="1"/>
  <c r="F31" i="22" l="1"/>
  <c r="H10" i="15" l="1"/>
  <c r="G10" i="15"/>
  <c r="H7" i="15"/>
  <c r="G7" i="15"/>
  <c r="Q8" i="14"/>
  <c r="P8" i="14"/>
  <c r="H37" i="20" l="1"/>
  <c r="B37" i="20" l="1"/>
  <c r="E8" i="20"/>
  <c r="G8" i="20"/>
  <c r="C8" i="20" l="1"/>
  <c r="O33" i="8" l="1"/>
  <c r="L33" i="8"/>
  <c r="J30" i="8"/>
  <c r="G30" i="8"/>
  <c r="G33" i="8"/>
  <c r="J33" i="8"/>
  <c r="N27" i="11"/>
  <c r="K41" i="9" l="1"/>
  <c r="Q33" i="2" l="1"/>
  <c r="Q32" i="2"/>
  <c r="Q31" i="2"/>
  <c r="Q30" i="2"/>
  <c r="Q29" i="2" s="1"/>
  <c r="L33" i="2"/>
  <c r="L32" i="2"/>
  <c r="L31" i="2"/>
  <c r="L30" i="2"/>
  <c r="L29" i="2" s="1"/>
  <c r="I33" i="2"/>
  <c r="I32" i="2"/>
  <c r="I31" i="2"/>
  <c r="I30" i="2"/>
  <c r="I29" i="2" s="1"/>
  <c r="F33" i="2"/>
  <c r="F32" i="2"/>
  <c r="F31" i="2"/>
  <c r="F30" i="2"/>
  <c r="F29" i="2" s="1"/>
  <c r="C33" i="2"/>
  <c r="P33" i="2" s="1"/>
  <c r="C32" i="2"/>
  <c r="P32" i="2" s="1"/>
  <c r="C31" i="2"/>
  <c r="P31" i="2" s="1"/>
  <c r="C30" i="2"/>
  <c r="H23" i="8"/>
  <c r="E23" i="8"/>
  <c r="B23" i="8"/>
  <c r="K23" i="8"/>
  <c r="N23" i="8"/>
  <c r="N22" i="8"/>
  <c r="N21" i="8"/>
  <c r="N20" i="8"/>
  <c r="P30" i="2" l="1"/>
  <c r="C29" i="2"/>
  <c r="P29" i="2" s="1"/>
  <c r="K40" i="19"/>
  <c r="J40" i="19"/>
  <c r="H40" i="19"/>
  <c r="G40" i="19"/>
  <c r="E40" i="19"/>
  <c r="D40" i="19"/>
  <c r="K37" i="19"/>
  <c r="J37" i="19"/>
  <c r="I37" i="19"/>
  <c r="H37" i="19"/>
  <c r="G37" i="19"/>
  <c r="F37" i="19"/>
  <c r="E37" i="19"/>
  <c r="D37" i="19"/>
  <c r="C37" i="19"/>
  <c r="K18" i="19"/>
  <c r="J18" i="19"/>
  <c r="I18" i="19"/>
  <c r="H18" i="19"/>
  <c r="G18" i="19"/>
  <c r="F18" i="19"/>
  <c r="E18" i="19"/>
  <c r="D18" i="19"/>
  <c r="K15" i="19"/>
  <c r="J15" i="19"/>
  <c r="I15" i="19"/>
  <c r="H15" i="19"/>
  <c r="G15" i="19"/>
  <c r="F15" i="19"/>
  <c r="E15" i="19"/>
  <c r="D15" i="19"/>
  <c r="C15" i="19"/>
  <c r="G56" i="17"/>
  <c r="D56" i="17"/>
  <c r="J55" i="17"/>
  <c r="J54" i="17"/>
  <c r="J53" i="17"/>
  <c r="J52" i="17"/>
  <c r="J51" i="17"/>
  <c r="J50" i="17"/>
  <c r="J49" i="17"/>
  <c r="G48" i="17"/>
  <c r="G57" i="17" s="1"/>
  <c r="D48" i="17"/>
  <c r="D57" i="17" s="1"/>
  <c r="J47" i="17"/>
  <c r="K46" i="17"/>
  <c r="J46" i="17"/>
  <c r="I46" i="17"/>
  <c r="K45" i="17"/>
  <c r="J45" i="17"/>
  <c r="I45" i="17"/>
  <c r="K43" i="17"/>
  <c r="J43" i="17"/>
  <c r="I43" i="17"/>
  <c r="K42" i="17"/>
  <c r="J42" i="17"/>
  <c r="I42" i="17"/>
  <c r="K41" i="17"/>
  <c r="J41" i="17"/>
  <c r="I41" i="17"/>
  <c r="K40" i="17"/>
  <c r="J40" i="17"/>
  <c r="I40" i="17"/>
  <c r="K39" i="17"/>
  <c r="J39" i="17"/>
  <c r="I39" i="17"/>
  <c r="K38" i="17"/>
  <c r="J38" i="17"/>
  <c r="I38" i="17"/>
  <c r="K37" i="17"/>
  <c r="J37" i="17"/>
  <c r="I37" i="17"/>
  <c r="K36" i="17"/>
  <c r="J36" i="17"/>
  <c r="I36" i="17"/>
  <c r="K35" i="17"/>
  <c r="J35" i="17"/>
  <c r="I35" i="17"/>
  <c r="K34" i="17"/>
  <c r="J34" i="17"/>
  <c r="I34" i="17"/>
  <c r="K33" i="17"/>
  <c r="J33" i="17"/>
  <c r="I33" i="17"/>
  <c r="J28" i="17"/>
  <c r="G28" i="17"/>
  <c r="D28" i="17"/>
  <c r="J20" i="17"/>
  <c r="G20" i="17"/>
  <c r="D20" i="17"/>
  <c r="L48" i="16"/>
  <c r="J45" i="16"/>
  <c r="J48" i="16" s="1"/>
  <c r="H45" i="16"/>
  <c r="H48" i="16" s="1"/>
  <c r="L37" i="16"/>
  <c r="J34" i="16"/>
  <c r="J37" i="16" s="1"/>
  <c r="H34" i="16"/>
  <c r="H37" i="16" s="1"/>
  <c r="L26" i="16"/>
  <c r="J23" i="16"/>
  <c r="J26" i="16" s="1"/>
  <c r="H23" i="16"/>
  <c r="H26" i="16" s="1"/>
  <c r="H28" i="12"/>
  <c r="G28" i="12"/>
  <c r="H24" i="12"/>
  <c r="G24" i="12"/>
  <c r="H14" i="12"/>
  <c r="G14" i="12"/>
  <c r="H10" i="12"/>
  <c r="G10" i="12"/>
  <c r="O26" i="11"/>
  <c r="N26" i="11"/>
  <c r="O24" i="11"/>
  <c r="N24" i="11"/>
  <c r="O23" i="11"/>
  <c r="N23" i="11"/>
  <c r="O22" i="11"/>
  <c r="N22" i="11"/>
  <c r="O21" i="11"/>
  <c r="N21" i="11"/>
  <c r="O20" i="11"/>
  <c r="N20" i="11"/>
  <c r="O19" i="11"/>
  <c r="N19" i="11"/>
  <c r="O18" i="11"/>
  <c r="N18" i="11"/>
  <c r="O17" i="11"/>
  <c r="N17" i="11"/>
  <c r="O16" i="11"/>
  <c r="N16" i="11"/>
  <c r="C29" i="10"/>
  <c r="D25" i="10"/>
  <c r="C25" i="10"/>
  <c r="G41" i="9"/>
  <c r="K26" i="9"/>
  <c r="G26" i="9"/>
  <c r="L82" i="8"/>
  <c r="H82" i="8"/>
  <c r="L76" i="8"/>
  <c r="H76" i="8"/>
  <c r="N54" i="8"/>
  <c r="L54" i="8"/>
  <c r="I54" i="8"/>
  <c r="G54" i="8"/>
  <c r="O41" i="8"/>
  <c r="L41" i="8"/>
  <c r="Q20" i="14"/>
  <c r="P20" i="14"/>
  <c r="O20" i="14"/>
  <c r="N20" i="14"/>
  <c r="M20" i="14"/>
  <c r="L20" i="14"/>
  <c r="N17" i="13"/>
  <c r="M17" i="13"/>
  <c r="N13" i="13"/>
  <c r="M13" i="13"/>
  <c r="N7" i="13"/>
  <c r="M7" i="13"/>
  <c r="O16" i="5"/>
  <c r="L16" i="5"/>
  <c r="I16" i="5"/>
  <c r="F16" i="5"/>
  <c r="C16" i="5"/>
  <c r="O17" i="4"/>
  <c r="N16" i="4"/>
  <c r="N15" i="4"/>
  <c r="N13" i="4"/>
  <c r="O12" i="4"/>
  <c r="N11" i="4"/>
  <c r="N10" i="4"/>
  <c r="N9" i="4"/>
  <c r="O8" i="4"/>
  <c r="N7" i="4"/>
  <c r="N6" i="4"/>
  <c r="N5" i="4"/>
  <c r="K47" i="17" l="1"/>
  <c r="J56" i="17"/>
  <c r="I47" i="17"/>
  <c r="N8" i="4"/>
  <c r="G29" i="17"/>
  <c r="N12" i="4"/>
  <c r="D29" i="17"/>
  <c r="J44" i="17"/>
  <c r="J29" i="17"/>
  <c r="K44" i="17"/>
  <c r="J19" i="19"/>
  <c r="J22" i="19" s="1"/>
  <c r="I44" i="17"/>
  <c r="N17" i="4"/>
  <c r="G19" i="19"/>
  <c r="G22" i="19" s="1"/>
  <c r="D41" i="19"/>
  <c r="D44" i="19" s="1"/>
  <c r="D19" i="19"/>
  <c r="G41" i="19"/>
  <c r="G44" i="19" s="1"/>
  <c r="D22" i="19" l="1"/>
  <c r="J44" i="19" s="1"/>
  <c r="J41" i="19"/>
  <c r="J48" i="17"/>
  <c r="J57" i="17" s="1"/>
</calcChain>
</file>

<file path=xl/comments1.xml><?xml version="1.0" encoding="utf-8"?>
<comments xmlns="http://schemas.openxmlformats.org/spreadsheetml/2006/main">
  <authors>
    <author>掛川市</author>
  </authors>
  <commentList>
    <comment ref="C9" authorId="0" shapeId="0">
      <text>
        <r>
          <rPr>
            <b/>
            <sz val="9"/>
            <color indexed="81"/>
            <rFont val="MS P ゴシック"/>
            <family val="3"/>
            <charset val="128"/>
          </rPr>
          <t xml:space="preserve">のぞみ追加
</t>
        </r>
      </text>
    </comment>
    <comment ref="C10" authorId="0" shapeId="0">
      <text>
        <r>
          <rPr>
            <b/>
            <sz val="9"/>
            <color indexed="81"/>
            <rFont val="MS P ゴシック"/>
            <family val="3"/>
            <charset val="128"/>
          </rPr>
          <t xml:space="preserve">あんり
掛川こども
桜木
認定こども園へ
すずかけっこ追加
</t>
        </r>
      </text>
    </comment>
    <comment ref="C11" authorId="0" shapeId="0">
      <text>
        <r>
          <rPr>
            <b/>
            <sz val="9"/>
            <color indexed="81"/>
            <rFont val="MS P ゴシック"/>
            <family val="3"/>
            <charset val="128"/>
          </rPr>
          <t>すこやか
認定こども園へ
あそび追加</t>
        </r>
      </text>
    </comment>
    <comment ref="C12" authorId="0" shapeId="0">
      <text>
        <r>
          <rPr>
            <b/>
            <sz val="9"/>
            <color indexed="81"/>
            <rFont val="MS P ゴシック"/>
            <family val="3"/>
            <charset val="128"/>
          </rPr>
          <t>中央幼保
認定こども園へ
きらきら追加</t>
        </r>
      </text>
    </comment>
  </commentList>
</comments>
</file>

<file path=xl/comments2.xml><?xml version="1.0" encoding="utf-8"?>
<comments xmlns="http://schemas.openxmlformats.org/spreadsheetml/2006/main">
  <authors>
    <author>掛川市</author>
  </authors>
  <commentList>
    <comment ref="C2" authorId="0" shapeId="0">
      <text>
        <r>
          <rPr>
            <b/>
            <sz val="9"/>
            <color indexed="81"/>
            <rFont val="MS P ゴシック"/>
            <family val="3"/>
            <charset val="128"/>
          </rPr>
          <t xml:space="preserve">H29まで幼稚園数
H30から幼稚園・認定こども園数
</t>
        </r>
      </text>
    </comment>
    <comment ref="C7" authorId="0" shapeId="0">
      <text>
        <r>
          <rPr>
            <b/>
            <sz val="9"/>
            <color indexed="81"/>
            <rFont val="MS P ゴシック"/>
            <family val="3"/>
            <charset val="128"/>
          </rPr>
          <t>あんり
こども園
くるみ　認定こども園へ</t>
        </r>
      </text>
    </comment>
    <comment ref="C8" authorId="0" shapeId="0">
      <text>
        <r>
          <rPr>
            <b/>
            <sz val="9"/>
            <color indexed="81"/>
            <rFont val="MS P ゴシック"/>
            <family val="3"/>
            <charset val="128"/>
          </rPr>
          <t>すこやか　認定こども園へ</t>
        </r>
      </text>
    </comment>
    <comment ref="C9" authorId="0" shapeId="0">
      <text>
        <r>
          <rPr>
            <b/>
            <sz val="9"/>
            <color indexed="81"/>
            <rFont val="MS P ゴシック"/>
            <family val="3"/>
            <charset val="128"/>
          </rPr>
          <t>中央幼保　認定こども園へ</t>
        </r>
      </text>
    </comment>
    <comment ref="C30" authorId="0" shapeId="0">
      <text>
        <r>
          <rPr>
            <b/>
            <sz val="9"/>
            <color indexed="81"/>
            <rFont val="MS P ゴシック"/>
            <family val="3"/>
            <charset val="128"/>
          </rPr>
          <t xml:space="preserve">掛川こども
あんり
桜木
くるみ
</t>
        </r>
      </text>
    </comment>
    <comment ref="C31" authorId="0" shapeId="0">
      <text>
        <r>
          <rPr>
            <b/>
            <sz val="9"/>
            <color indexed="81"/>
            <rFont val="MS P ゴシック"/>
            <family val="3"/>
            <charset val="128"/>
          </rPr>
          <t xml:space="preserve">とも
すこやか
</t>
        </r>
      </text>
    </comment>
    <comment ref="C32" authorId="0" shapeId="0">
      <text>
        <r>
          <rPr>
            <b/>
            <sz val="9"/>
            <color indexed="81"/>
            <rFont val="MS P ゴシック"/>
            <family val="3"/>
            <charset val="128"/>
          </rPr>
          <t>中央幼保</t>
        </r>
      </text>
    </comment>
  </commentList>
</comments>
</file>

<file path=xl/comments3.xml><?xml version="1.0" encoding="utf-8"?>
<comments xmlns="http://schemas.openxmlformats.org/spreadsheetml/2006/main">
  <authors>
    <author>掛川市</author>
  </authors>
  <commentList>
    <comment ref="D37" authorId="0" shapeId="0">
      <text>
        <r>
          <rPr>
            <b/>
            <sz val="9"/>
            <color indexed="81"/>
            <rFont val="MS P ゴシック"/>
            <family val="3"/>
            <charset val="128"/>
          </rPr>
          <t>H31.4.26 文化振興石川さん確認済み</t>
        </r>
      </text>
    </comment>
  </commentList>
</comments>
</file>

<file path=xl/sharedStrings.xml><?xml version="1.0" encoding="utf-8"?>
<sst xmlns="http://schemas.openxmlformats.org/spreadsheetml/2006/main" count="2402" uniqueCount="1248">
  <si>
    <t>１　小学校の児童数及び教員数</t>
    <phoneticPr fontId="3"/>
  </si>
  <si>
    <t xml:space="preserve"> 　区分</t>
  </si>
  <si>
    <t>学校数</t>
  </si>
  <si>
    <t>児　　童　　数</t>
  </si>
  <si>
    <t>１　　年</t>
  </si>
  <si>
    <t>２　　年</t>
  </si>
  <si>
    <t>３　　年</t>
  </si>
  <si>
    <t>４　　年</t>
  </si>
  <si>
    <t>５　　年</t>
  </si>
  <si>
    <t>６　　年</t>
  </si>
  <si>
    <t>学級数</t>
  </si>
  <si>
    <t>1学級当たり</t>
  </si>
  <si>
    <t>教　　員　　数</t>
  </si>
  <si>
    <t>総　数</t>
  </si>
  <si>
    <t>男</t>
  </si>
  <si>
    <t>女</t>
  </si>
  <si>
    <t>の児童数</t>
  </si>
  <si>
    <t>計</t>
  </si>
  <si>
    <t>平成24
(2012)</t>
    <rPh sb="0" eb="2">
      <t>ヘイセイ</t>
    </rPh>
    <phoneticPr fontId="3"/>
  </si>
  <si>
    <t>25
(2013)</t>
  </si>
  <si>
    <t>26
(2014)</t>
  </si>
  <si>
    <t>27
(2015)</t>
  </si>
  <si>
    <t>28
(2016)</t>
  </si>
  <si>
    <t>29
(2017)</t>
  </si>
  <si>
    <t>30
(2018)</t>
    <phoneticPr fontId="3"/>
  </si>
  <si>
    <t>日坂小</t>
  </si>
  <si>
    <t>東山口小</t>
  </si>
  <si>
    <t>西山口小</t>
  </si>
  <si>
    <t>上内田小</t>
  </si>
  <si>
    <t>城北小</t>
  </si>
  <si>
    <t>第一小</t>
  </si>
  <si>
    <t>第二小</t>
  </si>
  <si>
    <t>中央小</t>
  </si>
  <si>
    <t>曽我小</t>
  </si>
  <si>
    <t>桜木小</t>
  </si>
  <si>
    <t>和田岡小</t>
  </si>
  <si>
    <t>原谷小</t>
  </si>
  <si>
    <t>原田小</t>
  </si>
  <si>
    <t>西郷小</t>
  </si>
  <si>
    <t>倉真小</t>
  </si>
  <si>
    <t>土方小</t>
  </si>
  <si>
    <t>佐束小</t>
  </si>
  <si>
    <t>中小</t>
  </si>
  <si>
    <t>大坂小</t>
  </si>
  <si>
    <t>千浜小</t>
  </si>
  <si>
    <t>横須賀小</t>
    <rPh sb="0" eb="3">
      <t>ヨコスカ</t>
    </rPh>
    <rPh sb="3" eb="4">
      <t>ショウ</t>
    </rPh>
    <phoneticPr fontId="3"/>
  </si>
  <si>
    <t>大渕小</t>
    <rPh sb="0" eb="2">
      <t>オオブチ</t>
    </rPh>
    <rPh sb="2" eb="3">
      <t>ショウ</t>
    </rPh>
    <phoneticPr fontId="3"/>
  </si>
  <si>
    <t>　資料：学校教育課</t>
    <rPh sb="4" eb="6">
      <t>ガッコウ</t>
    </rPh>
    <rPh sb="6" eb="9">
      <t>キョウイクカ</t>
    </rPh>
    <phoneticPr fontId="3"/>
  </si>
  <si>
    <t>男</t>
    <phoneticPr fontId="3"/>
  </si>
  <si>
    <t>(2010)</t>
  </si>
  <si>
    <t>(2012)</t>
  </si>
  <si>
    <t>(2013)</t>
  </si>
  <si>
    <t>(2014)</t>
  </si>
  <si>
    <t>(2015)</t>
  </si>
  <si>
    <t>(2016)</t>
  </si>
  <si>
    <t>(2017)</t>
    <phoneticPr fontId="3"/>
  </si>
  <si>
    <t>(2018)</t>
    <phoneticPr fontId="3"/>
  </si>
  <si>
    <t>さかがわ</t>
    <phoneticPr fontId="3"/>
  </si>
  <si>
    <t>幼稚園</t>
    <rPh sb="0" eb="3">
      <t>ヨウチエン</t>
    </rPh>
    <phoneticPr fontId="3"/>
  </si>
  <si>
    <t>土　方　　〃</t>
    <rPh sb="0" eb="1">
      <t>ツチ</t>
    </rPh>
    <rPh sb="2" eb="3">
      <t>カタ</t>
    </rPh>
    <phoneticPr fontId="3"/>
  </si>
  <si>
    <t>佐　束　　〃</t>
    <rPh sb="0" eb="1">
      <t>サ</t>
    </rPh>
    <rPh sb="2" eb="3">
      <t>ツカ</t>
    </rPh>
    <phoneticPr fontId="3"/>
  </si>
  <si>
    <t>　中　　　〃</t>
    <rPh sb="1" eb="2">
      <t>ナカ</t>
    </rPh>
    <phoneticPr fontId="3"/>
  </si>
  <si>
    <t>大　坂　　〃</t>
    <rPh sb="0" eb="1">
      <t>オオ</t>
    </rPh>
    <rPh sb="2" eb="3">
      <t>サカ</t>
    </rPh>
    <phoneticPr fontId="3"/>
  </si>
  <si>
    <t>千　浜　　〃</t>
    <rPh sb="0" eb="1">
      <t>チ</t>
    </rPh>
    <rPh sb="2" eb="3">
      <t>ハマ</t>
    </rPh>
    <phoneticPr fontId="3"/>
  </si>
  <si>
    <t>睦　浜　　〃</t>
    <rPh sb="0" eb="1">
      <t>ムツ</t>
    </rPh>
    <rPh sb="2" eb="3">
      <t>ハマ</t>
    </rPh>
    <phoneticPr fontId="3"/>
  </si>
  <si>
    <t>横須賀　　〃</t>
    <rPh sb="0" eb="3">
      <t>ヨコスカ</t>
    </rPh>
    <phoneticPr fontId="3"/>
  </si>
  <si>
    <t>大　渕　　〃</t>
    <rPh sb="0" eb="1">
      <t>オオ</t>
    </rPh>
    <rPh sb="2" eb="3">
      <t>フチ</t>
    </rPh>
    <phoneticPr fontId="3"/>
  </si>
  <si>
    <t>すこやかこども園</t>
    <rPh sb="7" eb="8">
      <t>エン</t>
    </rPh>
    <phoneticPr fontId="3"/>
  </si>
  <si>
    <t>くるみ幼稚園</t>
    <rPh sb="3" eb="6">
      <t>ヨウチエン</t>
    </rPh>
    <phoneticPr fontId="3"/>
  </si>
  <si>
    <t>掛川こども園</t>
    <rPh sb="0" eb="2">
      <t>カケガワ</t>
    </rPh>
    <rPh sb="5" eb="6">
      <t>エン</t>
    </rPh>
    <phoneticPr fontId="3"/>
  </si>
  <si>
    <t>こども広場あんり</t>
    <rPh sb="3" eb="5">
      <t>ヒロバ</t>
    </rPh>
    <phoneticPr fontId="3"/>
  </si>
  <si>
    <t>　資料：こども希望課</t>
    <rPh sb="1" eb="3">
      <t>シリョウ</t>
    </rPh>
    <rPh sb="7" eb="9">
      <t>キボウ</t>
    </rPh>
    <rPh sb="9" eb="10">
      <t>カ</t>
    </rPh>
    <phoneticPr fontId="3"/>
  </si>
  <si>
    <t>２　中学校の生徒数及び教員数</t>
    <phoneticPr fontId="3"/>
  </si>
  <si>
    <t>生　　徒　　数</t>
  </si>
  <si>
    <t>１　　　　　年</t>
  </si>
  <si>
    <t>２　　　　　年</t>
  </si>
  <si>
    <t>３　　　　　年</t>
  </si>
  <si>
    <t>１学級当たり</t>
  </si>
  <si>
    <t>の生徒数</t>
  </si>
  <si>
    <t>平成25
(2013)</t>
    <rPh sb="0" eb="2">
      <t>ヘイセイ</t>
    </rPh>
    <phoneticPr fontId="3"/>
  </si>
  <si>
    <t>栄川中</t>
  </si>
  <si>
    <t>東中</t>
  </si>
  <si>
    <t>西中</t>
  </si>
  <si>
    <t>桜が丘中</t>
  </si>
  <si>
    <t>原野谷中</t>
  </si>
  <si>
    <t>北中</t>
  </si>
  <si>
    <t>城東中</t>
    <rPh sb="0" eb="1">
      <t>シロ</t>
    </rPh>
    <rPh sb="1" eb="2">
      <t>ヒガシ</t>
    </rPh>
    <rPh sb="2" eb="3">
      <t>チュウ</t>
    </rPh>
    <phoneticPr fontId="3"/>
  </si>
  <si>
    <t>大浜中</t>
    <rPh sb="0" eb="2">
      <t>オオハマ</t>
    </rPh>
    <rPh sb="2" eb="3">
      <t>チュウ</t>
    </rPh>
    <phoneticPr fontId="3"/>
  </si>
  <si>
    <t>大須賀中</t>
    <rPh sb="0" eb="3">
      <t>オオスカ</t>
    </rPh>
    <rPh sb="3" eb="4">
      <t>チュウ</t>
    </rPh>
    <phoneticPr fontId="3"/>
  </si>
  <si>
    <t>３　高等学校の生徒数及び教員数</t>
    <phoneticPr fontId="3"/>
  </si>
  <si>
    <t>掛川東高</t>
    <rPh sb="0" eb="2">
      <t>カケガワ</t>
    </rPh>
    <phoneticPr fontId="3"/>
  </si>
  <si>
    <t>掛川西高</t>
    <rPh sb="0" eb="2">
      <t>カケガワ</t>
    </rPh>
    <phoneticPr fontId="3"/>
  </si>
  <si>
    <t>掛川工業高</t>
    <rPh sb="1" eb="2">
      <t>カワ</t>
    </rPh>
    <rPh sb="3" eb="4">
      <t>ギョウ</t>
    </rPh>
    <phoneticPr fontId="3"/>
  </si>
  <si>
    <t>横須賀高</t>
    <rPh sb="0" eb="3">
      <t>ヨコスカ</t>
    </rPh>
    <rPh sb="3" eb="4">
      <t>コウコウ</t>
    </rPh>
    <phoneticPr fontId="3"/>
  </si>
  <si>
    <t>　資料：企画政策課</t>
    <rPh sb="4" eb="6">
      <t>キカク</t>
    </rPh>
    <rPh sb="6" eb="8">
      <t>セイサク</t>
    </rPh>
    <rPh sb="8" eb="9">
      <t>カ</t>
    </rPh>
    <phoneticPr fontId="3"/>
  </si>
  <si>
    <t>注：教員数は本務者のみ。</t>
    <rPh sb="0" eb="1">
      <t>チュウ</t>
    </rPh>
    <rPh sb="2" eb="5">
      <t>キョウインスウ</t>
    </rPh>
    <rPh sb="6" eb="8">
      <t>ホンム</t>
    </rPh>
    <rPh sb="8" eb="9">
      <t>シャ</t>
    </rPh>
    <phoneticPr fontId="3"/>
  </si>
  <si>
    <t>４　小中学校児童生徒平均体位</t>
    <phoneticPr fontId="3"/>
  </si>
  <si>
    <t>（単位：cm、kg）</t>
    <rPh sb="1" eb="3">
      <t>タンイ</t>
    </rPh>
    <phoneticPr fontId="3"/>
  </si>
  <si>
    <t>小　　　　　　　　　　　　　　　　　　　学</t>
  </si>
  <si>
    <t>校</t>
  </si>
  <si>
    <t>中　　　　学　　　　校</t>
    <rPh sb="0" eb="1">
      <t>ナカ</t>
    </rPh>
    <rPh sb="5" eb="6">
      <t>ガク</t>
    </rPh>
    <rPh sb="10" eb="11">
      <t>コウ</t>
    </rPh>
    <phoneticPr fontId="3"/>
  </si>
  <si>
    <t>　区　　分</t>
  </si>
  <si>
    <t>１　　年</t>
    <rPh sb="3" eb="4">
      <t>ネン</t>
    </rPh>
    <phoneticPr fontId="3"/>
  </si>
  <si>
    <t>２　　年</t>
    <rPh sb="3" eb="4">
      <t>ネン</t>
    </rPh>
    <phoneticPr fontId="3"/>
  </si>
  <si>
    <t>３　　年</t>
    <rPh sb="3" eb="4">
      <t>ネン</t>
    </rPh>
    <phoneticPr fontId="3"/>
  </si>
  <si>
    <t xml:space="preserve"> 男</t>
    <phoneticPr fontId="3"/>
  </si>
  <si>
    <t>男</t>
    <rPh sb="0" eb="1">
      <t>オトコ</t>
    </rPh>
    <phoneticPr fontId="3"/>
  </si>
  <si>
    <t>身　長</t>
    <phoneticPr fontId="3"/>
  </si>
  <si>
    <t>国</t>
    <rPh sb="0" eb="1">
      <t>クニ</t>
    </rPh>
    <phoneticPr fontId="3"/>
  </si>
  <si>
    <t>県</t>
  </si>
  <si>
    <t>掛川市</t>
    <rPh sb="0" eb="2">
      <t>カケガワ</t>
    </rPh>
    <rPh sb="2" eb="3">
      <t>シ</t>
    </rPh>
    <phoneticPr fontId="3"/>
  </si>
  <si>
    <t>体　重</t>
    <phoneticPr fontId="3"/>
  </si>
  <si>
    <t>　資料：学務課</t>
    <rPh sb="4" eb="6">
      <t>ガクム</t>
    </rPh>
    <rPh sb="5" eb="6">
      <t>ム</t>
    </rPh>
    <rPh sb="6" eb="7">
      <t>カ</t>
    </rPh>
    <phoneticPr fontId="3"/>
  </si>
  <si>
    <t>５　小学校施設状況</t>
    <phoneticPr fontId="3"/>
  </si>
  <si>
    <t>区　　分</t>
  </si>
  <si>
    <t>保</t>
  </si>
  <si>
    <t>鉄 筋</t>
  </si>
  <si>
    <t>有</t>
  </si>
  <si>
    <t>鉄 骨</t>
  </si>
  <si>
    <t>-</t>
  </si>
  <si>
    <t>面</t>
  </si>
  <si>
    <t>木 造</t>
  </si>
  <si>
    <t>積</t>
  </si>
  <si>
    <t>合 計</t>
  </si>
  <si>
    <t>建物敷地</t>
  </si>
  <si>
    <t>運動場</t>
  </si>
  <si>
    <t>その他</t>
  </si>
  <si>
    <t>合計</t>
  </si>
  <si>
    <t>屋内運動場</t>
  </si>
  <si>
    <t>水泳プール</t>
  </si>
  <si>
    <t>25×13</t>
  </si>
  <si>
    <t>25×10</t>
  </si>
  <si>
    <t>25×15</t>
  </si>
  <si>
    <t>25×12</t>
  </si>
  <si>
    <t>25×13.5</t>
  </si>
  <si>
    <t>（ｍ×ｍ）</t>
  </si>
  <si>
    <t>15× 8</t>
  </si>
  <si>
    <t>15× 7</t>
  </si>
  <si>
    <t>10× 7</t>
  </si>
  <si>
    <t>普通</t>
  </si>
  <si>
    <t>教室数</t>
  </si>
  <si>
    <t>特別</t>
  </si>
  <si>
    <t>千浜小</t>
    <rPh sb="0" eb="1">
      <t>チ</t>
    </rPh>
    <rPh sb="1" eb="2">
      <t>ハマ</t>
    </rPh>
    <rPh sb="2" eb="3">
      <t>ショウ</t>
    </rPh>
    <phoneticPr fontId="3"/>
  </si>
  <si>
    <t>大坂小</t>
    <rPh sb="0" eb="2">
      <t>オオサカ</t>
    </rPh>
    <rPh sb="2" eb="3">
      <t>ショウ</t>
    </rPh>
    <phoneticPr fontId="3"/>
  </si>
  <si>
    <t>土方小</t>
    <rPh sb="0" eb="2">
      <t>ヒジカタ</t>
    </rPh>
    <rPh sb="2" eb="3">
      <t>ショウ</t>
    </rPh>
    <phoneticPr fontId="3"/>
  </si>
  <si>
    <t>佐束小</t>
    <rPh sb="0" eb="1">
      <t>サ</t>
    </rPh>
    <rPh sb="1" eb="2">
      <t>ツカ</t>
    </rPh>
    <rPh sb="2" eb="3">
      <t>ショウ</t>
    </rPh>
    <phoneticPr fontId="3"/>
  </si>
  <si>
    <t>中小</t>
    <rPh sb="0" eb="1">
      <t>ナカ</t>
    </rPh>
    <rPh sb="1" eb="2">
      <t>ショウ</t>
    </rPh>
    <phoneticPr fontId="3"/>
  </si>
  <si>
    <t>合計</t>
    <rPh sb="0" eb="2">
      <t>ゴウケイ</t>
    </rPh>
    <phoneticPr fontId="3"/>
  </si>
  <si>
    <t>水泳プール
（ｍ×ｍ）</t>
    <phoneticPr fontId="3"/>
  </si>
  <si>
    <t>13× 8</t>
  </si>
  <si>
    <t>15×10</t>
  </si>
  <si>
    <t>10×7.5</t>
  </si>
  <si>
    <t>13×10</t>
  </si>
  <si>
    <t>15× 6</t>
  </si>
  <si>
    <t>教室数</t>
    <phoneticPr fontId="3"/>
  </si>
  <si>
    <t>　資料：学務課</t>
    <rPh sb="4" eb="6">
      <t>ガクム</t>
    </rPh>
    <rPh sb="6" eb="7">
      <t>カ</t>
    </rPh>
    <phoneticPr fontId="3"/>
  </si>
  <si>
    <t>６　中学校施設状況</t>
    <phoneticPr fontId="3"/>
  </si>
  <si>
    <t>東　中</t>
  </si>
  <si>
    <t>西　中</t>
  </si>
  <si>
    <t>北　中</t>
  </si>
  <si>
    <t>大浜中</t>
  </si>
  <si>
    <t>城東中</t>
  </si>
  <si>
    <t>大須賀中</t>
  </si>
  <si>
    <t>建物面積</t>
  </si>
  <si>
    <t>合　　　計</t>
  </si>
  <si>
    <t>50×13</t>
  </si>
  <si>
    <t>50×15</t>
  </si>
  <si>
    <t>50×19</t>
  </si>
  <si>
    <t>25×19</t>
  </si>
  <si>
    <t>25×17</t>
  </si>
  <si>
    <t>資料：学務課</t>
    <rPh sb="3" eb="5">
      <t>ガクム</t>
    </rPh>
    <rPh sb="5" eb="6">
      <t>カ</t>
    </rPh>
    <phoneticPr fontId="3"/>
  </si>
  <si>
    <t>７　中学校卒業後の状況</t>
    <phoneticPr fontId="3"/>
  </si>
  <si>
    <t>区分</t>
    <rPh sb="0" eb="2">
      <t>クブン</t>
    </rPh>
    <phoneticPr fontId="3"/>
  </si>
  <si>
    <t>卒　業　者</t>
  </si>
  <si>
    <t>進　学　者</t>
  </si>
  <si>
    <t>就　職　者</t>
  </si>
  <si>
    <t>専修学校等</t>
  </si>
  <si>
    <t>そ　の　他</t>
  </si>
  <si>
    <t>進学率</t>
  </si>
  <si>
    <t>就職率</t>
  </si>
  <si>
    <t>（％）</t>
  </si>
  <si>
    <t>平成元
(1989)</t>
    <rPh sb="0" eb="2">
      <t>ヘイセイ</t>
    </rPh>
    <rPh sb="2" eb="3">
      <t>モト</t>
    </rPh>
    <phoneticPr fontId="3"/>
  </si>
  <si>
    <t>5
(1993)</t>
    <phoneticPr fontId="3"/>
  </si>
  <si>
    <t>10
(1998)</t>
    <phoneticPr fontId="3"/>
  </si>
  <si>
    <t>15
(2003)</t>
    <phoneticPr fontId="3"/>
  </si>
  <si>
    <t>20
(2008)</t>
    <phoneticPr fontId="3"/>
  </si>
  <si>
    <t>21
(2009)</t>
    <phoneticPr fontId="3"/>
  </si>
  <si>
    <t>22
(2010)</t>
    <phoneticPr fontId="3"/>
  </si>
  <si>
    <t>23
(2011)</t>
    <phoneticPr fontId="3"/>
  </si>
  <si>
    <t>24
(2012)</t>
    <phoneticPr fontId="3"/>
  </si>
  <si>
    <t>25
(2013)</t>
    <phoneticPr fontId="3"/>
  </si>
  <si>
    <t>26
(2014)</t>
    <phoneticPr fontId="3"/>
  </si>
  <si>
    <t>27
(2015)</t>
    <phoneticPr fontId="3"/>
  </si>
  <si>
    <t>28
(2016)</t>
    <phoneticPr fontId="3"/>
  </si>
  <si>
    <t>29
(2017)</t>
    <phoneticPr fontId="3"/>
  </si>
  <si>
    <t>資料：学校教育課</t>
  </si>
  <si>
    <t>入　　　所　　　人　　　数</t>
  </si>
  <si>
    <t>職　　　員　　　数</t>
  </si>
  <si>
    <t>０歳</t>
  </si>
  <si>
    <t>１歳</t>
  </si>
  <si>
    <t>２歳</t>
  </si>
  <si>
    <t>３歳</t>
  </si>
  <si>
    <t>４歳</t>
  </si>
  <si>
    <t>５歳</t>
  </si>
  <si>
    <t>園長</t>
    <phoneticPr fontId="3"/>
  </si>
  <si>
    <t>保育士</t>
  </si>
  <si>
    <t>給食員</t>
  </si>
  <si>
    <t>平成23</t>
    <rPh sb="0" eb="2">
      <t>ヘイセイ</t>
    </rPh>
    <phoneticPr fontId="3"/>
  </si>
  <si>
    <t>(2011)</t>
  </si>
  <si>
    <t>(2017)</t>
  </si>
  <si>
    <t>聖マリア</t>
    <phoneticPr fontId="3"/>
  </si>
  <si>
    <t>保育園</t>
  </si>
  <si>
    <t>葛ヶ丘</t>
    <rPh sb="0" eb="3">
      <t>カツラガオカ</t>
    </rPh>
    <phoneticPr fontId="3"/>
  </si>
  <si>
    <t>　〃</t>
    <phoneticPr fontId="3"/>
  </si>
  <si>
    <t>ひだまり</t>
    <phoneticPr fontId="3"/>
  </si>
  <si>
    <t>保育園部</t>
    <rPh sb="0" eb="4">
      <t>ホイクエンブ</t>
    </rPh>
    <phoneticPr fontId="3"/>
  </si>
  <si>
    <t>〃</t>
    <phoneticPr fontId="3"/>
  </si>
  <si>
    <t>千浜</t>
    <rPh sb="0" eb="1">
      <t>チ</t>
    </rPh>
    <rPh sb="1" eb="2">
      <t>ハマ</t>
    </rPh>
    <phoneticPr fontId="3"/>
  </si>
  <si>
    <t>大坂</t>
    <rPh sb="0" eb="2">
      <t>オオサカ</t>
    </rPh>
    <phoneticPr fontId="3"/>
  </si>
  <si>
    <t>城東</t>
  </si>
  <si>
    <t>よこすか</t>
    <phoneticPr fontId="3"/>
  </si>
  <si>
    <t>おおぶち</t>
    <phoneticPr fontId="3"/>
  </si>
  <si>
    <t>かけがわのぞみ   〃</t>
    <phoneticPr fontId="3"/>
  </si>
  <si>
    <t>掛川あそび</t>
    <rPh sb="0" eb="2">
      <t>カケガワ</t>
    </rPh>
    <phoneticPr fontId="3"/>
  </si>
  <si>
    <t>すずかけっこ      〃</t>
    <phoneticPr fontId="3"/>
  </si>
  <si>
    <t>広域入所　計</t>
    <rPh sb="0" eb="2">
      <t>コウイキ</t>
    </rPh>
    <rPh sb="2" eb="4">
      <t>ニュウショ</t>
    </rPh>
    <rPh sb="5" eb="6">
      <t>ケイ</t>
    </rPh>
    <phoneticPr fontId="3"/>
  </si>
  <si>
    <t>　　　　　（単位：件、人）</t>
  </si>
  <si>
    <t>野　球　場</t>
    <phoneticPr fontId="19"/>
  </si>
  <si>
    <t>多目的広場</t>
  </si>
  <si>
    <t>テニスコート</t>
  </si>
  <si>
    <t>プール</t>
    <phoneticPr fontId="19"/>
  </si>
  <si>
    <t>グラウンドゴルフ</t>
    <phoneticPr fontId="19"/>
  </si>
  <si>
    <t>年度</t>
    <rPh sb="0" eb="1">
      <t>トシ</t>
    </rPh>
    <rPh sb="1" eb="2">
      <t>ド</t>
    </rPh>
    <phoneticPr fontId="3"/>
  </si>
  <si>
    <t>件数</t>
  </si>
  <si>
    <t>人数</t>
  </si>
  <si>
    <t>昭和60
(1985)</t>
    <rPh sb="0" eb="2">
      <t>ショウワ</t>
    </rPh>
    <phoneticPr fontId="19"/>
  </si>
  <si>
    <t xml:space="preserve"> …</t>
    <phoneticPr fontId="19"/>
  </si>
  <si>
    <t>-</t>
    <phoneticPr fontId="19"/>
  </si>
  <si>
    <t>平成元
(1989)</t>
    <rPh sb="0" eb="2">
      <t>ヘイセイ</t>
    </rPh>
    <phoneticPr fontId="3"/>
  </si>
  <si>
    <t xml:space="preserve"> …</t>
    <phoneticPr fontId="19"/>
  </si>
  <si>
    <t>５
(1993)</t>
    <phoneticPr fontId="19"/>
  </si>
  <si>
    <t>-</t>
    <phoneticPr fontId="19"/>
  </si>
  <si>
    <t>10
(1998)</t>
    <phoneticPr fontId="20"/>
  </si>
  <si>
    <t>-</t>
    <phoneticPr fontId="19"/>
  </si>
  <si>
    <t>15
(2003)</t>
    <phoneticPr fontId="20"/>
  </si>
  <si>
    <t>20
(2008)</t>
    <phoneticPr fontId="20"/>
  </si>
  <si>
    <t>24
(2012)</t>
    <phoneticPr fontId="20"/>
  </si>
  <si>
    <t>-</t>
    <phoneticPr fontId="3"/>
  </si>
  <si>
    <t>25
(2013)</t>
    <phoneticPr fontId="20"/>
  </si>
  <si>
    <t>-</t>
    <phoneticPr fontId="3"/>
  </si>
  <si>
    <t>26
(2014)</t>
    <phoneticPr fontId="20"/>
  </si>
  <si>
    <t>27
(2015)</t>
    <phoneticPr fontId="20"/>
  </si>
  <si>
    <t>28
(2016)</t>
    <phoneticPr fontId="20"/>
  </si>
  <si>
    <t>29
(2017)</t>
    <phoneticPr fontId="20"/>
  </si>
  <si>
    <t>　資料：スポーツ振興課</t>
    <rPh sb="8" eb="10">
      <t>シンコウ</t>
    </rPh>
    <rPh sb="10" eb="11">
      <t>カ</t>
    </rPh>
    <phoneticPr fontId="3"/>
  </si>
  <si>
    <r>
      <t>　　　利用者数の推移</t>
    </r>
    <r>
      <rPr>
        <sz val="14"/>
        <color indexed="8"/>
        <rFont val="ＭＳ ゴシック"/>
        <family val="3"/>
        <charset val="128"/>
      </rPr>
      <t/>
    </r>
    <rPh sb="3" eb="5">
      <t>リヨウ</t>
    </rPh>
    <rPh sb="5" eb="6">
      <t>シャ</t>
    </rPh>
    <rPh sb="6" eb="7">
      <t>スウ</t>
    </rPh>
    <rPh sb="8" eb="10">
      <t>スイイ</t>
    </rPh>
    <phoneticPr fontId="3"/>
  </si>
  <si>
    <t>　　　利用者数の推移</t>
    <rPh sb="3" eb="5">
      <t>リヨウ</t>
    </rPh>
    <rPh sb="5" eb="6">
      <t>シャ</t>
    </rPh>
    <rPh sb="6" eb="7">
      <t>スウ</t>
    </rPh>
    <rPh sb="8" eb="10">
      <t>スイイ</t>
    </rPh>
    <phoneticPr fontId="3"/>
  </si>
  <si>
    <t>　　　　　（単位：人）</t>
    <phoneticPr fontId="3"/>
  </si>
  <si>
    <t>年　度</t>
    <rPh sb="0" eb="1">
      <t>トシ</t>
    </rPh>
    <rPh sb="2" eb="3">
      <t>ド</t>
    </rPh>
    <phoneticPr fontId="3"/>
  </si>
  <si>
    <t>利用件数</t>
    <rPh sb="0" eb="2">
      <t>リヨウ</t>
    </rPh>
    <rPh sb="2" eb="4">
      <t>ケンスウ</t>
    </rPh>
    <phoneticPr fontId="3"/>
  </si>
  <si>
    <t>利用人数</t>
    <rPh sb="0" eb="2">
      <t>リヨウ</t>
    </rPh>
    <rPh sb="2" eb="4">
      <t>ニンズウ</t>
    </rPh>
    <phoneticPr fontId="3"/>
  </si>
  <si>
    <t xml:space="preserve"> 平成15 (2003)</t>
    <rPh sb="1" eb="3">
      <t>ヘイセイ</t>
    </rPh>
    <phoneticPr fontId="19"/>
  </si>
  <si>
    <t xml:space="preserve">     20 (2008)</t>
    <phoneticPr fontId="20"/>
  </si>
  <si>
    <t xml:space="preserve">     20 (2008)</t>
    <phoneticPr fontId="20"/>
  </si>
  <si>
    <t xml:space="preserve">     24 (2012)</t>
    <phoneticPr fontId="20"/>
  </si>
  <si>
    <t xml:space="preserve">     25 (2013)</t>
    <phoneticPr fontId="20"/>
  </si>
  <si>
    <t xml:space="preserve">     26 (2014)</t>
    <phoneticPr fontId="20"/>
  </si>
  <si>
    <t xml:space="preserve">     26 (2014)</t>
    <phoneticPr fontId="20"/>
  </si>
  <si>
    <t xml:space="preserve">     27 (2015)</t>
    <phoneticPr fontId="20"/>
  </si>
  <si>
    <t xml:space="preserve">     28 (2016)</t>
    <phoneticPr fontId="20"/>
  </si>
  <si>
    <t xml:space="preserve">     29 (2017)</t>
    <phoneticPr fontId="20"/>
  </si>
  <si>
    <t xml:space="preserve">     29 (2017)</t>
    <phoneticPr fontId="20"/>
  </si>
  <si>
    <t>　　資料：スポーツ振興課</t>
    <rPh sb="9" eb="11">
      <t>シンコウ</t>
    </rPh>
    <rPh sb="11" eb="12">
      <t>カ</t>
    </rPh>
    <phoneticPr fontId="3"/>
  </si>
  <si>
    <t>　資料：観光交流課</t>
    <rPh sb="4" eb="6">
      <t>カンコウ</t>
    </rPh>
    <rPh sb="6" eb="8">
      <t>コウリュウ</t>
    </rPh>
    <rPh sb="8" eb="9">
      <t>カ</t>
    </rPh>
    <phoneticPr fontId="3"/>
  </si>
  <si>
    <t>年度</t>
    <rPh sb="0" eb="2">
      <t>ネンド</t>
    </rPh>
    <phoneticPr fontId="3"/>
  </si>
  <si>
    <t>アリーナ</t>
    <phoneticPr fontId="19"/>
  </si>
  <si>
    <t>体力測定室</t>
    <rPh sb="0" eb="2">
      <t>タイリョク</t>
    </rPh>
    <rPh sb="2" eb="4">
      <t>ソクテイ</t>
    </rPh>
    <rPh sb="4" eb="5">
      <t>シツ</t>
    </rPh>
    <phoneticPr fontId="3"/>
  </si>
  <si>
    <t>トレーニングルーム</t>
    <phoneticPr fontId="3"/>
  </si>
  <si>
    <t>会議室</t>
    <rPh sb="0" eb="3">
      <t>カイギシツ</t>
    </rPh>
    <phoneticPr fontId="19"/>
  </si>
  <si>
    <t>その他</t>
    <rPh sb="2" eb="3">
      <t>タ</t>
    </rPh>
    <phoneticPr fontId="19"/>
  </si>
  <si>
    <t>平成27
(2015)</t>
    <rPh sb="0" eb="2">
      <t>ヘイセイ</t>
    </rPh>
    <phoneticPr fontId="20"/>
  </si>
  <si>
    <t>29
(2017)</t>
    <phoneticPr fontId="20"/>
  </si>
  <si>
    <t>　　資料：スポーツ振興課</t>
    <rPh sb="2" eb="4">
      <t>シリョウ</t>
    </rPh>
    <rPh sb="9" eb="11">
      <t>シンコウ</t>
    </rPh>
    <rPh sb="11" eb="12">
      <t>カ</t>
    </rPh>
    <phoneticPr fontId="3"/>
  </si>
  <si>
    <t>(単位：回、人)</t>
    <rPh sb="1" eb="3">
      <t>タンイ</t>
    </rPh>
    <rPh sb="4" eb="5">
      <t>カイ</t>
    </rPh>
    <rPh sb="6" eb="7">
      <t>ヒト</t>
    </rPh>
    <phoneticPr fontId="3"/>
  </si>
  <si>
    <t>年　度</t>
  </si>
  <si>
    <t>平成15 (2003)</t>
    <rPh sb="0" eb="2">
      <t>ヘイセイ</t>
    </rPh>
    <phoneticPr fontId="3"/>
  </si>
  <si>
    <t>20 (2008)</t>
    <phoneticPr fontId="3"/>
  </si>
  <si>
    <t>25 (2013)</t>
    <phoneticPr fontId="3"/>
  </si>
  <si>
    <t>26 (2014)</t>
    <phoneticPr fontId="3"/>
  </si>
  <si>
    <t>27 (2015)</t>
    <phoneticPr fontId="3"/>
  </si>
  <si>
    <t>28 (2016)</t>
    <phoneticPr fontId="3"/>
  </si>
  <si>
    <t>29 (2017)</t>
    <phoneticPr fontId="3"/>
  </si>
  <si>
    <t>回数</t>
    <phoneticPr fontId="3"/>
  </si>
  <si>
    <t>人数</t>
    <phoneticPr fontId="3"/>
  </si>
  <si>
    <t>回数</t>
    <rPh sb="0" eb="1">
      <t>カイ</t>
    </rPh>
    <rPh sb="1" eb="2">
      <t>カズ</t>
    </rPh>
    <phoneticPr fontId="3"/>
  </si>
  <si>
    <t>人数</t>
    <rPh sb="0" eb="1">
      <t>ヒト</t>
    </rPh>
    <rPh sb="1" eb="2">
      <t>カズ</t>
    </rPh>
    <phoneticPr fontId="3"/>
  </si>
  <si>
    <t>ホ｜ル</t>
    <phoneticPr fontId="3"/>
  </si>
  <si>
    <t>全席</t>
  </si>
  <si>
    <t>固定席</t>
  </si>
  <si>
    <t>ﾘﾊｰｻﾙ等</t>
    <rPh sb="5" eb="6">
      <t>ナド</t>
    </rPh>
    <phoneticPr fontId="3"/>
  </si>
  <si>
    <t>リハーサル室</t>
  </si>
  <si>
    <t>第１会議室</t>
  </si>
  <si>
    <t>第２会議室</t>
  </si>
  <si>
    <t>第３会議室</t>
  </si>
  <si>
    <t>第４会議室</t>
  </si>
  <si>
    <t>料理室</t>
  </si>
  <si>
    <t>和室</t>
  </si>
  <si>
    <t>工作室</t>
  </si>
  <si>
    <t>催物広場</t>
  </si>
  <si>
    <t>ギャラリー</t>
  </si>
  <si>
    <t>ホール移動席</t>
  </si>
  <si>
    <t xml:space="preserve">- </t>
  </si>
  <si>
    <t>-</t>
    <phoneticPr fontId="3"/>
  </si>
  <si>
    <t>-</t>
    <phoneticPr fontId="3"/>
  </si>
  <si>
    <t>-</t>
    <phoneticPr fontId="3"/>
  </si>
  <si>
    <t>　資料：文化振興課</t>
    <rPh sb="4" eb="6">
      <t>ブンカ</t>
    </rPh>
    <rPh sb="6" eb="8">
      <t>シンコウ</t>
    </rPh>
    <rPh sb="8" eb="9">
      <t>カ</t>
    </rPh>
    <phoneticPr fontId="3"/>
  </si>
  <si>
    <t>（単位：回、人）</t>
    <phoneticPr fontId="3"/>
  </si>
  <si>
    <t>ホール</t>
    <phoneticPr fontId="3"/>
  </si>
  <si>
    <t>会議室</t>
    <rPh sb="0" eb="3">
      <t>カイギシツ</t>
    </rPh>
    <phoneticPr fontId="3"/>
  </si>
  <si>
    <t>計</t>
    <rPh sb="0" eb="1">
      <t>ケイ</t>
    </rPh>
    <phoneticPr fontId="3"/>
  </si>
  <si>
    <t>第 １</t>
  </si>
  <si>
    <t>第 ２</t>
  </si>
  <si>
    <t>併用</t>
    <rPh sb="0" eb="2">
      <t>ヘイヨウ</t>
    </rPh>
    <phoneticPr fontId="3"/>
  </si>
  <si>
    <t>回数</t>
  </si>
  <si>
    <t>平成5 (1993)</t>
    <rPh sb="0" eb="2">
      <t>ヘイセイ</t>
    </rPh>
    <phoneticPr fontId="3"/>
  </si>
  <si>
    <t xml:space="preserve">   10 (1998)</t>
    <phoneticPr fontId="3"/>
  </si>
  <si>
    <t xml:space="preserve">   15 (2003)</t>
    <phoneticPr fontId="3"/>
  </si>
  <si>
    <t xml:space="preserve">   20 (2008)</t>
    <phoneticPr fontId="3"/>
  </si>
  <si>
    <t xml:space="preserve">   24 (2012)</t>
    <phoneticPr fontId="3"/>
  </si>
  <si>
    <t xml:space="preserve">   25 (2013)</t>
    <phoneticPr fontId="3"/>
  </si>
  <si>
    <t xml:space="preserve">   26 (2014)</t>
    <phoneticPr fontId="3"/>
  </si>
  <si>
    <t xml:space="preserve">   27 (2015)</t>
    <phoneticPr fontId="3"/>
  </si>
  <si>
    <t xml:space="preserve">   28 (2016)</t>
  </si>
  <si>
    <t xml:space="preserve">   29 (2017)</t>
    <phoneticPr fontId="3"/>
  </si>
  <si>
    <t>（単位：人）</t>
    <rPh sb="1" eb="3">
      <t>タンイ</t>
    </rPh>
    <rPh sb="4" eb="5">
      <t>ニン</t>
    </rPh>
    <phoneticPr fontId="3"/>
  </si>
  <si>
    <t>在 学 者 計</t>
  </si>
  <si>
    <t>小 学 部</t>
  </si>
  <si>
    <t>中 学 部</t>
  </si>
  <si>
    <t>高 等 部</t>
  </si>
  <si>
    <t>教 員 数</t>
  </si>
  <si>
    <t xml:space="preserve">    25(2013)</t>
  </si>
  <si>
    <t xml:space="preserve">    26(2014)</t>
  </si>
  <si>
    <t xml:space="preserve">    27(2015)</t>
  </si>
  <si>
    <t xml:space="preserve">    28(2016)</t>
  </si>
  <si>
    <t xml:space="preserve">    29(2017)</t>
  </si>
  <si>
    <t xml:space="preserve">    30(2018)</t>
    <phoneticPr fontId="3"/>
  </si>
  <si>
    <t xml:space="preserve">      児童・生徒数及び職員数</t>
    <phoneticPr fontId="3"/>
  </si>
  <si>
    <t>(各年５月１日現在)</t>
    <rPh sb="1" eb="3">
      <t>カクネン</t>
    </rPh>
    <rPh sb="4" eb="5">
      <t>ツキ</t>
    </rPh>
    <rPh sb="6" eb="7">
      <t>ヒ</t>
    </rPh>
    <rPh sb="7" eb="9">
      <t>ゲンザイ</t>
    </rPh>
    <phoneticPr fontId="3"/>
  </si>
  <si>
    <t>対象者</t>
    <rPh sb="0" eb="3">
      <t>タイショウシャ</t>
    </rPh>
    <phoneticPr fontId="19"/>
  </si>
  <si>
    <t>29(2017)</t>
    <phoneticPr fontId="3"/>
  </si>
  <si>
    <t>開設数</t>
    <rPh sb="0" eb="2">
      <t>カイセツ</t>
    </rPh>
    <rPh sb="2" eb="3">
      <t>スウ</t>
    </rPh>
    <phoneticPr fontId="3"/>
  </si>
  <si>
    <t>参加実人数</t>
    <phoneticPr fontId="3"/>
  </si>
  <si>
    <t>参加実人数</t>
    <phoneticPr fontId="3"/>
  </si>
  <si>
    <t>美術館講座</t>
    <rPh sb="0" eb="3">
      <t>ビジュツカン</t>
    </rPh>
    <rPh sb="3" eb="5">
      <t>コウザ</t>
    </rPh>
    <phoneticPr fontId="3"/>
  </si>
  <si>
    <t>一般</t>
    <rPh sb="0" eb="2">
      <t>イッパン</t>
    </rPh>
    <phoneticPr fontId="19"/>
  </si>
  <si>
    <t>吉岡彌生記念館講座</t>
    <rPh sb="0" eb="2">
      <t>ヨシオカ</t>
    </rPh>
    <rPh sb="3" eb="4">
      <t>セイ</t>
    </rPh>
    <rPh sb="4" eb="7">
      <t>キネンカン</t>
    </rPh>
    <rPh sb="7" eb="9">
      <t>コウザ</t>
    </rPh>
    <phoneticPr fontId="3"/>
  </si>
  <si>
    <t>内訳</t>
    <rPh sb="0" eb="2">
      <t>ウチワケ</t>
    </rPh>
    <phoneticPr fontId="3"/>
  </si>
  <si>
    <t>　</t>
    <phoneticPr fontId="3"/>
  </si>
  <si>
    <t>　　　　　</t>
    <phoneticPr fontId="3"/>
  </si>
  <si>
    <t>　</t>
    <phoneticPr fontId="3"/>
  </si>
  <si>
    <t>家庭教育学級</t>
    <rPh sb="0" eb="2">
      <t>カテイ</t>
    </rPh>
    <rPh sb="2" eb="4">
      <t>キョウイク</t>
    </rPh>
    <rPh sb="4" eb="6">
      <t>ガッキュウ</t>
    </rPh>
    <phoneticPr fontId="3"/>
  </si>
  <si>
    <t>幼・保親</t>
    <rPh sb="0" eb="1">
      <t>ヨウ</t>
    </rPh>
    <rPh sb="2" eb="3">
      <t>ホ</t>
    </rPh>
    <rPh sb="3" eb="4">
      <t>オヤ</t>
    </rPh>
    <phoneticPr fontId="19"/>
  </si>
  <si>
    <t>社会教育基金講演会</t>
    <rPh sb="0" eb="2">
      <t>シャカイ</t>
    </rPh>
    <rPh sb="2" eb="4">
      <t>キョウイク</t>
    </rPh>
    <rPh sb="4" eb="6">
      <t>キキン</t>
    </rPh>
    <rPh sb="6" eb="9">
      <t>コウエンカイ</t>
    </rPh>
    <phoneticPr fontId="3"/>
  </si>
  <si>
    <t>幼保護者</t>
    <rPh sb="0" eb="1">
      <t>ヨウ</t>
    </rPh>
    <rPh sb="1" eb="4">
      <t>ホゴシャ</t>
    </rPh>
    <phoneticPr fontId="19"/>
  </si>
  <si>
    <t>おもと学級</t>
    <rPh sb="3" eb="5">
      <t>ガッキュウ</t>
    </rPh>
    <phoneticPr fontId="19"/>
  </si>
  <si>
    <t>高齢者</t>
    <rPh sb="0" eb="3">
      <t>コウレイシャ</t>
    </rPh>
    <phoneticPr fontId="19"/>
  </si>
  <si>
    <t>シルバーカレッジ（高齢者学級）</t>
    <rPh sb="9" eb="12">
      <t>コウレイシャ</t>
    </rPh>
    <rPh sb="12" eb="14">
      <t>ガッキュウ</t>
    </rPh>
    <phoneticPr fontId="3"/>
  </si>
  <si>
    <t>高齢者</t>
    <rPh sb="0" eb="3">
      <t>コウレイシャ</t>
    </rPh>
    <phoneticPr fontId="3"/>
  </si>
  <si>
    <t>民具展</t>
    <rPh sb="0" eb="2">
      <t>ミング</t>
    </rPh>
    <rPh sb="2" eb="3">
      <t>テン</t>
    </rPh>
    <phoneticPr fontId="3"/>
  </si>
  <si>
    <t>出土文化財展</t>
    <rPh sb="0" eb="1">
      <t>デ</t>
    </rPh>
    <rPh sb="1" eb="2">
      <t>ド</t>
    </rPh>
    <rPh sb="2" eb="5">
      <t>ブンカザイ</t>
    </rPh>
    <rPh sb="5" eb="6">
      <t>テン</t>
    </rPh>
    <phoneticPr fontId="3"/>
  </si>
  <si>
    <t>29(2017)</t>
    <phoneticPr fontId="3"/>
  </si>
  <si>
    <t>参加実人数</t>
    <phoneticPr fontId="3"/>
  </si>
  <si>
    <t>野外活動講座</t>
    <rPh sb="0" eb="2">
      <t>ヤガイ</t>
    </rPh>
    <rPh sb="2" eb="4">
      <t>カツドウ</t>
    </rPh>
    <rPh sb="4" eb="6">
      <t>コウザ</t>
    </rPh>
    <phoneticPr fontId="19"/>
  </si>
  <si>
    <t>親子</t>
    <rPh sb="0" eb="2">
      <t>オヤコ</t>
    </rPh>
    <phoneticPr fontId="19"/>
  </si>
  <si>
    <t>出前文化財講座</t>
    <rPh sb="0" eb="2">
      <t>デマエ</t>
    </rPh>
    <rPh sb="2" eb="5">
      <t>ブンカザイ</t>
    </rPh>
    <rPh sb="5" eb="7">
      <t>コウザ</t>
    </rPh>
    <phoneticPr fontId="3"/>
  </si>
  <si>
    <t>小6～中1</t>
    <rPh sb="0" eb="1">
      <t>ショウ</t>
    </rPh>
    <rPh sb="3" eb="4">
      <t>ナカ</t>
    </rPh>
    <phoneticPr fontId="19"/>
  </si>
  <si>
    <t>夏休み文化財教室</t>
    <rPh sb="0" eb="2">
      <t>ナツヤス</t>
    </rPh>
    <rPh sb="3" eb="6">
      <t>ブンカザイ</t>
    </rPh>
    <rPh sb="6" eb="8">
      <t>キョウシツ</t>
    </rPh>
    <phoneticPr fontId="3"/>
  </si>
  <si>
    <t>通学合宿</t>
    <rPh sb="0" eb="2">
      <t>ツウガク</t>
    </rPh>
    <rPh sb="2" eb="4">
      <t>ガッシュク</t>
    </rPh>
    <phoneticPr fontId="3"/>
  </si>
  <si>
    <t>小学生</t>
    <rPh sb="0" eb="3">
      <t>ショウガクセイ</t>
    </rPh>
    <phoneticPr fontId="19"/>
  </si>
  <si>
    <t>放課後子ども教室</t>
    <rPh sb="0" eb="3">
      <t>ホウカゴ</t>
    </rPh>
    <rPh sb="3" eb="4">
      <t>コ</t>
    </rPh>
    <rPh sb="6" eb="8">
      <t>キョウシツ</t>
    </rPh>
    <phoneticPr fontId="3"/>
  </si>
  <si>
    <t>中学生ボランティア養成講座</t>
    <rPh sb="0" eb="3">
      <t>チュウガクセイ</t>
    </rPh>
    <rPh sb="9" eb="11">
      <t>ヨウセイ</t>
    </rPh>
    <rPh sb="11" eb="13">
      <t>コウザ</t>
    </rPh>
    <phoneticPr fontId="3"/>
  </si>
  <si>
    <t>中学生</t>
    <rPh sb="0" eb="3">
      <t>チュウガクセイ</t>
    </rPh>
    <phoneticPr fontId="19"/>
  </si>
  <si>
    <t>いきいきわくわくクラブ</t>
    <phoneticPr fontId="3"/>
  </si>
  <si>
    <t>幼保～中</t>
    <rPh sb="0" eb="1">
      <t>ヨウ</t>
    </rPh>
    <rPh sb="1" eb="2">
      <t>ホ</t>
    </rPh>
    <rPh sb="3" eb="4">
      <t>ナカ</t>
    </rPh>
    <phoneticPr fontId="19"/>
  </si>
  <si>
    <t>　資料：社会教育課</t>
    <rPh sb="4" eb="6">
      <t>シャカイ</t>
    </rPh>
    <rPh sb="6" eb="8">
      <t>キョウイク</t>
    </rPh>
    <phoneticPr fontId="3"/>
  </si>
  <si>
    <t>（平成29年度）　（単位：回、人）</t>
    <rPh sb="1" eb="3">
      <t>ヘイセイ</t>
    </rPh>
    <rPh sb="5" eb="7">
      <t>ネンド</t>
    </rPh>
    <phoneticPr fontId="3"/>
  </si>
  <si>
    <t>　　施 設 の 名 称</t>
  </si>
  <si>
    <t>使 用 開 始 年</t>
  </si>
  <si>
    <t>の べ 回 数</t>
  </si>
  <si>
    <t>利　用　者　数　</t>
    <phoneticPr fontId="3"/>
  </si>
  <si>
    <t>城北小</t>
    <rPh sb="0" eb="2">
      <t>ジョウホク</t>
    </rPh>
    <rPh sb="2" eb="3">
      <t>ショウ</t>
    </rPh>
    <phoneticPr fontId="3"/>
  </si>
  <si>
    <t>掛二小</t>
  </si>
  <si>
    <t>小　学　校　　計</t>
    <rPh sb="0" eb="1">
      <t>ショウ</t>
    </rPh>
    <rPh sb="2" eb="3">
      <t>ガク</t>
    </rPh>
    <rPh sb="4" eb="5">
      <t>コウ</t>
    </rPh>
    <phoneticPr fontId="3"/>
  </si>
  <si>
    <t>S61</t>
    <phoneticPr fontId="3"/>
  </si>
  <si>
    <t>城東中</t>
    <rPh sb="0" eb="2">
      <t>キトウ</t>
    </rPh>
    <rPh sb="2" eb="3">
      <t>チュウ</t>
    </rPh>
    <phoneticPr fontId="3"/>
  </si>
  <si>
    <t>S59</t>
    <phoneticPr fontId="3"/>
  </si>
  <si>
    <t>大須賀中</t>
    <rPh sb="0" eb="3">
      <t>オオスカ</t>
    </rPh>
    <rPh sb="3" eb="4">
      <t>ジュウ</t>
    </rPh>
    <phoneticPr fontId="3"/>
  </si>
  <si>
    <t>H16</t>
    <phoneticPr fontId="3"/>
  </si>
  <si>
    <t>中　学　校　　計</t>
    <rPh sb="0" eb="1">
      <t>ナカ</t>
    </rPh>
    <rPh sb="2" eb="3">
      <t>ガク</t>
    </rPh>
    <rPh sb="4" eb="5">
      <t>コウ</t>
    </rPh>
    <phoneticPr fontId="3"/>
  </si>
  <si>
    <t>（平成29年度） （単位：回、人）</t>
    <rPh sb="1" eb="3">
      <t>ヘイセイ</t>
    </rPh>
    <rPh sb="5" eb="7">
      <t>ネンド</t>
    </rPh>
    <phoneticPr fontId="3"/>
  </si>
  <si>
    <t>施 設 の 名 称</t>
  </si>
  <si>
    <t>の　べ　回　数</t>
  </si>
  <si>
    <t>利　用　者　数</t>
  </si>
  <si>
    <t>日　坂　小</t>
    <phoneticPr fontId="3"/>
  </si>
  <si>
    <t>城　北　小</t>
    <phoneticPr fontId="3"/>
  </si>
  <si>
    <t>掛　一　小</t>
    <phoneticPr fontId="3"/>
  </si>
  <si>
    <t>掛　二　小</t>
    <phoneticPr fontId="3"/>
  </si>
  <si>
    <t>中　央　小</t>
    <phoneticPr fontId="3"/>
  </si>
  <si>
    <t>曽　我　小</t>
    <phoneticPr fontId="3"/>
  </si>
  <si>
    <t>桜　木　小</t>
    <phoneticPr fontId="3"/>
  </si>
  <si>
    <t>原　谷　小</t>
    <phoneticPr fontId="3"/>
  </si>
  <si>
    <t>原　田　小</t>
    <phoneticPr fontId="3"/>
  </si>
  <si>
    <t>西　郷　小</t>
    <phoneticPr fontId="3"/>
  </si>
  <si>
    <t>倉　真　小</t>
    <phoneticPr fontId="3"/>
  </si>
  <si>
    <t>千　浜　小</t>
    <rPh sb="0" eb="1">
      <t>チ</t>
    </rPh>
    <rPh sb="2" eb="3">
      <t>ハマ</t>
    </rPh>
    <rPh sb="4" eb="5">
      <t>ショウ</t>
    </rPh>
    <phoneticPr fontId="3"/>
  </si>
  <si>
    <t>大　坂　小</t>
    <rPh sb="0" eb="1">
      <t>ダイ</t>
    </rPh>
    <rPh sb="2" eb="3">
      <t>サカ</t>
    </rPh>
    <rPh sb="4" eb="5">
      <t>ショウ</t>
    </rPh>
    <phoneticPr fontId="3"/>
  </si>
  <si>
    <t>土　方　小</t>
    <rPh sb="0" eb="1">
      <t>ツチ</t>
    </rPh>
    <rPh sb="2" eb="3">
      <t>カタ</t>
    </rPh>
    <rPh sb="4" eb="5">
      <t>ショウ</t>
    </rPh>
    <phoneticPr fontId="3"/>
  </si>
  <si>
    <t>佐　束　小</t>
    <rPh sb="0" eb="1">
      <t>サ</t>
    </rPh>
    <rPh sb="2" eb="3">
      <t>タバ</t>
    </rPh>
    <rPh sb="4" eb="5">
      <t>ショウ</t>
    </rPh>
    <phoneticPr fontId="3"/>
  </si>
  <si>
    <t>中　　　　小</t>
    <rPh sb="0" eb="1">
      <t>ナカ</t>
    </rPh>
    <rPh sb="5" eb="6">
      <t>ショウ</t>
    </rPh>
    <phoneticPr fontId="3"/>
  </si>
  <si>
    <t>大　渕　小</t>
    <rPh sb="0" eb="1">
      <t>ダイ</t>
    </rPh>
    <rPh sb="2" eb="3">
      <t>フチ</t>
    </rPh>
    <rPh sb="4" eb="5">
      <t>ショウ</t>
    </rPh>
    <phoneticPr fontId="3"/>
  </si>
  <si>
    <t>計</t>
    <phoneticPr fontId="3"/>
  </si>
  <si>
    <t>利　用　者　数</t>
    <phoneticPr fontId="3"/>
  </si>
  <si>
    <t>栄　川　中</t>
    <phoneticPr fontId="3"/>
  </si>
  <si>
    <t>東　　　　中</t>
    <phoneticPr fontId="3"/>
  </si>
  <si>
    <t>西　　　　中</t>
    <phoneticPr fontId="3"/>
  </si>
  <si>
    <t>北　　　　中</t>
    <phoneticPr fontId="3"/>
  </si>
  <si>
    <t>城　東　中</t>
    <rPh sb="0" eb="1">
      <t>シロ</t>
    </rPh>
    <rPh sb="2" eb="3">
      <t>ヒガシ</t>
    </rPh>
    <rPh sb="4" eb="5">
      <t>チュウ</t>
    </rPh>
    <phoneticPr fontId="3"/>
  </si>
  <si>
    <t>大　浜　中</t>
    <rPh sb="0" eb="1">
      <t>ダイ</t>
    </rPh>
    <rPh sb="2" eb="3">
      <t>ハマ</t>
    </rPh>
    <rPh sb="4" eb="5">
      <t>チュウ</t>
    </rPh>
    <phoneticPr fontId="3"/>
  </si>
  <si>
    <t>（単位：回、人）</t>
  </si>
  <si>
    <t>掛川海洋センター</t>
    <rPh sb="0" eb="2">
      <t>カケガワ</t>
    </rPh>
    <rPh sb="2" eb="4">
      <t>カイヨウ</t>
    </rPh>
    <phoneticPr fontId="3"/>
  </si>
  <si>
    <t>大東海洋センター</t>
    <rPh sb="0" eb="2">
      <t>ダイトウ</t>
    </rPh>
    <rPh sb="2" eb="4">
      <t>カイヨウ</t>
    </rPh>
    <phoneticPr fontId="3"/>
  </si>
  <si>
    <t>大須賀海洋センター</t>
    <rPh sb="0" eb="3">
      <t>オオスカ</t>
    </rPh>
    <rPh sb="3" eb="5">
      <t>カイヨウ</t>
    </rPh>
    <phoneticPr fontId="3"/>
  </si>
  <si>
    <t>合　　　　計</t>
  </si>
  <si>
    <t>研　修　室</t>
    <rPh sb="0" eb="1">
      <t>ケン</t>
    </rPh>
    <rPh sb="2" eb="3">
      <t>オサム</t>
    </rPh>
    <rPh sb="4" eb="5">
      <t>シツ</t>
    </rPh>
    <phoneticPr fontId="3"/>
  </si>
  <si>
    <t>体　育　館</t>
  </si>
  <si>
    <t>艇　　　庫</t>
  </si>
  <si>
    <t>プ　ー　ル</t>
  </si>
  <si>
    <t>回　数</t>
  </si>
  <si>
    <t>人　数</t>
  </si>
  <si>
    <t>平成25 (2013)</t>
    <rPh sb="0" eb="2">
      <t>ヘイセイ</t>
    </rPh>
    <phoneticPr fontId="20"/>
  </si>
  <si>
    <t xml:space="preserve">    26 (2014)</t>
  </si>
  <si>
    <t xml:space="preserve">    27 (2015)</t>
  </si>
  <si>
    <t xml:space="preserve">    28 (2016)</t>
  </si>
  <si>
    <t xml:space="preserve">    29 (2017)</t>
    <phoneticPr fontId="20"/>
  </si>
  <si>
    <t>※二階会議室含む。</t>
    <rPh sb="1" eb="3">
      <t>ニカイ</t>
    </rPh>
    <rPh sb="3" eb="6">
      <t>カイギシツ</t>
    </rPh>
    <rPh sb="6" eb="7">
      <t>フク</t>
    </rPh>
    <phoneticPr fontId="3"/>
  </si>
  <si>
    <t>年度</t>
    <phoneticPr fontId="3"/>
  </si>
  <si>
    <t>総　　　数</t>
  </si>
  <si>
    <t>野　球　場</t>
    <phoneticPr fontId="3"/>
  </si>
  <si>
    <t>多　目　的　広　場</t>
    <phoneticPr fontId="3"/>
  </si>
  <si>
    <t>テ ニ ス コ ー ト</t>
    <phoneticPr fontId="3"/>
  </si>
  <si>
    <t>プ ー ル</t>
  </si>
  <si>
    <t>和　　　　室</t>
  </si>
  <si>
    <t>件　数</t>
  </si>
  <si>
    <t>昭和51 (1976)</t>
    <phoneticPr fontId="20"/>
  </si>
  <si>
    <t xml:space="preserve">    55 (1980)</t>
    <phoneticPr fontId="20"/>
  </si>
  <si>
    <t xml:space="preserve">    60 (1985)</t>
    <phoneticPr fontId="20"/>
  </si>
  <si>
    <t>平成元 (1989)</t>
    <phoneticPr fontId="20"/>
  </si>
  <si>
    <t xml:space="preserve">    ５ (1993)</t>
    <phoneticPr fontId="20"/>
  </si>
  <si>
    <t xml:space="preserve">    10 (1998)</t>
    <phoneticPr fontId="20"/>
  </si>
  <si>
    <t xml:space="preserve">    15 (2003)</t>
    <phoneticPr fontId="20"/>
  </si>
  <si>
    <t xml:space="preserve">    20 (2008)</t>
    <phoneticPr fontId="20"/>
  </si>
  <si>
    <t>－</t>
    <phoneticPr fontId="3"/>
  </si>
  <si>
    <t xml:space="preserve">    24 (2012)</t>
    <phoneticPr fontId="20"/>
  </si>
  <si>
    <t>－</t>
    <phoneticPr fontId="3"/>
  </si>
  <si>
    <t xml:space="preserve">     27 (2015)</t>
    <phoneticPr fontId="20"/>
  </si>
  <si>
    <t>－</t>
  </si>
  <si>
    <t xml:space="preserve">     29 (2017)</t>
    <phoneticPr fontId="20"/>
  </si>
  <si>
    <t>アリーナ</t>
    <phoneticPr fontId="20"/>
  </si>
  <si>
    <t>武道場</t>
    <rPh sb="0" eb="3">
      <t>ブドウジョウ</t>
    </rPh>
    <phoneticPr fontId="20"/>
  </si>
  <si>
    <t>研修室</t>
    <rPh sb="0" eb="3">
      <t>ケンシュウシツ</t>
    </rPh>
    <phoneticPr fontId="20"/>
  </si>
  <si>
    <t>プール</t>
    <phoneticPr fontId="20"/>
  </si>
  <si>
    <t>トレーニ
ング室</t>
    <rPh sb="7" eb="8">
      <t>シツ</t>
    </rPh>
    <phoneticPr fontId="20"/>
  </si>
  <si>
    <t>弓道場</t>
    <rPh sb="0" eb="2">
      <t>キュウドウ</t>
    </rPh>
    <rPh sb="2" eb="3">
      <t>ジョウ</t>
    </rPh>
    <phoneticPr fontId="20"/>
  </si>
  <si>
    <t>ランニング
コース</t>
    <phoneticPr fontId="20"/>
  </si>
  <si>
    <t>スタジオ
プログラム</t>
    <phoneticPr fontId="20"/>
  </si>
  <si>
    <t>大会
観客</t>
    <rPh sb="0" eb="2">
      <t>タイカイ</t>
    </rPh>
    <rPh sb="3" eb="5">
      <t>カンキャク</t>
    </rPh>
    <phoneticPr fontId="20"/>
  </si>
  <si>
    <t>視察
見学</t>
    <rPh sb="0" eb="2">
      <t>シサツ</t>
    </rPh>
    <rPh sb="3" eb="5">
      <t>ケンガク</t>
    </rPh>
    <phoneticPr fontId="20"/>
  </si>
  <si>
    <t>キッズルーム ほか</t>
    <phoneticPr fontId="20"/>
  </si>
  <si>
    <t>平成24</t>
    <rPh sb="0" eb="2">
      <t>ヘイセイ</t>
    </rPh>
    <phoneticPr fontId="20"/>
  </si>
  <si>
    <t>(2017)</t>
    <phoneticPr fontId="20"/>
  </si>
  <si>
    <t>（単位：回、人）</t>
    <phoneticPr fontId="3"/>
  </si>
  <si>
    <t>ゲートボール場</t>
    <rPh sb="6" eb="7">
      <t>ジョウ</t>
    </rPh>
    <phoneticPr fontId="3"/>
  </si>
  <si>
    <t>多目的広場</t>
    <rPh sb="0" eb="3">
      <t>タモクテキ</t>
    </rPh>
    <rPh sb="3" eb="5">
      <t>ヒロバ</t>
    </rPh>
    <phoneticPr fontId="3"/>
  </si>
  <si>
    <t>テニスコート</t>
    <phoneticPr fontId="3"/>
  </si>
  <si>
    <t>プール</t>
    <phoneticPr fontId="3"/>
  </si>
  <si>
    <t>ミーティング
ルーム</t>
    <phoneticPr fontId="3"/>
  </si>
  <si>
    <t>平成5</t>
    <rPh sb="0" eb="2">
      <t>ヘイセイ</t>
    </rPh>
    <phoneticPr fontId="3"/>
  </si>
  <si>
    <t>(1993)</t>
    <phoneticPr fontId="20"/>
  </si>
  <si>
    <t>(1998)</t>
    <phoneticPr fontId="20"/>
  </si>
  <si>
    <t>(2003)</t>
    <phoneticPr fontId="20"/>
  </si>
  <si>
    <t>(2008)</t>
    <phoneticPr fontId="20"/>
  </si>
  <si>
    <t>-</t>
    <phoneticPr fontId="3"/>
  </si>
  <si>
    <t>-</t>
    <phoneticPr fontId="3"/>
  </si>
  <si>
    <t>(2017)</t>
    <phoneticPr fontId="20"/>
  </si>
  <si>
    <t>区分</t>
    <phoneticPr fontId="3"/>
  </si>
  <si>
    <t>平成5 (1993)</t>
    <rPh sb="0" eb="2">
      <t>ヘイセイ</t>
    </rPh>
    <phoneticPr fontId="19"/>
  </si>
  <si>
    <t xml:space="preserve">   10 (1998)</t>
    <phoneticPr fontId="20"/>
  </si>
  <si>
    <t xml:space="preserve">   15 (2003)</t>
    <phoneticPr fontId="20"/>
  </si>
  <si>
    <t xml:space="preserve">   20 (2008)</t>
    <phoneticPr fontId="20"/>
  </si>
  <si>
    <t xml:space="preserve">   24 (2012)</t>
    <phoneticPr fontId="20"/>
  </si>
  <si>
    <t xml:space="preserve">   25 (2013)</t>
    <phoneticPr fontId="20"/>
  </si>
  <si>
    <t xml:space="preserve">   26 (2014)</t>
    <phoneticPr fontId="20"/>
  </si>
  <si>
    <t xml:space="preserve">   27 (2015)</t>
    <phoneticPr fontId="20"/>
  </si>
  <si>
    <t xml:space="preserve">   28 (2016)</t>
    <phoneticPr fontId="20"/>
  </si>
  <si>
    <t xml:space="preserve">   29 (2017)</t>
    <phoneticPr fontId="20"/>
  </si>
  <si>
    <t>　資料：スポーツ振興課</t>
    <rPh sb="8" eb="10">
      <t>シンコウ</t>
    </rPh>
    <rPh sb="10" eb="11">
      <t>カ</t>
    </rPh>
    <phoneticPr fontId="19"/>
  </si>
  <si>
    <t>（単位：件、人）</t>
    <phoneticPr fontId="19"/>
  </si>
  <si>
    <t>　区分</t>
    <phoneticPr fontId="3"/>
  </si>
  <si>
    <t>運　動　場</t>
    <rPh sb="0" eb="1">
      <t>ウン</t>
    </rPh>
    <rPh sb="2" eb="3">
      <t>ドウ</t>
    </rPh>
    <rPh sb="4" eb="5">
      <t>バ</t>
    </rPh>
    <phoneticPr fontId="3"/>
  </si>
  <si>
    <t>計</t>
    <rPh sb="0" eb="1">
      <t>ケイ</t>
    </rPh>
    <phoneticPr fontId="19"/>
  </si>
  <si>
    <t>平成15 (2003)</t>
    <rPh sb="0" eb="2">
      <t>ヘイセイ</t>
    </rPh>
    <phoneticPr fontId="19"/>
  </si>
  <si>
    <t xml:space="preserve">    20 (2008)</t>
    <phoneticPr fontId="20"/>
  </si>
  <si>
    <t xml:space="preserve">    24 (2012)</t>
    <phoneticPr fontId="20"/>
  </si>
  <si>
    <t xml:space="preserve">    25 (2013)</t>
    <phoneticPr fontId="20"/>
  </si>
  <si>
    <t xml:space="preserve">    26 (2014)</t>
    <phoneticPr fontId="20"/>
  </si>
  <si>
    <t xml:space="preserve">    27 (2015)</t>
    <phoneticPr fontId="20"/>
  </si>
  <si>
    <t xml:space="preserve">    28 (2016)</t>
    <phoneticPr fontId="20"/>
  </si>
  <si>
    <t xml:space="preserve">    29 (2017)</t>
    <phoneticPr fontId="20"/>
  </si>
  <si>
    <t>芝 生 広 場</t>
    <rPh sb="0" eb="1">
      <t>シバ</t>
    </rPh>
    <rPh sb="2" eb="3">
      <t>ショウ</t>
    </rPh>
    <rPh sb="4" eb="5">
      <t>ヒロ</t>
    </rPh>
    <rPh sb="6" eb="7">
      <t>バ</t>
    </rPh>
    <phoneticPr fontId="19"/>
  </si>
  <si>
    <t xml:space="preserve">    20 (2008)</t>
    <phoneticPr fontId="20"/>
  </si>
  <si>
    <t xml:space="preserve">    27 (2015)</t>
    <phoneticPr fontId="20"/>
  </si>
  <si>
    <t>（単位：人）</t>
  </si>
  <si>
    <t>年度・月</t>
  </si>
  <si>
    <t>開館日数</t>
  </si>
  <si>
    <t>来館者</t>
  </si>
  <si>
    <t>一般
※有料</t>
  </si>
  <si>
    <t>子供
※有料</t>
  </si>
  <si>
    <t>(1998)</t>
    <phoneticPr fontId="5"/>
  </si>
  <si>
    <t>(2003)</t>
    <phoneticPr fontId="5"/>
  </si>
  <si>
    <t>(2008)</t>
    <phoneticPr fontId="5"/>
  </si>
  <si>
    <t>(2012)</t>
    <phoneticPr fontId="5"/>
  </si>
  <si>
    <t>(2017)</t>
    <phoneticPr fontId="5"/>
  </si>
  <si>
    <t>平成29年4月</t>
    <rPh sb="0" eb="2">
      <t>ヘイセイ</t>
    </rPh>
    <rPh sb="4" eb="5">
      <t>ネン</t>
    </rPh>
    <phoneticPr fontId="5"/>
  </si>
  <si>
    <t>5月</t>
  </si>
  <si>
    <t>6月</t>
  </si>
  <si>
    <t>7月</t>
  </si>
  <si>
    <t>8月</t>
  </si>
  <si>
    <t>9月</t>
  </si>
  <si>
    <t>10月</t>
  </si>
  <si>
    <t>11月</t>
  </si>
  <si>
    <t>12月</t>
  </si>
  <si>
    <t>平成30年1月</t>
    <rPh sb="0" eb="2">
      <t>ヘイセイ</t>
    </rPh>
    <rPh sb="4" eb="5">
      <t>ネン</t>
    </rPh>
    <phoneticPr fontId="5"/>
  </si>
  <si>
    <t>2月</t>
  </si>
  <si>
    <t>3月</t>
  </si>
  <si>
    <t>　資料：社会教育課</t>
    <rPh sb="4" eb="6">
      <t>シャカイ</t>
    </rPh>
    <rPh sb="6" eb="8">
      <t>キョウイク</t>
    </rPh>
    <phoneticPr fontId="5"/>
  </si>
  <si>
    <t>種類・年度</t>
    <rPh sb="0" eb="2">
      <t>シュルイ</t>
    </rPh>
    <rPh sb="3" eb="5">
      <t>ネンド</t>
    </rPh>
    <phoneticPr fontId="19"/>
  </si>
  <si>
    <t>IT基礎講習会受講者</t>
    <phoneticPr fontId="19"/>
  </si>
  <si>
    <t>地域生涯学習ｾﾝﾀｰ</t>
    <rPh sb="0" eb="2">
      <t>チイキ</t>
    </rPh>
    <rPh sb="2" eb="4">
      <t>ショウガイ</t>
    </rPh>
    <rPh sb="4" eb="6">
      <t>ガクシュウ</t>
    </rPh>
    <phoneticPr fontId="19"/>
  </si>
  <si>
    <t>26
(2014)</t>
    <phoneticPr fontId="19"/>
  </si>
  <si>
    <t>27
(2015)</t>
    <phoneticPr fontId="19"/>
  </si>
  <si>
    <t>28
(2016)</t>
    <phoneticPr fontId="19"/>
  </si>
  <si>
    <t>29
(2017)</t>
    <phoneticPr fontId="19"/>
  </si>
  <si>
    <t>合　　　計</t>
    <rPh sb="0" eb="1">
      <t>ゴウ</t>
    </rPh>
    <rPh sb="4" eb="5">
      <t>ケイ</t>
    </rPh>
    <phoneticPr fontId="19"/>
  </si>
  <si>
    <t>地域生涯学習ｾﾝﾀｰ</t>
    <phoneticPr fontId="19"/>
  </si>
  <si>
    <t>掛川市役所</t>
    <rPh sb="0" eb="2">
      <t>カケガワ</t>
    </rPh>
    <rPh sb="2" eb="5">
      <t>シヤクショ</t>
    </rPh>
    <phoneticPr fontId="19"/>
  </si>
  <si>
    <t>その他</t>
    <rPh sb="2" eb="3">
      <t>ホカ</t>
    </rPh>
    <phoneticPr fontId="19"/>
  </si>
  <si>
    <t>　資料：ＩＴ政策課</t>
  </si>
  <si>
    <t>文化財一覧表</t>
    <phoneticPr fontId="3"/>
  </si>
  <si>
    <t>（平成30年 4月 1日現在）</t>
    <rPh sb="1" eb="3">
      <t>ヘイセイ</t>
    </rPh>
    <rPh sb="5" eb="6">
      <t>ネン</t>
    </rPh>
    <rPh sb="8" eb="9">
      <t>ガツ</t>
    </rPh>
    <rPh sb="11" eb="12">
      <t>ニチ</t>
    </rPh>
    <rPh sb="12" eb="14">
      <t>ゲンザイ</t>
    </rPh>
    <phoneticPr fontId="3"/>
  </si>
  <si>
    <t>指 定 区 分</t>
    <phoneticPr fontId="3"/>
  </si>
  <si>
    <t>名　　　　　　　称</t>
  </si>
  <si>
    <t>指定年月日</t>
  </si>
  <si>
    <t>所 在 地</t>
    <phoneticPr fontId="3"/>
  </si>
  <si>
    <t>・</t>
  </si>
  <si>
    <t>所 有 者</t>
    <rPh sb="0" eb="1">
      <t>ショ</t>
    </rPh>
    <rPh sb="2" eb="3">
      <t>ユウ</t>
    </rPh>
    <rPh sb="4" eb="5">
      <t>シャ</t>
    </rPh>
    <phoneticPr fontId="3"/>
  </si>
  <si>
    <t>国指定</t>
    <rPh sb="1" eb="3">
      <t>シテイ</t>
    </rPh>
    <phoneticPr fontId="3"/>
  </si>
  <si>
    <t>建造物</t>
    <phoneticPr fontId="3"/>
  </si>
  <si>
    <t>掛川城御殿</t>
    <phoneticPr fontId="3"/>
  </si>
  <si>
    <t>S55. 1.26</t>
  </si>
  <si>
    <t>掛川</t>
    <rPh sb="0" eb="2">
      <t>カケガワ</t>
    </rPh>
    <phoneticPr fontId="3"/>
  </si>
  <si>
    <t>掛川市</t>
  </si>
  <si>
    <t>旧遠江国報徳社公会堂</t>
    <rPh sb="0" eb="1">
      <t>キュウ</t>
    </rPh>
    <rPh sb="1" eb="2">
      <t>エン</t>
    </rPh>
    <rPh sb="3" eb="4">
      <t>クニ</t>
    </rPh>
    <rPh sb="4" eb="6">
      <t>ホウトク</t>
    </rPh>
    <rPh sb="6" eb="7">
      <t>シャ</t>
    </rPh>
    <rPh sb="7" eb="10">
      <t>コウカイドウ</t>
    </rPh>
    <phoneticPr fontId="3"/>
  </si>
  <si>
    <t>H21. 6.30</t>
    <phoneticPr fontId="3"/>
  </si>
  <si>
    <t>・</t>
    <phoneticPr fontId="3"/>
  </si>
  <si>
    <t>大日本報徳社</t>
    <rPh sb="0" eb="1">
      <t>ダイ</t>
    </rPh>
    <rPh sb="1" eb="3">
      <t>ニッポン</t>
    </rPh>
    <rPh sb="3" eb="6">
      <t>ホウトクシャ</t>
    </rPh>
    <phoneticPr fontId="3"/>
  </si>
  <si>
    <t>（大日本報徳社大講堂）</t>
    <rPh sb="1" eb="2">
      <t>ダイ</t>
    </rPh>
    <rPh sb="2" eb="4">
      <t>ニッポン</t>
    </rPh>
    <rPh sb="4" eb="7">
      <t>ホウトクシャ</t>
    </rPh>
    <rPh sb="7" eb="8">
      <t>ダイ</t>
    </rPh>
    <rPh sb="8" eb="10">
      <t>コウドウ</t>
    </rPh>
    <phoneticPr fontId="3"/>
  </si>
  <si>
    <t>史跡</t>
    <rPh sb="0" eb="1">
      <t>シ</t>
    </rPh>
    <rPh sb="1" eb="2">
      <t>アト</t>
    </rPh>
    <phoneticPr fontId="3"/>
  </si>
  <si>
    <t>高天神城跡</t>
    <phoneticPr fontId="3"/>
  </si>
  <si>
    <t>S50.10.16</t>
    <phoneticPr fontId="3"/>
  </si>
  <si>
    <t>上土方他</t>
    <rPh sb="0" eb="1">
      <t>カミ</t>
    </rPh>
    <rPh sb="1" eb="3">
      <t>ヒジカタ</t>
    </rPh>
    <rPh sb="3" eb="4">
      <t>ホカ</t>
    </rPh>
    <phoneticPr fontId="3"/>
  </si>
  <si>
    <t>高天神社他</t>
    <rPh sb="4" eb="5">
      <t>ホカ</t>
    </rPh>
    <phoneticPr fontId="3"/>
  </si>
  <si>
    <t>横須賀城跡</t>
    <rPh sb="0" eb="3">
      <t>ヨコスカ</t>
    </rPh>
    <rPh sb="3" eb="4">
      <t>ジョウ</t>
    </rPh>
    <rPh sb="4" eb="5">
      <t>アト</t>
    </rPh>
    <phoneticPr fontId="3"/>
  </si>
  <si>
    <t>S56. 5. 8</t>
    <phoneticPr fontId="3"/>
  </si>
  <si>
    <t>山崎他</t>
    <rPh sb="0" eb="2">
      <t>ヤマザキ</t>
    </rPh>
    <rPh sb="2" eb="3">
      <t>ホカ</t>
    </rPh>
    <phoneticPr fontId="3"/>
  </si>
  <si>
    <t>掛川市他</t>
    <rPh sb="0" eb="3">
      <t>カケガワシ</t>
    </rPh>
    <rPh sb="3" eb="4">
      <t>ホカ</t>
    </rPh>
    <phoneticPr fontId="3"/>
  </si>
  <si>
    <t>和田岡古墳群</t>
    <phoneticPr fontId="3"/>
  </si>
  <si>
    <t>H 8. 3.29</t>
  </si>
  <si>
    <t>和田岡</t>
  </si>
  <si>
    <t>掛川市他</t>
    <rPh sb="0" eb="2">
      <t>カケガワ</t>
    </rPh>
    <rPh sb="2" eb="3">
      <t>シ</t>
    </rPh>
    <rPh sb="3" eb="4">
      <t>ホカ</t>
    </rPh>
    <phoneticPr fontId="3"/>
  </si>
  <si>
    <t>県指定</t>
    <phoneticPr fontId="3"/>
  </si>
  <si>
    <t>建造物</t>
    <phoneticPr fontId="3"/>
  </si>
  <si>
    <t>龍華院大猷院霊屋 附春日厨子</t>
  </si>
  <si>
    <t>S29. 1.30</t>
  </si>
  <si>
    <t>龍華院</t>
  </si>
  <si>
    <t>窓泉寺山門　附棟札</t>
    <rPh sb="0" eb="1">
      <t>マド</t>
    </rPh>
    <rPh sb="1" eb="2">
      <t>イズミ</t>
    </rPh>
    <rPh sb="2" eb="3">
      <t>テラ</t>
    </rPh>
    <rPh sb="3" eb="5">
      <t>サンモン</t>
    </rPh>
    <rPh sb="6" eb="7">
      <t>ツ</t>
    </rPh>
    <rPh sb="7" eb="9">
      <t>ムナフダ</t>
    </rPh>
    <phoneticPr fontId="3"/>
  </si>
  <si>
    <t>S55. 3.21</t>
    <phoneticPr fontId="3"/>
  </si>
  <si>
    <t>西大渕</t>
    <rPh sb="0" eb="1">
      <t>ニシ</t>
    </rPh>
    <rPh sb="1" eb="3">
      <t>オオブチ</t>
    </rPh>
    <phoneticPr fontId="3"/>
  </si>
  <si>
    <t>窓泉寺</t>
    <rPh sb="0" eb="1">
      <t>マド</t>
    </rPh>
    <rPh sb="1" eb="2">
      <t>イズミ</t>
    </rPh>
    <rPh sb="2" eb="3">
      <t>テラ</t>
    </rPh>
    <phoneticPr fontId="3"/>
  </si>
  <si>
    <t>三熊野神社本殿</t>
    <rPh sb="0" eb="1">
      <t>サン</t>
    </rPh>
    <rPh sb="1" eb="3">
      <t>クマノ</t>
    </rPh>
    <rPh sb="3" eb="5">
      <t>ジンジャ</t>
    </rPh>
    <rPh sb="5" eb="7">
      <t>ホンデン</t>
    </rPh>
    <phoneticPr fontId="3"/>
  </si>
  <si>
    <t>H 8.11.18</t>
    <phoneticPr fontId="3"/>
  </si>
  <si>
    <t>三熊野神社</t>
    <rPh sb="0" eb="1">
      <t>サン</t>
    </rPh>
    <rPh sb="1" eb="3">
      <t>クマノ</t>
    </rPh>
    <rPh sb="3" eb="5">
      <t>ジンジャ</t>
    </rPh>
    <phoneticPr fontId="3"/>
  </si>
  <si>
    <t>赤山神社本殿 附棟札2、銘板1</t>
    <rPh sb="0" eb="2">
      <t>アカヤマ</t>
    </rPh>
    <rPh sb="2" eb="4">
      <t>ジンジャ</t>
    </rPh>
    <rPh sb="4" eb="6">
      <t>ホンデン</t>
    </rPh>
    <rPh sb="7" eb="8">
      <t>フ</t>
    </rPh>
    <rPh sb="8" eb="9">
      <t>トウ</t>
    </rPh>
    <rPh sb="9" eb="10">
      <t>フダ</t>
    </rPh>
    <rPh sb="12" eb="14">
      <t>メイバン</t>
    </rPh>
    <phoneticPr fontId="3"/>
  </si>
  <si>
    <t>H10. 3.17</t>
    <phoneticPr fontId="3"/>
  </si>
  <si>
    <t>海戸</t>
    <rPh sb="0" eb="2">
      <t>カイト</t>
    </rPh>
    <phoneticPr fontId="3"/>
  </si>
  <si>
    <t>・</t>
    <phoneticPr fontId="3"/>
  </si>
  <si>
    <t>赤山神社</t>
    <rPh sb="0" eb="2">
      <t>アカヤマ</t>
    </rPh>
    <rPh sb="2" eb="4">
      <t>ジンジャ</t>
    </rPh>
    <phoneticPr fontId="3"/>
  </si>
  <si>
    <t xml:space="preserve">大日本報徳社淡山翁記念報徳図書館                  </t>
    <phoneticPr fontId="3"/>
  </si>
  <si>
    <t>H13.11.26</t>
  </si>
  <si>
    <t>大日本報徳社</t>
  </si>
  <si>
    <t>　　　　　　　　 附設計図案､絵葉書</t>
    <phoneticPr fontId="3"/>
  </si>
  <si>
    <t>大日本報徳社 正門</t>
    <phoneticPr fontId="3"/>
  </si>
  <si>
    <t>旧有栖川宮熾仁親王邸御座所及び侍女部屋</t>
    <rPh sb="0" eb="1">
      <t>キュウ</t>
    </rPh>
    <rPh sb="1" eb="4">
      <t>アリスガワ</t>
    </rPh>
    <rPh sb="4" eb="5">
      <t>ミヤ</t>
    </rPh>
    <rPh sb="5" eb="7">
      <t>タルヒト</t>
    </rPh>
    <rPh sb="7" eb="9">
      <t>シンノウ</t>
    </rPh>
    <rPh sb="9" eb="10">
      <t>テイ</t>
    </rPh>
    <rPh sb="10" eb="13">
      <t>ゴザショ</t>
    </rPh>
    <rPh sb="13" eb="14">
      <t>オヨ</t>
    </rPh>
    <rPh sb="15" eb="17">
      <t>ジジョ</t>
    </rPh>
    <rPh sb="17" eb="19">
      <t>ベヤ</t>
    </rPh>
    <phoneticPr fontId="3"/>
  </si>
  <si>
    <t>H26. 3.14</t>
    <phoneticPr fontId="3"/>
  </si>
  <si>
    <t>（大日本報徳社仰徳記念館及び仰徳学寮）</t>
    <rPh sb="1" eb="4">
      <t>ダイニホン</t>
    </rPh>
    <rPh sb="4" eb="6">
      <t>ホウトク</t>
    </rPh>
    <rPh sb="6" eb="7">
      <t>シャ</t>
    </rPh>
    <rPh sb="7" eb="8">
      <t>アオ</t>
    </rPh>
    <rPh sb="8" eb="9">
      <t>トク</t>
    </rPh>
    <rPh sb="9" eb="11">
      <t>キネン</t>
    </rPh>
    <rPh sb="11" eb="12">
      <t>カン</t>
    </rPh>
    <rPh sb="12" eb="13">
      <t>オヨ</t>
    </rPh>
    <rPh sb="14" eb="15">
      <t>アオ</t>
    </rPh>
    <rPh sb="15" eb="16">
      <t>トク</t>
    </rPh>
    <rPh sb="16" eb="18">
      <t>ガクリョウ</t>
    </rPh>
    <phoneticPr fontId="3"/>
  </si>
  <si>
    <t>旧遠江国報徳社第三館掛川事務所</t>
    <rPh sb="0" eb="1">
      <t>キュウ</t>
    </rPh>
    <rPh sb="1" eb="2">
      <t>エン</t>
    </rPh>
    <rPh sb="2" eb="3">
      <t>エ</t>
    </rPh>
    <rPh sb="3" eb="4">
      <t>クニ</t>
    </rPh>
    <rPh sb="4" eb="6">
      <t>ホウトク</t>
    </rPh>
    <rPh sb="6" eb="7">
      <t>シャ</t>
    </rPh>
    <rPh sb="7" eb="8">
      <t>ダイ</t>
    </rPh>
    <rPh sb="8" eb="9">
      <t>サン</t>
    </rPh>
    <rPh sb="9" eb="10">
      <t>カン</t>
    </rPh>
    <rPh sb="10" eb="12">
      <t>カケガワ</t>
    </rPh>
    <rPh sb="12" eb="14">
      <t>ジム</t>
    </rPh>
    <rPh sb="14" eb="15">
      <t>ショ</t>
    </rPh>
    <phoneticPr fontId="3"/>
  </si>
  <si>
    <t>（大日本報徳社冀北学舎）</t>
    <rPh sb="1" eb="4">
      <t>ダイニホン</t>
    </rPh>
    <rPh sb="4" eb="6">
      <t>ホウトク</t>
    </rPh>
    <rPh sb="6" eb="7">
      <t>シャ</t>
    </rPh>
    <rPh sb="7" eb="8">
      <t>ノゾム</t>
    </rPh>
    <rPh sb="8" eb="9">
      <t>キタ</t>
    </rPh>
    <rPh sb="9" eb="11">
      <t>ガクシャ</t>
    </rPh>
    <phoneticPr fontId="3"/>
  </si>
  <si>
    <t>絵画</t>
  </si>
  <si>
    <t>松平遠江守定吉画像</t>
  </si>
  <si>
    <t>S32.12.25</t>
  </si>
  <si>
    <t>仁藤</t>
    <rPh sb="0" eb="2">
      <t>ニトウ</t>
    </rPh>
    <phoneticPr fontId="3"/>
  </si>
  <si>
    <t>真如寺</t>
  </si>
  <si>
    <t>紙本墨画揚柳観音像（1幅）</t>
    <rPh sb="0" eb="2">
      <t>カミモト</t>
    </rPh>
    <rPh sb="2" eb="3">
      <t>スミ</t>
    </rPh>
    <rPh sb="3" eb="4">
      <t>ガ</t>
    </rPh>
    <rPh sb="4" eb="5">
      <t>アゲ</t>
    </rPh>
    <rPh sb="11" eb="12">
      <t>ハバ</t>
    </rPh>
    <phoneticPr fontId="3"/>
  </si>
  <si>
    <t>S49. 4.18</t>
    <phoneticPr fontId="3"/>
  </si>
  <si>
    <t>貞永寺</t>
    <phoneticPr fontId="3"/>
  </si>
  <si>
    <t>紙本墨画臨済・百丈禅師像（2幅）</t>
    <rPh sb="0" eb="2">
      <t>カミモト</t>
    </rPh>
    <rPh sb="2" eb="3">
      <t>ボク</t>
    </rPh>
    <rPh sb="3" eb="4">
      <t>ガ</t>
    </rPh>
    <rPh sb="14" eb="15">
      <t>ハバ</t>
    </rPh>
    <phoneticPr fontId="3"/>
  </si>
  <si>
    <t>紙本墨画達磨像（1幅）</t>
    <rPh sb="0" eb="2">
      <t>カミモト</t>
    </rPh>
    <rPh sb="2" eb="3">
      <t>ボク</t>
    </rPh>
    <rPh sb="3" eb="4">
      <t>ガ</t>
    </rPh>
    <rPh sb="9" eb="10">
      <t>ハバ</t>
    </rPh>
    <phoneticPr fontId="3"/>
  </si>
  <si>
    <t>絹本著色真人図（1幅）</t>
    <rPh sb="0" eb="1">
      <t>キヌ</t>
    </rPh>
    <rPh sb="1" eb="2">
      <t>ホン</t>
    </rPh>
    <rPh sb="2" eb="3">
      <t>チョ</t>
    </rPh>
    <rPh sb="3" eb="4">
      <t>イロ</t>
    </rPh>
    <rPh sb="4" eb="5">
      <t>マ</t>
    </rPh>
    <rPh sb="5" eb="6">
      <t>ジン</t>
    </rPh>
    <rPh sb="6" eb="7">
      <t>ズ</t>
    </rPh>
    <rPh sb="9" eb="10">
      <t>ハバ</t>
    </rPh>
    <phoneticPr fontId="3"/>
  </si>
  <si>
    <t>山崎</t>
    <rPh sb="0" eb="2">
      <t>ヤマザキ</t>
    </rPh>
    <phoneticPr fontId="3"/>
  </si>
  <si>
    <t>撰要寺</t>
    <rPh sb="0" eb="1">
      <t>セン</t>
    </rPh>
    <rPh sb="1" eb="2">
      <t>ヨウ</t>
    </rPh>
    <rPh sb="2" eb="3">
      <t>テラ</t>
    </rPh>
    <phoneticPr fontId="3"/>
  </si>
  <si>
    <t>村松以弘筆「白糸瀑図」</t>
  </si>
  <si>
    <t>H 8. 3.12</t>
  </si>
  <si>
    <t>掛川市</t>
    <rPh sb="0" eb="3">
      <t>カケガワシ</t>
    </rPh>
    <phoneticPr fontId="3"/>
  </si>
  <si>
    <t>三熊野神社絵馬（44点）</t>
    <rPh sb="0" eb="1">
      <t>サン</t>
    </rPh>
    <rPh sb="1" eb="3">
      <t>クマノ</t>
    </rPh>
    <rPh sb="3" eb="5">
      <t>ジンジャ</t>
    </rPh>
    <rPh sb="5" eb="7">
      <t>エマ</t>
    </rPh>
    <rPh sb="10" eb="11">
      <t>テン</t>
    </rPh>
    <phoneticPr fontId="3"/>
  </si>
  <si>
    <t>H 8.11.18</t>
    <phoneticPr fontId="3"/>
  </si>
  <si>
    <t>黒田清輝作「岡田良一郎肖像」</t>
    <phoneticPr fontId="3"/>
  </si>
  <si>
    <t>H20. 3.21</t>
    <phoneticPr fontId="3"/>
  </si>
  <si>
    <t>工芸</t>
  </si>
  <si>
    <t>大尾山　鰐口</t>
    <phoneticPr fontId="3"/>
  </si>
  <si>
    <t>居尻</t>
  </si>
  <si>
    <t>顕光寺</t>
  </si>
  <si>
    <t>刀　銘義助</t>
    <phoneticPr fontId="3"/>
  </si>
  <si>
    <t>S33. 4.15</t>
  </si>
  <si>
    <t>個人</t>
    <rPh sb="0" eb="2">
      <t>コジン</t>
    </rPh>
    <phoneticPr fontId="3"/>
  </si>
  <si>
    <t>刀　銘於南紀重国造</t>
    <phoneticPr fontId="3"/>
  </si>
  <si>
    <t>S38. 2.19</t>
  </si>
  <si>
    <t>考古資料</t>
  </si>
  <si>
    <t>宇洞ヶ谷横穴墳出土遺物一括</t>
    <rPh sb="6" eb="7">
      <t>フン</t>
    </rPh>
    <phoneticPr fontId="3"/>
  </si>
  <si>
    <t>S43. 3.19</t>
  </si>
  <si>
    <t>長谷</t>
  </si>
  <si>
    <t>史跡</t>
    <rPh sb="0" eb="2">
      <t>シセキ</t>
    </rPh>
    <phoneticPr fontId="3"/>
  </si>
  <si>
    <t>撰要寺墓塔群</t>
    <rPh sb="0" eb="1">
      <t>セン</t>
    </rPh>
    <rPh sb="1" eb="2">
      <t>ヨウ</t>
    </rPh>
    <rPh sb="2" eb="3">
      <t>テラ</t>
    </rPh>
    <rPh sb="3" eb="4">
      <t>ボ</t>
    </rPh>
    <rPh sb="4" eb="5">
      <t>トウ</t>
    </rPh>
    <rPh sb="5" eb="6">
      <t>グン</t>
    </rPh>
    <phoneticPr fontId="3"/>
  </si>
  <si>
    <t>S58. 9.27</t>
    <phoneticPr fontId="3"/>
  </si>
  <si>
    <t>天然記念物</t>
  </si>
  <si>
    <t>大尾山 鳥居スギ</t>
  </si>
  <si>
    <t>峯貝戸の大クワ</t>
  </si>
  <si>
    <t>S33.10.30</t>
  </si>
  <si>
    <t>東山</t>
  </si>
  <si>
    <t>伊達方の大ヒイラギ</t>
  </si>
  <si>
    <t>S46. 8. 3</t>
  </si>
  <si>
    <t>伊達方</t>
  </si>
  <si>
    <t>本勝寺ナギ・マキの門</t>
    <rPh sb="0" eb="1">
      <t>ホン</t>
    </rPh>
    <rPh sb="1" eb="2">
      <t>カ</t>
    </rPh>
    <rPh sb="2" eb="3">
      <t>テラ</t>
    </rPh>
    <phoneticPr fontId="3"/>
  </si>
  <si>
    <t>S49. 4.18</t>
    <phoneticPr fontId="3"/>
  </si>
  <si>
    <t>川久保</t>
    <rPh sb="0" eb="3">
      <t>カワクボ</t>
    </rPh>
    <phoneticPr fontId="3"/>
  </si>
  <si>
    <t>本勝寺</t>
    <phoneticPr fontId="3"/>
  </si>
  <si>
    <t>中新井池のオニバス</t>
    <rPh sb="0" eb="1">
      <t>ナカ</t>
    </rPh>
    <rPh sb="1" eb="3">
      <t>アライ</t>
    </rPh>
    <rPh sb="3" eb="4">
      <t>イケ</t>
    </rPh>
    <phoneticPr fontId="3"/>
  </si>
  <si>
    <t>S58. 2.25</t>
    <phoneticPr fontId="3"/>
  </si>
  <si>
    <t>大渕</t>
    <rPh sb="0" eb="2">
      <t>オオブチ</t>
    </rPh>
    <phoneticPr fontId="3"/>
  </si>
  <si>
    <t>財務省</t>
    <rPh sb="0" eb="3">
      <t>ザイムショウ</t>
    </rPh>
    <phoneticPr fontId="3"/>
  </si>
  <si>
    <t>阿波々神社の社叢</t>
    <rPh sb="0" eb="1">
      <t>ア</t>
    </rPh>
    <rPh sb="1" eb="2">
      <t>ナミ</t>
    </rPh>
    <rPh sb="3" eb="5">
      <t>ジンジャ</t>
    </rPh>
    <rPh sb="6" eb="7">
      <t>シャ</t>
    </rPh>
    <rPh sb="7" eb="8">
      <t>クサムラ</t>
    </rPh>
    <phoneticPr fontId="3"/>
  </si>
  <si>
    <t>初馬</t>
    <rPh sb="0" eb="2">
      <t>ハツマ</t>
    </rPh>
    <phoneticPr fontId="3"/>
  </si>
  <si>
    <t>・</t>
    <phoneticPr fontId="3"/>
  </si>
  <si>
    <t>阿波々神社</t>
    <rPh sb="0" eb="1">
      <t>ア</t>
    </rPh>
    <rPh sb="1" eb="2">
      <t>ナミ</t>
    </rPh>
    <rPh sb="3" eb="5">
      <t>ジンジャ</t>
    </rPh>
    <phoneticPr fontId="3"/>
  </si>
  <si>
    <t>無形民俗</t>
  </si>
  <si>
    <t>獅子舞 かんからまち</t>
    <phoneticPr fontId="3"/>
  </si>
  <si>
    <t>S30.11. 1</t>
  </si>
  <si>
    <t>かんからまち保存会</t>
  </si>
  <si>
    <t>三社祭礼囃子</t>
    <rPh sb="0" eb="1">
      <t>サン</t>
    </rPh>
    <rPh sb="1" eb="2">
      <t>シャ</t>
    </rPh>
    <rPh sb="2" eb="3">
      <t>サイ</t>
    </rPh>
    <rPh sb="3" eb="4">
      <t>レイ</t>
    </rPh>
    <rPh sb="4" eb="6">
      <t>ハヤシ</t>
    </rPh>
    <phoneticPr fontId="3"/>
  </si>
  <si>
    <t>S30.11. 1</t>
    <phoneticPr fontId="3"/>
  </si>
  <si>
    <t>三社祭礼囃子保存会</t>
    <rPh sb="0" eb="2">
      <t>サンシャ</t>
    </rPh>
    <rPh sb="2" eb="4">
      <t>サイレイ</t>
    </rPh>
    <rPh sb="4" eb="6">
      <t>ハヤシ</t>
    </rPh>
    <rPh sb="6" eb="9">
      <t>ホゾンカイ</t>
    </rPh>
    <phoneticPr fontId="3"/>
  </si>
  <si>
    <t>八坂神社の祇園囃子と祭礼行事</t>
    <rPh sb="0" eb="2">
      <t>ヤサカ</t>
    </rPh>
    <rPh sb="2" eb="4">
      <t>ジンジャ</t>
    </rPh>
    <rPh sb="5" eb="7">
      <t>ギオン</t>
    </rPh>
    <rPh sb="7" eb="9">
      <t>ハヤシ</t>
    </rPh>
    <rPh sb="10" eb="12">
      <t>サイレイ</t>
    </rPh>
    <rPh sb="12" eb="14">
      <t>ギョウジ</t>
    </rPh>
    <phoneticPr fontId="3"/>
  </si>
  <si>
    <t>S59.11.30</t>
    <phoneticPr fontId="3"/>
  </si>
  <si>
    <t>中</t>
    <rPh sb="0" eb="1">
      <t>ナカ</t>
    </rPh>
    <phoneticPr fontId="3"/>
  </si>
  <si>
    <t>八坂神社祭典保存会</t>
    <rPh sb="0" eb="4">
      <t>ヤサカジンジャ</t>
    </rPh>
    <rPh sb="4" eb="6">
      <t>サイテン</t>
    </rPh>
    <rPh sb="6" eb="9">
      <t>ホゾンカイ</t>
    </rPh>
    <phoneticPr fontId="3"/>
  </si>
  <si>
    <t>三熊野神社の地固め舞と田遊び</t>
    <rPh sb="0" eb="1">
      <t>サン</t>
    </rPh>
    <rPh sb="1" eb="3">
      <t>クマノ</t>
    </rPh>
    <rPh sb="3" eb="5">
      <t>ジンジャ</t>
    </rPh>
    <phoneticPr fontId="3"/>
  </si>
  <si>
    <t>H元. 3.22</t>
    <rPh sb="1" eb="2">
      <t>ゲン</t>
    </rPh>
    <phoneticPr fontId="3"/>
  </si>
  <si>
    <t>地固め舞と田遊び保存会</t>
    <rPh sb="0" eb="2">
      <t>ジガタ</t>
    </rPh>
    <rPh sb="3" eb="4">
      <t>マイ</t>
    </rPh>
    <rPh sb="5" eb="7">
      <t>タアソ</t>
    </rPh>
    <rPh sb="8" eb="11">
      <t>ホゾンカイ</t>
    </rPh>
    <phoneticPr fontId="3"/>
  </si>
  <si>
    <t>市指定</t>
    <rPh sb="0" eb="1">
      <t>シ</t>
    </rPh>
    <rPh sb="1" eb="3">
      <t>シテイ</t>
    </rPh>
    <phoneticPr fontId="3"/>
  </si>
  <si>
    <t>建造物</t>
  </si>
  <si>
    <t>掛川城太鼓櫓</t>
  </si>
  <si>
    <t>S35. 5.31</t>
  </si>
  <si>
    <t>掛川城蕗の門</t>
  </si>
  <si>
    <t>円満寺</t>
  </si>
  <si>
    <t>本源寺山門</t>
    <rPh sb="0" eb="1">
      <t>ホン</t>
    </rPh>
    <rPh sb="1" eb="2">
      <t>ミナモト</t>
    </rPh>
    <rPh sb="2" eb="3">
      <t>テラ</t>
    </rPh>
    <rPh sb="3" eb="5">
      <t>サンモン</t>
    </rPh>
    <phoneticPr fontId="3"/>
  </si>
  <si>
    <t>S48. 3.28</t>
    <phoneticPr fontId="3"/>
  </si>
  <si>
    <t>本源寺</t>
    <rPh sb="0" eb="1">
      <t>ホン</t>
    </rPh>
    <rPh sb="1" eb="2">
      <t>ミナモト</t>
    </rPh>
    <rPh sb="2" eb="3">
      <t>テラ</t>
    </rPh>
    <phoneticPr fontId="3"/>
  </si>
  <si>
    <t>撰要寺不開門</t>
    <rPh sb="0" eb="1">
      <t>セン</t>
    </rPh>
    <rPh sb="1" eb="2">
      <t>ヨウ</t>
    </rPh>
    <rPh sb="2" eb="3">
      <t>テラ</t>
    </rPh>
    <phoneticPr fontId="3"/>
  </si>
  <si>
    <t>大手門番所</t>
  </si>
  <si>
    <t>S55. 8.20</t>
  </si>
  <si>
    <t>城下</t>
    <rPh sb="0" eb="2">
      <t>シロシタ</t>
    </rPh>
    <phoneticPr fontId="3"/>
  </si>
  <si>
    <t>横須賀町番所</t>
    <rPh sb="0" eb="3">
      <t>ヨコスカ</t>
    </rPh>
    <rPh sb="3" eb="4">
      <t>マチ</t>
    </rPh>
    <rPh sb="4" eb="6">
      <t>バンショ</t>
    </rPh>
    <phoneticPr fontId="3"/>
  </si>
  <si>
    <t>S55. 4. 1</t>
    <phoneticPr fontId="3"/>
  </si>
  <si>
    <t>普門寺 弁財天堂</t>
    <rPh sb="0" eb="1">
      <t>フ</t>
    </rPh>
    <rPh sb="1" eb="2">
      <t>モン</t>
    </rPh>
    <rPh sb="2" eb="3">
      <t>テラ</t>
    </rPh>
    <rPh sb="4" eb="7">
      <t>ベンザイテン</t>
    </rPh>
    <rPh sb="7" eb="8">
      <t>ドウ</t>
    </rPh>
    <phoneticPr fontId="3"/>
  </si>
  <si>
    <t>普門寺</t>
    <rPh sb="0" eb="1">
      <t>フ</t>
    </rPh>
    <rPh sb="1" eb="2">
      <t>モン</t>
    </rPh>
    <rPh sb="2" eb="3">
      <t>テラ</t>
    </rPh>
    <phoneticPr fontId="3"/>
  </si>
  <si>
    <t>八所神社旧社殿</t>
    <rPh sb="0" eb="1">
      <t>ハッ</t>
    </rPh>
    <rPh sb="1" eb="2">
      <t>トコロ</t>
    </rPh>
    <rPh sb="2" eb="3">
      <t>ジン</t>
    </rPh>
    <rPh sb="3" eb="4">
      <t>シャ</t>
    </rPh>
    <rPh sb="4" eb="5">
      <t>キュウ</t>
    </rPh>
    <rPh sb="5" eb="6">
      <t>シャ</t>
    </rPh>
    <rPh sb="6" eb="7">
      <t>ドノ</t>
    </rPh>
    <phoneticPr fontId="3"/>
  </si>
  <si>
    <t>普門寺</t>
    <rPh sb="0" eb="3">
      <t>フモンジ</t>
    </rPh>
    <phoneticPr fontId="3"/>
  </si>
  <si>
    <t>旧日坂宿旅籠「川坂屋」</t>
  </si>
  <si>
    <t>H13. 2.27</t>
  </si>
  <si>
    <t>日坂</t>
  </si>
  <si>
    <t>旧観音寺石塔｢貞和二禩｣の銘がある</t>
    <phoneticPr fontId="3"/>
  </si>
  <si>
    <t>H14. 3.26</t>
  </si>
  <si>
    <t>上西郷</t>
    <rPh sb="0" eb="3">
      <t>カミサイゴウ</t>
    </rPh>
    <phoneticPr fontId="3"/>
  </si>
  <si>
    <t>法泉寺</t>
    <rPh sb="0" eb="1">
      <t>ホウ</t>
    </rPh>
    <rPh sb="1" eb="2">
      <t>イズミ</t>
    </rPh>
    <phoneticPr fontId="3"/>
  </si>
  <si>
    <t>吉岡彌生移築生家</t>
    <rPh sb="0" eb="2">
      <t>ヨシオカ</t>
    </rPh>
    <rPh sb="2" eb="4">
      <t>ヤヨイ</t>
    </rPh>
    <rPh sb="4" eb="6">
      <t>イチク</t>
    </rPh>
    <rPh sb="6" eb="7">
      <t>ウ</t>
    </rPh>
    <rPh sb="7" eb="8">
      <t>イエ</t>
    </rPh>
    <phoneticPr fontId="3"/>
  </si>
  <si>
    <t>H16. 4. 8</t>
    <phoneticPr fontId="3"/>
  </si>
  <si>
    <t>下土方</t>
    <rPh sb="0" eb="1">
      <t>シモ</t>
    </rPh>
    <rPh sb="1" eb="3">
      <t>ヒジカタ</t>
    </rPh>
    <phoneticPr fontId="3"/>
  </si>
  <si>
    <t>・</t>
    <phoneticPr fontId="3"/>
  </si>
  <si>
    <t>貞永寺本堂</t>
    <rPh sb="0" eb="1">
      <t>サダ</t>
    </rPh>
    <rPh sb="1" eb="2">
      <t>エイ</t>
    </rPh>
    <rPh sb="2" eb="3">
      <t>テラ</t>
    </rPh>
    <rPh sb="3" eb="5">
      <t>ホンドウ</t>
    </rPh>
    <phoneticPr fontId="3"/>
  </si>
  <si>
    <t>H17. 2. 4</t>
    <phoneticPr fontId="3"/>
  </si>
  <si>
    <t>貞永寺</t>
    <phoneticPr fontId="3"/>
  </si>
  <si>
    <t>ゲイスベルト・ヘンミィ墓</t>
    <rPh sb="11" eb="12">
      <t>ハカ</t>
    </rPh>
    <phoneticPr fontId="3"/>
  </si>
  <si>
    <t>H18. 2.24</t>
    <phoneticPr fontId="3"/>
  </si>
  <si>
    <t>仁藤町</t>
    <rPh sb="0" eb="3">
      <t>ニトウマチ</t>
    </rPh>
    <phoneticPr fontId="3"/>
  </si>
  <si>
    <t>天然寺</t>
    <rPh sb="0" eb="2">
      <t>テンネン</t>
    </rPh>
    <rPh sb="2" eb="3">
      <t>テラ</t>
    </rPh>
    <phoneticPr fontId="3"/>
  </si>
  <si>
    <t>竹の丸（旧松本家住宅）主屋1棟、離れ1棟、土蔵２棟、米倉１棟、番屋１棟</t>
    <rPh sb="0" eb="1">
      <t>タケ</t>
    </rPh>
    <rPh sb="2" eb="3">
      <t>マル</t>
    </rPh>
    <rPh sb="4" eb="5">
      <t>キュウ</t>
    </rPh>
    <rPh sb="5" eb="8">
      <t>マツモトケ</t>
    </rPh>
    <rPh sb="8" eb="10">
      <t>ジュウタク</t>
    </rPh>
    <rPh sb="11" eb="12">
      <t>シュ</t>
    </rPh>
    <rPh sb="12" eb="13">
      <t>ヤ</t>
    </rPh>
    <rPh sb="14" eb="15">
      <t>トウ</t>
    </rPh>
    <rPh sb="16" eb="17">
      <t>バナ</t>
    </rPh>
    <rPh sb="19" eb="20">
      <t>トウ</t>
    </rPh>
    <rPh sb="21" eb="23">
      <t>ドゾウ</t>
    </rPh>
    <rPh sb="24" eb="25">
      <t>ムネ</t>
    </rPh>
    <rPh sb="26" eb="27">
      <t>コメ</t>
    </rPh>
    <rPh sb="27" eb="28">
      <t>クラ</t>
    </rPh>
    <rPh sb="29" eb="30">
      <t>ムネ</t>
    </rPh>
    <rPh sb="31" eb="32">
      <t>バン</t>
    </rPh>
    <rPh sb="32" eb="33">
      <t>ヤ</t>
    </rPh>
    <rPh sb="34" eb="35">
      <t>ムネ</t>
    </rPh>
    <phoneticPr fontId="3"/>
  </si>
  <si>
    <t>H20. 5.29</t>
    <phoneticPr fontId="3"/>
  </si>
  <si>
    <t>旧日坂宿旅籠「川坂屋」茶室</t>
    <rPh sb="11" eb="13">
      <t>チャシツ</t>
    </rPh>
    <phoneticPr fontId="3"/>
  </si>
  <si>
    <t>H19. 1.30</t>
    <phoneticPr fontId="3"/>
  </si>
  <si>
    <t>日坂</t>
    <rPh sb="0" eb="2">
      <t>ニッサカ</t>
    </rPh>
    <phoneticPr fontId="3"/>
  </si>
  <si>
    <t>松ヶ岡（旧山﨑家住宅）</t>
    <rPh sb="0" eb="3">
      <t>マツガオカ</t>
    </rPh>
    <rPh sb="4" eb="5">
      <t>キュウ</t>
    </rPh>
    <rPh sb="5" eb="7">
      <t>ヤマザキ</t>
    </rPh>
    <rPh sb="7" eb="8">
      <t>ケ</t>
    </rPh>
    <rPh sb="8" eb="10">
      <t>ジュウタク</t>
    </rPh>
    <phoneticPr fontId="3"/>
  </si>
  <si>
    <t>南西郷</t>
    <rPh sb="0" eb="3">
      <t>ミナミサイゴウ</t>
    </rPh>
    <phoneticPr fontId="3"/>
  </si>
  <si>
    <t>絵画</t>
    <phoneticPr fontId="3"/>
  </si>
  <si>
    <t>村松以弘筆｢青緑董法山水｣</t>
  </si>
  <si>
    <t>涅槃図</t>
    <phoneticPr fontId="3"/>
  </si>
  <si>
    <t>常現寺</t>
  </si>
  <si>
    <t>本勝寺七面堂野賀岐山画</t>
    <rPh sb="10" eb="11">
      <t>ガ</t>
    </rPh>
    <phoneticPr fontId="3"/>
  </si>
  <si>
    <t>S60.11.11</t>
    <phoneticPr fontId="3"/>
  </si>
  <si>
    <t>大久保一丘筆「鶴図」（４面）</t>
    <rPh sb="0" eb="3">
      <t>オオクボ</t>
    </rPh>
    <rPh sb="3" eb="4">
      <t>イチ</t>
    </rPh>
    <rPh sb="4" eb="5">
      <t>オカ</t>
    </rPh>
    <rPh sb="5" eb="6">
      <t>フデ</t>
    </rPh>
    <rPh sb="7" eb="8">
      <t>ツル</t>
    </rPh>
    <rPh sb="8" eb="9">
      <t>ズ</t>
    </rPh>
    <rPh sb="12" eb="13">
      <t>メン</t>
    </rPh>
    <phoneticPr fontId="3"/>
  </si>
  <si>
    <t>H19. 1.30</t>
    <phoneticPr fontId="3"/>
  </si>
  <si>
    <t>蓮舟寺</t>
    <rPh sb="0" eb="1">
      <t>ハス</t>
    </rPh>
    <rPh sb="1" eb="2">
      <t>フネ</t>
    </rPh>
    <rPh sb="2" eb="3">
      <t>ジ</t>
    </rPh>
    <phoneticPr fontId="3"/>
  </si>
  <si>
    <t>指 定 区 分</t>
    <phoneticPr fontId="3"/>
  </si>
  <si>
    <t>書跡</t>
  </si>
  <si>
    <t>有栖川宮熾仁親王書跡</t>
  </si>
  <si>
    <t>S50. 8.15</t>
    <phoneticPr fontId="3"/>
  </si>
  <si>
    <t>掛川城絵図</t>
  </si>
  <si>
    <t>掛川城御殿古図</t>
    <phoneticPr fontId="3"/>
  </si>
  <si>
    <t>仁藤</t>
  </si>
  <si>
    <t>掛川城御殿古図</t>
  </si>
  <si>
    <t>緑ヶ丘２</t>
    <phoneticPr fontId="3"/>
  </si>
  <si>
    <t>古文書</t>
  </si>
  <si>
    <t>旧掛川宿問屋職鈴木家文書</t>
    <rPh sb="0" eb="1">
      <t>キュウ</t>
    </rPh>
    <rPh sb="1" eb="3">
      <t>カケガワ</t>
    </rPh>
    <rPh sb="3" eb="4">
      <t>シュク</t>
    </rPh>
    <rPh sb="4" eb="6">
      <t>トンヤ</t>
    </rPh>
    <rPh sb="6" eb="7">
      <t>ショク</t>
    </rPh>
    <rPh sb="7" eb="9">
      <t>スズキ</t>
    </rPh>
    <rPh sb="9" eb="10">
      <t>イエ</t>
    </rPh>
    <rPh sb="10" eb="12">
      <t>ブンショ</t>
    </rPh>
    <phoneticPr fontId="3"/>
  </si>
  <si>
    <t>東京都</t>
  </si>
  <si>
    <t>横須賀惣庄屋覚帳</t>
    <rPh sb="0" eb="3">
      <t>ヨコスカ</t>
    </rPh>
    <rPh sb="3" eb="4">
      <t>ソウ</t>
    </rPh>
    <rPh sb="4" eb="5">
      <t>ショウ</t>
    </rPh>
    <rPh sb="5" eb="6">
      <t>ヤ</t>
    </rPh>
    <rPh sb="6" eb="7">
      <t>オボ</t>
    </rPh>
    <rPh sb="7" eb="8">
      <t>チョウ</t>
    </rPh>
    <phoneticPr fontId="3"/>
  </si>
  <si>
    <t>S48. 3.28</t>
    <phoneticPr fontId="3"/>
  </si>
  <si>
    <t>長谷</t>
    <rPh sb="0" eb="2">
      <t>ナガタニ</t>
    </rPh>
    <phoneticPr fontId="3"/>
  </si>
  <si>
    <t>横須賀城関係記録</t>
    <rPh sb="0" eb="3">
      <t>ヨコスカ</t>
    </rPh>
    <rPh sb="3" eb="4">
      <t>シロ</t>
    </rPh>
    <rPh sb="4" eb="6">
      <t>カンケイ</t>
    </rPh>
    <rPh sb="6" eb="8">
      <t>キロク</t>
    </rPh>
    <phoneticPr fontId="3"/>
  </si>
  <si>
    <t>長松院古文書</t>
    <phoneticPr fontId="3"/>
  </si>
  <si>
    <t>大野</t>
  </si>
  <si>
    <t>長松院</t>
  </si>
  <si>
    <t>永源寺古文書</t>
  </si>
  <si>
    <t>各和</t>
  </si>
  <si>
    <t>永源寺</t>
  </si>
  <si>
    <t>横須賀城下町絵図など45点</t>
    <rPh sb="0" eb="3">
      <t>ヨコスカ</t>
    </rPh>
    <rPh sb="3" eb="6">
      <t>ジョウカマチ</t>
    </rPh>
    <rPh sb="6" eb="8">
      <t>エズ</t>
    </rPh>
    <rPh sb="12" eb="13">
      <t>テン</t>
    </rPh>
    <phoneticPr fontId="3"/>
  </si>
  <si>
    <t>H16. 1.28</t>
    <phoneticPr fontId="3"/>
  </si>
  <si>
    <t>工芸</t>
    <phoneticPr fontId="3"/>
  </si>
  <si>
    <t>盛岩院 鰐口</t>
    <rPh sb="0" eb="1">
      <t>モリ</t>
    </rPh>
    <rPh sb="1" eb="2">
      <t>イワ</t>
    </rPh>
    <rPh sb="2" eb="3">
      <t>イン</t>
    </rPh>
    <rPh sb="4" eb="6">
      <t>ワニクチ</t>
    </rPh>
    <phoneticPr fontId="3"/>
  </si>
  <si>
    <t>S50. 8.15</t>
    <phoneticPr fontId="3"/>
  </si>
  <si>
    <t>岩滑</t>
    <rPh sb="0" eb="1">
      <t>イワ</t>
    </rPh>
    <rPh sb="1" eb="2">
      <t>ナメ</t>
    </rPh>
    <phoneticPr fontId="3"/>
  </si>
  <si>
    <t>盛岩院</t>
    <phoneticPr fontId="3"/>
  </si>
  <si>
    <t>萩間八幡宮 鰐口</t>
    <phoneticPr fontId="3"/>
  </si>
  <si>
    <t>萩間</t>
  </si>
  <si>
    <t>萩間八幡宮</t>
  </si>
  <si>
    <t>大原子神社 鰐口</t>
    <phoneticPr fontId="3"/>
  </si>
  <si>
    <t>大原子</t>
    <rPh sb="0" eb="1">
      <t>オオ</t>
    </rPh>
    <phoneticPr fontId="3"/>
  </si>
  <si>
    <t>大原子神社</t>
  </si>
  <si>
    <t>本勝寺七面堂厨子</t>
    <phoneticPr fontId="3"/>
  </si>
  <si>
    <t>S60.11.11</t>
    <phoneticPr fontId="3"/>
  </si>
  <si>
    <t>本勝寺</t>
    <phoneticPr fontId="3"/>
  </si>
  <si>
    <t>彫刻</t>
    <rPh sb="0" eb="2">
      <t>チョウコク</t>
    </rPh>
    <phoneticPr fontId="3"/>
  </si>
  <si>
    <t>高麗神社 伎楽古面</t>
    <rPh sb="0" eb="2">
      <t>コウライ</t>
    </rPh>
    <rPh sb="2" eb="4">
      <t>ジンジャ</t>
    </rPh>
    <rPh sb="6" eb="7">
      <t>ラク</t>
    </rPh>
    <rPh sb="7" eb="8">
      <t>フル</t>
    </rPh>
    <rPh sb="8" eb="9">
      <t>メン</t>
    </rPh>
    <phoneticPr fontId="3"/>
  </si>
  <si>
    <t>高麗神社</t>
    <rPh sb="0" eb="2">
      <t>コウライ</t>
    </rPh>
    <rPh sb="2" eb="4">
      <t>ジンジャ</t>
    </rPh>
    <phoneticPr fontId="3"/>
  </si>
  <si>
    <t>三熊野神社 天狗の面</t>
    <rPh sb="0" eb="1">
      <t>サン</t>
    </rPh>
    <rPh sb="1" eb="3">
      <t>クマノ</t>
    </rPh>
    <rPh sb="3" eb="5">
      <t>ジンジャ</t>
    </rPh>
    <rPh sb="6" eb="8">
      <t>テング</t>
    </rPh>
    <rPh sb="9" eb="10">
      <t>メン</t>
    </rPh>
    <phoneticPr fontId="3"/>
  </si>
  <si>
    <t>三熊野神社 狛犬</t>
    <rPh sb="0" eb="1">
      <t>サン</t>
    </rPh>
    <rPh sb="1" eb="3">
      <t>クマノ</t>
    </rPh>
    <rPh sb="3" eb="5">
      <t>ジンジャ</t>
    </rPh>
    <rPh sb="6" eb="7">
      <t>コマ</t>
    </rPh>
    <rPh sb="7" eb="8">
      <t>イヌ</t>
    </rPh>
    <phoneticPr fontId="3"/>
  </si>
  <si>
    <t>本勝寺本堂 立川流彫刻</t>
    <phoneticPr fontId="3"/>
  </si>
  <si>
    <t>本勝寺七面堂 立川流彫刻</t>
    <phoneticPr fontId="3"/>
  </si>
  <si>
    <t>考古資料</t>
    <rPh sb="0" eb="2">
      <t>コウコ</t>
    </rPh>
    <rPh sb="2" eb="4">
      <t>シリョウ</t>
    </rPh>
    <phoneticPr fontId="3"/>
  </si>
  <si>
    <t>横須賀城の鯱瓦・鬼瓦</t>
    <rPh sb="0" eb="3">
      <t>ヨコスカ</t>
    </rPh>
    <rPh sb="3" eb="4">
      <t>シロ</t>
    </rPh>
    <rPh sb="5" eb="6">
      <t>シャチ</t>
    </rPh>
    <rPh sb="6" eb="7">
      <t>カワラ</t>
    </rPh>
    <rPh sb="8" eb="9">
      <t>オニ</t>
    </rPh>
    <rPh sb="9" eb="10">
      <t>カワラ</t>
    </rPh>
    <phoneticPr fontId="3"/>
  </si>
  <si>
    <t>恩高寺</t>
    <rPh sb="0" eb="1">
      <t>オン</t>
    </rPh>
    <rPh sb="1" eb="2">
      <t>タカ</t>
    </rPh>
    <rPh sb="2" eb="3">
      <t>テラ</t>
    </rPh>
    <phoneticPr fontId="3"/>
  </si>
  <si>
    <t>キリシタン燈籠</t>
  </si>
  <si>
    <t>S40. 2. 1</t>
  </si>
  <si>
    <t>南2丁目</t>
    <rPh sb="2" eb="4">
      <t>チョウメ</t>
    </rPh>
    <phoneticPr fontId="3"/>
  </si>
  <si>
    <t>大日寺</t>
  </si>
  <si>
    <t>久延寺境内</t>
  </si>
  <si>
    <t>佐夜鹿</t>
  </si>
  <si>
    <t>久延寺</t>
  </si>
  <si>
    <t>十内圦</t>
    <rPh sb="0" eb="1">
      <t>ジュウ</t>
    </rPh>
    <rPh sb="1" eb="2">
      <t>ウチ</t>
    </rPh>
    <phoneticPr fontId="3"/>
  </si>
  <si>
    <t>S48. 3.28</t>
    <phoneticPr fontId="3"/>
  </si>
  <si>
    <t>静岡県</t>
    <rPh sb="0" eb="3">
      <t>シズオカケン</t>
    </rPh>
    <phoneticPr fontId="3"/>
  </si>
  <si>
    <t>城主井上氏の墓塔</t>
    <rPh sb="0" eb="2">
      <t>ジョウシュ</t>
    </rPh>
    <rPh sb="2" eb="4">
      <t>イノウエ</t>
    </rPh>
    <rPh sb="4" eb="5">
      <t>シ</t>
    </rPh>
    <rPh sb="6" eb="7">
      <t>ボ</t>
    </rPh>
    <rPh sb="7" eb="8">
      <t>トウ</t>
    </rPh>
    <phoneticPr fontId="3"/>
  </si>
  <si>
    <t>本源寺</t>
    <rPh sb="0" eb="1">
      <t>ホン</t>
    </rPh>
    <rPh sb="1" eb="2">
      <t>ゲン</t>
    </rPh>
    <rPh sb="2" eb="3">
      <t>テラ</t>
    </rPh>
    <phoneticPr fontId="3"/>
  </si>
  <si>
    <t>城主西尾氏の墓塔</t>
    <rPh sb="0" eb="2">
      <t>ジョウシュ</t>
    </rPh>
    <rPh sb="2" eb="4">
      <t>ニシオ</t>
    </rPh>
    <rPh sb="4" eb="5">
      <t>シ</t>
    </rPh>
    <rPh sb="6" eb="7">
      <t>ボ</t>
    </rPh>
    <rPh sb="7" eb="8">
      <t>トウ</t>
    </rPh>
    <phoneticPr fontId="3"/>
  </si>
  <si>
    <t>龍眠寺</t>
    <rPh sb="0" eb="1">
      <t>リュウ</t>
    </rPh>
    <rPh sb="1" eb="2">
      <t>ミン</t>
    </rPh>
    <rPh sb="2" eb="3">
      <t>テラ</t>
    </rPh>
    <phoneticPr fontId="3"/>
  </si>
  <si>
    <t>刀工高天神兼明屋敷跡</t>
  </si>
  <si>
    <t>S50. 8.15</t>
    <phoneticPr fontId="3"/>
  </si>
  <si>
    <t>晴明塚</t>
    <rPh sb="0" eb="1">
      <t>ハレ</t>
    </rPh>
    <rPh sb="1" eb="2">
      <t>アカ</t>
    </rPh>
    <rPh sb="2" eb="3">
      <t>ツカ</t>
    </rPh>
    <phoneticPr fontId="3"/>
  </si>
  <si>
    <t>浜地区</t>
    <rPh sb="0" eb="1">
      <t>ハマ</t>
    </rPh>
    <rPh sb="1" eb="3">
      <t>チク</t>
    </rPh>
    <phoneticPr fontId="3"/>
  </si>
  <si>
    <t>佐夜鹿一里塚</t>
  </si>
  <si>
    <t>平塚古墳</t>
  </si>
  <si>
    <t>構江</t>
  </si>
  <si>
    <t>観音寺､個人</t>
    <rPh sb="4" eb="6">
      <t>コジン</t>
    </rPh>
    <phoneticPr fontId="3"/>
  </si>
  <si>
    <t>東登口古墳群（6基の内5基）</t>
    <rPh sb="10" eb="11">
      <t>ウチ</t>
    </rPh>
    <phoneticPr fontId="3"/>
  </si>
  <si>
    <t>吉岡</t>
  </si>
  <si>
    <t>天然記念物</t>
    <rPh sb="0" eb="2">
      <t>テンネン</t>
    </rPh>
    <rPh sb="2" eb="5">
      <t>キネンブツ</t>
    </rPh>
    <phoneticPr fontId="3"/>
  </si>
  <si>
    <t>興禅庵マキの自然門</t>
    <phoneticPr fontId="3"/>
  </si>
  <si>
    <t>興禅庵</t>
    <phoneticPr fontId="3"/>
  </si>
  <si>
    <t>事任八幡宮の大スギ</t>
  </si>
  <si>
    <t>八坂</t>
  </si>
  <si>
    <t>事任八幡宮</t>
  </si>
  <si>
    <t>垂木の大スギ</t>
  </si>
  <si>
    <t>上垂木</t>
  </si>
  <si>
    <t>六所神社</t>
  </si>
  <si>
    <t>高天神追手門跡スギ</t>
  </si>
  <si>
    <t>H 2. 4. 6</t>
    <phoneticPr fontId="3"/>
  </si>
  <si>
    <t>上土方嶺向</t>
    <rPh sb="0" eb="1">
      <t>カミ</t>
    </rPh>
    <rPh sb="1" eb="3">
      <t>ヒジカタ</t>
    </rPh>
    <rPh sb="3" eb="4">
      <t>ミネ</t>
    </rPh>
    <rPh sb="4" eb="5">
      <t>ムカイ</t>
    </rPh>
    <phoneticPr fontId="3"/>
  </si>
  <si>
    <t>高天神社</t>
    <phoneticPr fontId="3"/>
  </si>
  <si>
    <t>小笠神社参道スギ</t>
  </si>
  <si>
    <t>入山瀬</t>
    <rPh sb="0" eb="3">
      <t>イリヤマセ</t>
    </rPh>
    <phoneticPr fontId="3"/>
  </si>
  <si>
    <t>小笠神社</t>
    <phoneticPr fontId="3"/>
  </si>
  <si>
    <t>今瀧寺イヌマキ 2本</t>
    <rPh sb="1" eb="2">
      <t>タキ</t>
    </rPh>
    <phoneticPr fontId="3"/>
  </si>
  <si>
    <t>今滝</t>
    <rPh sb="0" eb="2">
      <t>イマタキ</t>
    </rPh>
    <phoneticPr fontId="3"/>
  </si>
  <si>
    <t>今瀧寺</t>
    <phoneticPr fontId="3"/>
  </si>
  <si>
    <t>今瀧寺ソテツ 2本</t>
    <rPh sb="1" eb="2">
      <t>タキ</t>
    </rPh>
    <rPh sb="8" eb="9">
      <t>ホン</t>
    </rPh>
    <phoneticPr fontId="3"/>
  </si>
  <si>
    <t>春日神社クスノキ</t>
  </si>
  <si>
    <t>中方</t>
    <rPh sb="0" eb="1">
      <t>ナカ</t>
    </rPh>
    <rPh sb="1" eb="2">
      <t>ホウ</t>
    </rPh>
    <phoneticPr fontId="3"/>
  </si>
  <si>
    <t>春日神社</t>
    <phoneticPr fontId="3"/>
  </si>
  <si>
    <t>満勝寺イチョウ</t>
  </si>
  <si>
    <t>満勝寺</t>
    <phoneticPr fontId="3"/>
  </si>
  <si>
    <t>永福寺イヌマキ</t>
  </si>
  <si>
    <t>H 3. 5.13</t>
    <phoneticPr fontId="3"/>
  </si>
  <si>
    <t>永福寺</t>
    <phoneticPr fontId="3"/>
  </si>
  <si>
    <t>本勝寺カヤ 2本</t>
    <phoneticPr fontId="3"/>
  </si>
  <si>
    <t>本勝寺</t>
    <phoneticPr fontId="3"/>
  </si>
  <si>
    <t>事任八幡宮のクスノキ</t>
  </si>
  <si>
    <t>H12. 2.24</t>
  </si>
  <si>
    <t>居尻のイスノキ</t>
  </si>
  <si>
    <t>松葉のカヤ</t>
  </si>
  <si>
    <t>倉真</t>
  </si>
  <si>
    <t>久居島のリンボク</t>
  </si>
  <si>
    <t>H15. 3.26</t>
  </si>
  <si>
    <t>久居島</t>
  </si>
  <si>
    <t>秋葉路のモッコク</t>
    <rPh sb="0" eb="2">
      <t>アキハ</t>
    </rPh>
    <rPh sb="2" eb="3">
      <t>ジ</t>
    </rPh>
    <phoneticPr fontId="3"/>
  </si>
  <si>
    <t>H16. 3.22</t>
    <phoneticPr fontId="3"/>
  </si>
  <si>
    <t>秋葉路</t>
    <rPh sb="0" eb="2">
      <t>アキハ</t>
    </rPh>
    <rPh sb="2" eb="3">
      <t>ジ</t>
    </rPh>
    <phoneticPr fontId="3"/>
  </si>
  <si>
    <t>・</t>
    <phoneticPr fontId="3"/>
  </si>
  <si>
    <t>秋葉路区</t>
    <rPh sb="0" eb="2">
      <t>アキハ</t>
    </rPh>
    <rPh sb="2" eb="3">
      <t>ジ</t>
    </rPh>
    <rPh sb="3" eb="4">
      <t>ク</t>
    </rPh>
    <phoneticPr fontId="3"/>
  </si>
  <si>
    <t>如意庵のソテツ</t>
    <rPh sb="0" eb="2">
      <t>ニョイ</t>
    </rPh>
    <rPh sb="2" eb="3">
      <t>アン</t>
    </rPh>
    <phoneticPr fontId="3"/>
  </si>
  <si>
    <t>有形民俗</t>
  </si>
  <si>
    <t>獅子頭</t>
    <phoneticPr fontId="3"/>
  </si>
  <si>
    <t>H 8. 3.28</t>
  </si>
  <si>
    <t>紺屋町</t>
  </si>
  <si>
    <t>紺屋町区</t>
  </si>
  <si>
    <t>無形民俗</t>
    <phoneticPr fontId="3"/>
  </si>
  <si>
    <t>紺屋町木獅子の舞 附 太鼓1、鉾5</t>
    <phoneticPr fontId="3"/>
  </si>
  <si>
    <t>紺屋町木獅子の舞保存会</t>
  </si>
  <si>
    <t>大渕のさなぶり</t>
    <rPh sb="0" eb="2">
      <t>オオブチ</t>
    </rPh>
    <phoneticPr fontId="3"/>
  </si>
  <si>
    <t>H16. 1.28</t>
    <phoneticPr fontId="3"/>
  </si>
  <si>
    <t>大渕地内8区</t>
    <rPh sb="0" eb="2">
      <t>オオブチ</t>
    </rPh>
    <rPh sb="2" eb="4">
      <t>チナイ</t>
    </rPh>
    <rPh sb="5" eb="6">
      <t>ク</t>
    </rPh>
    <phoneticPr fontId="3"/>
  </si>
  <si>
    <t>　（指定件数）国＝5件、県＝31件、市＝70件　　合計＝106件</t>
    <rPh sb="2" eb="4">
      <t>シテイ</t>
    </rPh>
    <rPh sb="4" eb="6">
      <t>ケンスウ</t>
    </rPh>
    <rPh sb="7" eb="8">
      <t>クニ</t>
    </rPh>
    <rPh sb="10" eb="11">
      <t>ケン</t>
    </rPh>
    <rPh sb="12" eb="13">
      <t>ケン</t>
    </rPh>
    <rPh sb="16" eb="17">
      <t>ケン</t>
    </rPh>
    <rPh sb="18" eb="19">
      <t>シ</t>
    </rPh>
    <rPh sb="22" eb="23">
      <t>ケン</t>
    </rPh>
    <rPh sb="25" eb="27">
      <t>ゴウケイ</t>
    </rPh>
    <rPh sb="31" eb="32">
      <t>ケン</t>
    </rPh>
    <phoneticPr fontId="3"/>
  </si>
  <si>
    <t>資料：社会教育課</t>
  </si>
  <si>
    <t>（単位：回、人）</t>
    <rPh sb="4" eb="5">
      <t>カイ</t>
    </rPh>
    <phoneticPr fontId="3"/>
  </si>
  <si>
    <t xml:space="preserve">年度 </t>
    <rPh sb="0" eb="2">
      <t>ネンド</t>
    </rPh>
    <phoneticPr fontId="3"/>
  </si>
  <si>
    <t>平成27 (2015)</t>
    <rPh sb="0" eb="2">
      <t>ヘイセイ</t>
    </rPh>
    <phoneticPr fontId="3"/>
  </si>
  <si>
    <t>28 (2016)</t>
    <phoneticPr fontId="3"/>
  </si>
  <si>
    <t>29 (2017)</t>
    <phoneticPr fontId="3"/>
  </si>
  <si>
    <t>回数</t>
    <rPh sb="0" eb="2">
      <t>カイスウ</t>
    </rPh>
    <phoneticPr fontId="3"/>
  </si>
  <si>
    <t>人数</t>
    <rPh sb="0" eb="1">
      <t>ニン</t>
    </rPh>
    <rPh sb="1" eb="2">
      <t>スウ</t>
    </rPh>
    <phoneticPr fontId="3"/>
  </si>
  <si>
    <t>大ホール</t>
    <rPh sb="0" eb="1">
      <t>ダイ</t>
    </rPh>
    <phoneticPr fontId="3"/>
  </si>
  <si>
    <t>公演等</t>
    <rPh sb="0" eb="2">
      <t>コウエン</t>
    </rPh>
    <rPh sb="2" eb="3">
      <t>トウ</t>
    </rPh>
    <phoneticPr fontId="3"/>
  </si>
  <si>
    <t>ﾘﾊｰｻﾙ・準備</t>
    <rPh sb="6" eb="8">
      <t>ジュンビ</t>
    </rPh>
    <phoneticPr fontId="3"/>
  </si>
  <si>
    <t>小ホール</t>
    <rPh sb="0" eb="1">
      <t>ショウ</t>
    </rPh>
    <phoneticPr fontId="3"/>
  </si>
  <si>
    <t>大会議室</t>
    <rPh sb="0" eb="4">
      <t>ダイカイギシツ</t>
    </rPh>
    <phoneticPr fontId="3"/>
  </si>
  <si>
    <t>小会議室</t>
    <rPh sb="0" eb="4">
      <t>ショウカイギシツ</t>
    </rPh>
    <phoneticPr fontId="3"/>
  </si>
  <si>
    <t>和室</t>
    <rPh sb="0" eb="2">
      <t>ワシツ</t>
    </rPh>
    <phoneticPr fontId="3"/>
  </si>
  <si>
    <t>楽屋</t>
    <rPh sb="0" eb="2">
      <t>ガクヤ</t>
    </rPh>
    <phoneticPr fontId="3"/>
  </si>
  <si>
    <t>稽古場</t>
    <rPh sb="0" eb="2">
      <t>ケイコ</t>
    </rPh>
    <rPh sb="2" eb="3">
      <t>バ</t>
    </rPh>
    <phoneticPr fontId="3"/>
  </si>
  <si>
    <t>ｽﾀｯﾌﾙｰﾑ</t>
    <phoneticPr fontId="3"/>
  </si>
  <si>
    <t>展示ホール</t>
    <rPh sb="0" eb="2">
      <t>テンジ</t>
    </rPh>
    <phoneticPr fontId="3"/>
  </si>
  <si>
    <t>野外ステージ</t>
    <rPh sb="0" eb="2">
      <t>ヤガイ</t>
    </rPh>
    <phoneticPr fontId="3"/>
  </si>
  <si>
    <t>資料：文化振興課</t>
    <rPh sb="3" eb="5">
      <t>ブンカ</t>
    </rPh>
    <rPh sb="5" eb="7">
      <t>シンコウ</t>
    </rPh>
    <rPh sb="7" eb="8">
      <t>カ</t>
    </rPh>
    <phoneticPr fontId="3"/>
  </si>
  <si>
    <t>回数</t>
    <rPh sb="0" eb="2">
      <t>カイスウ</t>
    </rPh>
    <phoneticPr fontId="5"/>
  </si>
  <si>
    <t>人数</t>
    <rPh sb="0" eb="2">
      <t>ニンズウ</t>
    </rPh>
    <phoneticPr fontId="5"/>
  </si>
  <si>
    <t>平成25 (2013)</t>
    <rPh sb="0" eb="2">
      <t>ヘイセイ</t>
    </rPh>
    <phoneticPr fontId="3"/>
  </si>
  <si>
    <t xml:space="preserve">    29 (2017)</t>
    <phoneticPr fontId="3"/>
  </si>
  <si>
    <t>平成29年4月</t>
    <rPh sb="0" eb="2">
      <t>ヘイセイ</t>
    </rPh>
    <rPh sb="4" eb="5">
      <t>ネン</t>
    </rPh>
    <phoneticPr fontId="3"/>
  </si>
  <si>
    <t>平成30年1月</t>
    <rPh sb="0" eb="2">
      <t>ヘイセイ</t>
    </rPh>
    <rPh sb="4" eb="5">
      <t>ネン</t>
    </rPh>
    <phoneticPr fontId="3"/>
  </si>
  <si>
    <t>（１）主要指標　　</t>
    <phoneticPr fontId="3"/>
  </si>
  <si>
    <t xml:space="preserve">中央図書館
</t>
    <phoneticPr fontId="3"/>
  </si>
  <si>
    <t>資料総数</t>
  </si>
  <si>
    <t>点</t>
    <rPh sb="0" eb="1">
      <t>テン</t>
    </rPh>
    <phoneticPr fontId="3"/>
  </si>
  <si>
    <t>図書冊数</t>
  </si>
  <si>
    <t>冊</t>
    <rPh sb="0" eb="1">
      <t>サツ</t>
    </rPh>
    <phoneticPr fontId="3"/>
  </si>
  <si>
    <t xml:space="preserve">   延べ貸出点数</t>
    <rPh sb="3" eb="4">
      <t>エン</t>
    </rPh>
    <phoneticPr fontId="3"/>
  </si>
  <si>
    <t xml:space="preserve">大東図書館
</t>
    <rPh sb="4" eb="5">
      <t>カン</t>
    </rPh>
    <phoneticPr fontId="3"/>
  </si>
  <si>
    <t xml:space="preserve">大須賀図書館
</t>
    <phoneticPr fontId="3"/>
  </si>
  <si>
    <t>参　　考</t>
    <rPh sb="0" eb="1">
      <t>サン</t>
    </rPh>
    <rPh sb="3" eb="4">
      <t>コウ</t>
    </rPh>
    <phoneticPr fontId="3"/>
  </si>
  <si>
    <t xml:space="preserve">   資料費決算額</t>
    <phoneticPr fontId="3"/>
  </si>
  <si>
    <t>円</t>
    <rPh sb="0" eb="1">
      <t>エン</t>
    </rPh>
    <phoneticPr fontId="3"/>
  </si>
  <si>
    <t xml:space="preserve">   個人登録者数</t>
    <phoneticPr fontId="3"/>
  </si>
  <si>
    <t>人</t>
    <rPh sb="0" eb="1">
      <t>ニン</t>
    </rPh>
    <phoneticPr fontId="3"/>
  </si>
  <si>
    <t>（２）年度別蔵書数</t>
    <rPh sb="3" eb="6">
      <t>ネンドベツ</t>
    </rPh>
    <rPh sb="6" eb="8">
      <t>ゾウショ</t>
    </rPh>
    <rPh sb="8" eb="9">
      <t>スウ</t>
    </rPh>
    <phoneticPr fontId="3"/>
  </si>
  <si>
    <t>〔中央図書館〕</t>
  </si>
  <si>
    <t>（各年度末の集計）</t>
    <rPh sb="1" eb="2">
      <t>カク</t>
    </rPh>
    <rPh sb="2" eb="4">
      <t>ネンド</t>
    </rPh>
    <rPh sb="4" eb="5">
      <t>マツ</t>
    </rPh>
    <rPh sb="6" eb="8">
      <t>シュウケイ</t>
    </rPh>
    <phoneticPr fontId="3"/>
  </si>
  <si>
    <t>26
(2014)</t>
    <phoneticPr fontId="3"/>
  </si>
  <si>
    <t>27
(2015)</t>
    <phoneticPr fontId="3"/>
  </si>
  <si>
    <t>28
(2016)</t>
    <phoneticPr fontId="3"/>
  </si>
  <si>
    <t>29
(2017)</t>
    <phoneticPr fontId="3"/>
  </si>
  <si>
    <t>項　目</t>
  </si>
  <si>
    <t>一般図書</t>
  </si>
  <si>
    <t>児童図書</t>
  </si>
  <si>
    <t>郷土図書</t>
  </si>
  <si>
    <t>図書計</t>
  </si>
  <si>
    <t>ＡＶ資料</t>
  </si>
  <si>
    <t>複製絵画･おもちゃ</t>
  </si>
  <si>
    <t>〔大東図書館〕</t>
    <rPh sb="5" eb="6">
      <t>カン</t>
    </rPh>
    <phoneticPr fontId="3"/>
  </si>
  <si>
    <t>26
(2014)</t>
    <phoneticPr fontId="3"/>
  </si>
  <si>
    <t>27
(2015)</t>
    <phoneticPr fontId="3"/>
  </si>
  <si>
    <t>28
(2016)</t>
    <phoneticPr fontId="3"/>
  </si>
  <si>
    <t>29
(2017)</t>
    <phoneticPr fontId="3"/>
  </si>
  <si>
    <t>※平成17年度以前は北公民館・千浜農村環境改善センター</t>
    <rPh sb="1" eb="3">
      <t>ヘイセイ</t>
    </rPh>
    <rPh sb="5" eb="7">
      <t>ネンド</t>
    </rPh>
    <rPh sb="7" eb="9">
      <t>イゼン</t>
    </rPh>
    <rPh sb="10" eb="11">
      <t>キタ</t>
    </rPh>
    <rPh sb="11" eb="13">
      <t>コウミン</t>
    </rPh>
    <rPh sb="13" eb="14">
      <t>カン</t>
    </rPh>
    <rPh sb="15" eb="17">
      <t>チハマ</t>
    </rPh>
    <rPh sb="17" eb="19">
      <t>ノウソン</t>
    </rPh>
    <rPh sb="19" eb="21">
      <t>カンキョウ</t>
    </rPh>
    <rPh sb="21" eb="23">
      <t>カイゼン</t>
    </rPh>
    <phoneticPr fontId="3"/>
  </si>
  <si>
    <t>〔大須賀図書館〕</t>
  </si>
  <si>
    <t>28
(2016)</t>
    <phoneticPr fontId="3"/>
  </si>
  <si>
    <t>-</t>
    <phoneticPr fontId="3"/>
  </si>
  <si>
    <t>-</t>
    <phoneticPr fontId="3"/>
  </si>
  <si>
    <t>（３）種類別蔵書数　　　　</t>
    <phoneticPr fontId="3"/>
  </si>
  <si>
    <t>（平成30年3月31日現在） （単位：冊）</t>
    <rPh sb="1" eb="3">
      <t>ヘイセイ</t>
    </rPh>
    <rPh sb="5" eb="6">
      <t>ネン</t>
    </rPh>
    <rPh sb="7" eb="8">
      <t>ガツ</t>
    </rPh>
    <rPh sb="10" eb="11">
      <t>ニチ</t>
    </rPh>
    <rPh sb="11" eb="13">
      <t>ゲンザイ</t>
    </rPh>
    <rPh sb="16" eb="18">
      <t>タンイ</t>
    </rPh>
    <rPh sb="19" eb="20">
      <t>サツ</t>
    </rPh>
    <phoneticPr fontId="3"/>
  </si>
  <si>
    <t>分　　類</t>
  </si>
  <si>
    <t>中央図書館</t>
    <rPh sb="0" eb="2">
      <t>チュウオウ</t>
    </rPh>
    <rPh sb="2" eb="5">
      <t>トショカン</t>
    </rPh>
    <phoneticPr fontId="3"/>
  </si>
  <si>
    <t>大東図書館</t>
    <rPh sb="0" eb="2">
      <t>ダイトウ</t>
    </rPh>
    <rPh sb="2" eb="5">
      <t>トショカン</t>
    </rPh>
    <phoneticPr fontId="3"/>
  </si>
  <si>
    <t>大須賀図書館</t>
    <rPh sb="0" eb="3">
      <t>オオスカ</t>
    </rPh>
    <rPh sb="3" eb="6">
      <t>トショカン</t>
    </rPh>
    <phoneticPr fontId="3"/>
  </si>
  <si>
    <t>一　般</t>
  </si>
  <si>
    <t>児　童</t>
  </si>
  <si>
    <t>郷　土</t>
  </si>
  <si>
    <t>郷　土</t>
    <phoneticPr fontId="3"/>
  </si>
  <si>
    <t>０　総　  記</t>
    <phoneticPr fontId="3"/>
  </si>
  <si>
    <t>１　哲　　学</t>
    <phoneticPr fontId="3"/>
  </si>
  <si>
    <t>２　歴　　史</t>
    <phoneticPr fontId="3"/>
  </si>
  <si>
    <t>３　社会科学</t>
    <phoneticPr fontId="3"/>
  </si>
  <si>
    <t>４　自然科学</t>
    <phoneticPr fontId="3"/>
  </si>
  <si>
    <t>５　技　　術</t>
    <phoneticPr fontId="3"/>
  </si>
  <si>
    <t>６　産　　業</t>
    <phoneticPr fontId="3"/>
  </si>
  <si>
    <t>７　芸　　術</t>
    <phoneticPr fontId="3"/>
  </si>
  <si>
    <t>８　言　　語</t>
    <phoneticPr fontId="3"/>
  </si>
  <si>
    <t>９　文　　学</t>
    <phoneticPr fontId="3"/>
  </si>
  <si>
    <t>小　　計</t>
  </si>
  <si>
    <t>Ｅ　絵　　本</t>
    <phoneticPr fontId="3"/>
  </si>
  <si>
    <t>Ｐ　紙 芝 居</t>
    <phoneticPr fontId="3"/>
  </si>
  <si>
    <t>図　書　計</t>
  </si>
  <si>
    <t>Ａ　カセット</t>
    <phoneticPr fontId="3"/>
  </si>
  <si>
    <t>Ｃ　ＣＤ</t>
    <phoneticPr fontId="3"/>
  </si>
  <si>
    <t>Ｖ　ビデオ</t>
    <phoneticPr fontId="3"/>
  </si>
  <si>
    <t>　　ＤＶＤ</t>
    <phoneticPr fontId="3"/>
  </si>
  <si>
    <t>　　郷土資料等</t>
    <rPh sb="2" eb="4">
      <t>キョウド</t>
    </rPh>
    <rPh sb="4" eb="6">
      <t>シリョウ</t>
    </rPh>
    <rPh sb="6" eb="7">
      <t>トウ</t>
    </rPh>
    <phoneticPr fontId="3"/>
  </si>
  <si>
    <t>　　複製絵画</t>
  </si>
  <si>
    <t>　　おもちゃ他</t>
  </si>
  <si>
    <t>ＡＶ等資料計</t>
  </si>
  <si>
    <t>合　　計</t>
  </si>
  <si>
    <t>移動図書館（中央）</t>
    <rPh sb="0" eb="2">
      <t>イドウ</t>
    </rPh>
    <rPh sb="2" eb="5">
      <t>トショカン</t>
    </rPh>
    <rPh sb="6" eb="8">
      <t>チュウオウ</t>
    </rPh>
    <phoneticPr fontId="3"/>
  </si>
  <si>
    <t>移動図書館（大東）</t>
    <rPh sb="0" eb="2">
      <t>イドウ</t>
    </rPh>
    <rPh sb="2" eb="5">
      <t>トショカン</t>
    </rPh>
    <rPh sb="6" eb="8">
      <t>ダイトウ</t>
    </rPh>
    <phoneticPr fontId="3"/>
  </si>
  <si>
    <t>郷土</t>
  </si>
  <si>
    <t>０　総　  記</t>
    <phoneticPr fontId="3"/>
  </si>
  <si>
    <t>１　哲　　学</t>
    <phoneticPr fontId="3"/>
  </si>
  <si>
    <t>７　芸　　術</t>
    <phoneticPr fontId="3"/>
  </si>
  <si>
    <t>８　言　　語</t>
    <phoneticPr fontId="3"/>
  </si>
  <si>
    <t>９　文　　学</t>
    <phoneticPr fontId="3"/>
  </si>
  <si>
    <t>Ｐ　紙 芝 居</t>
    <phoneticPr fontId="3"/>
  </si>
  <si>
    <t>Ａ　カセット</t>
    <phoneticPr fontId="3"/>
  </si>
  <si>
    <t>Ｃ　ＣＤ</t>
    <phoneticPr fontId="3"/>
  </si>
  <si>
    <t>　　ＤＶＤ</t>
    <phoneticPr fontId="3"/>
  </si>
  <si>
    <t>（４）貸出冊数・貸出人数</t>
    <phoneticPr fontId="3"/>
  </si>
  <si>
    <t>〔中央図書館〕</t>
    <rPh sb="1" eb="3">
      <t>チュウオウ</t>
    </rPh>
    <rPh sb="3" eb="6">
      <t>トショカン</t>
    </rPh>
    <phoneticPr fontId="3"/>
  </si>
  <si>
    <t>（単位：冊、人）</t>
    <rPh sb="1" eb="3">
      <t>タンイ</t>
    </rPh>
    <rPh sb="4" eb="5">
      <t>サツ</t>
    </rPh>
    <rPh sb="6" eb="7">
      <t>ニン</t>
    </rPh>
    <phoneticPr fontId="3"/>
  </si>
  <si>
    <t>開館
日数</t>
    <rPh sb="0" eb="2">
      <t>カイカン</t>
    </rPh>
    <rPh sb="3" eb="5">
      <t>ニッスウ</t>
    </rPh>
    <phoneticPr fontId="3"/>
  </si>
  <si>
    <t>貸　　　出　　　冊　　　数</t>
    <rPh sb="0" eb="1">
      <t>カシ</t>
    </rPh>
    <rPh sb="4" eb="5">
      <t>デ</t>
    </rPh>
    <rPh sb="8" eb="9">
      <t>サツ</t>
    </rPh>
    <rPh sb="12" eb="13">
      <t>スウ</t>
    </rPh>
    <phoneticPr fontId="3"/>
  </si>
  <si>
    <t>年齢別貸出人数</t>
    <rPh sb="0" eb="3">
      <t>ネンレイベツ</t>
    </rPh>
    <rPh sb="3" eb="5">
      <t>カシダシ</t>
    </rPh>
    <rPh sb="5" eb="6">
      <t>ヒト</t>
    </rPh>
    <rPh sb="6" eb="7">
      <t>スウ</t>
    </rPh>
    <phoneticPr fontId="3"/>
  </si>
  <si>
    <t>一般</t>
    <rPh sb="0" eb="2">
      <t>イッパン</t>
    </rPh>
    <phoneticPr fontId="3"/>
  </si>
  <si>
    <t>児童</t>
    <rPh sb="0" eb="2">
      <t>ジドウ</t>
    </rPh>
    <phoneticPr fontId="3"/>
  </si>
  <si>
    <t>雑誌</t>
    <rPh sb="0" eb="2">
      <t>ザッシ</t>
    </rPh>
    <phoneticPr fontId="3"/>
  </si>
  <si>
    <t>ＡＶ</t>
    <phoneticPr fontId="3"/>
  </si>
  <si>
    <t>絵画</t>
    <rPh sb="0" eb="2">
      <t>カイガ</t>
    </rPh>
    <phoneticPr fontId="3"/>
  </si>
  <si>
    <t>郷土他</t>
    <rPh sb="0" eb="2">
      <t>キョウド</t>
    </rPh>
    <rPh sb="2" eb="3">
      <t>タ</t>
    </rPh>
    <phoneticPr fontId="3"/>
  </si>
  <si>
    <t>0～12歳</t>
    <rPh sb="4" eb="5">
      <t>サイ</t>
    </rPh>
    <phoneticPr fontId="3"/>
  </si>
  <si>
    <t>13～18歳</t>
    <rPh sb="5" eb="6">
      <t>サイ</t>
    </rPh>
    <phoneticPr fontId="3"/>
  </si>
  <si>
    <t>19歳～</t>
    <rPh sb="2" eb="3">
      <t>サイ</t>
    </rPh>
    <phoneticPr fontId="3"/>
  </si>
  <si>
    <t>29
(2017)</t>
    <phoneticPr fontId="3"/>
  </si>
  <si>
    <t>〔中央図書館（移動図書館）〕</t>
    <rPh sb="1" eb="3">
      <t>チュウオウ</t>
    </rPh>
    <rPh sb="3" eb="6">
      <t>トショカン</t>
    </rPh>
    <rPh sb="7" eb="9">
      <t>イドウ</t>
    </rPh>
    <rPh sb="9" eb="11">
      <t>トショ</t>
    </rPh>
    <phoneticPr fontId="3"/>
  </si>
  <si>
    <t>雑誌等</t>
    <rPh sb="0" eb="2">
      <t>ザッシ</t>
    </rPh>
    <rPh sb="2" eb="3">
      <t>トウ</t>
    </rPh>
    <phoneticPr fontId="3"/>
  </si>
  <si>
    <t>平成25(2013)</t>
    <rPh sb="0" eb="2">
      <t>ヘイセイ</t>
    </rPh>
    <phoneticPr fontId="3"/>
  </si>
  <si>
    <t xml:space="preserve">    29(2017)</t>
    <phoneticPr fontId="3"/>
  </si>
  <si>
    <t>〔大東図書館〕</t>
    <rPh sb="1" eb="3">
      <t>ダイトウ</t>
    </rPh>
    <rPh sb="3" eb="6">
      <t>トショカン</t>
    </rPh>
    <phoneticPr fontId="3"/>
  </si>
  <si>
    <t>（単位：冊、人）</t>
  </si>
  <si>
    <t>ＡＶ他</t>
    <rPh sb="2" eb="3">
      <t>タ</t>
    </rPh>
    <phoneticPr fontId="3"/>
  </si>
  <si>
    <t>〔大東図書館（移動図書館）〕</t>
    <rPh sb="1" eb="3">
      <t>ダイトウ</t>
    </rPh>
    <rPh sb="3" eb="6">
      <t>トショカン</t>
    </rPh>
    <rPh sb="7" eb="9">
      <t>イドウ</t>
    </rPh>
    <rPh sb="9" eb="11">
      <t>トショ</t>
    </rPh>
    <phoneticPr fontId="3"/>
  </si>
  <si>
    <t xml:space="preserve">    29(2017)</t>
    <phoneticPr fontId="3"/>
  </si>
  <si>
    <t>〔大須賀図書館〕</t>
    <rPh sb="1" eb="4">
      <t>オオスカ</t>
    </rPh>
    <rPh sb="4" eb="7">
      <t>トショカン</t>
    </rPh>
    <phoneticPr fontId="3"/>
  </si>
  <si>
    <t>（５）図書受入数</t>
  </si>
  <si>
    <t>（平成29年度）　（単位：冊）</t>
    <rPh sb="1" eb="3">
      <t>ヘイセイ</t>
    </rPh>
    <rPh sb="5" eb="7">
      <t>ネンド</t>
    </rPh>
    <rPh sb="10" eb="12">
      <t>タンイ</t>
    </rPh>
    <rPh sb="13" eb="14">
      <t>サツ</t>
    </rPh>
    <phoneticPr fontId="3"/>
  </si>
  <si>
    <t>郷 土</t>
    <phoneticPr fontId="3"/>
  </si>
  <si>
    <t>０　総　　記</t>
    <phoneticPr fontId="3"/>
  </si>
  <si>
    <t>３　社会科学</t>
    <phoneticPr fontId="3"/>
  </si>
  <si>
    <t>８　言　　語</t>
    <phoneticPr fontId="3"/>
  </si>
  <si>
    <t>寄　贈　他</t>
    <rPh sb="0" eb="1">
      <t>ヤドリキ</t>
    </rPh>
    <rPh sb="2" eb="3">
      <t>オク</t>
    </rPh>
    <phoneticPr fontId="3"/>
  </si>
  <si>
    <t>Ｃ　紙 芝 居</t>
    <phoneticPr fontId="3"/>
  </si>
  <si>
    <t>ＡＶ資料計</t>
    <rPh sb="4" eb="5">
      <t>ケイ</t>
    </rPh>
    <phoneticPr fontId="3"/>
  </si>
  <si>
    <t>複製絵画・おもちゃ</t>
  </si>
  <si>
    <t>移動図書館（大東）</t>
    <rPh sb="6" eb="8">
      <t>ダイトウ</t>
    </rPh>
    <phoneticPr fontId="3"/>
  </si>
  <si>
    <t>合　　　計</t>
    <phoneticPr fontId="3"/>
  </si>
  <si>
    <t>郷 土</t>
    <phoneticPr fontId="3"/>
  </si>
  <si>
    <t>０　総　　記</t>
    <phoneticPr fontId="3"/>
  </si>
  <si>
    <t>１　哲　　学</t>
    <phoneticPr fontId="3"/>
  </si>
  <si>
    <t>２　歴　　史</t>
    <phoneticPr fontId="3"/>
  </si>
  <si>
    <t>３　社会科学</t>
    <phoneticPr fontId="3"/>
  </si>
  <si>
    <t>４　自然科学</t>
    <phoneticPr fontId="3"/>
  </si>
  <si>
    <t>７　芸　　術</t>
    <phoneticPr fontId="3"/>
  </si>
  <si>
    <t>９　文　　学</t>
    <phoneticPr fontId="3"/>
  </si>
  <si>
    <t>文　庫　他</t>
    <rPh sb="0" eb="1">
      <t>ブン</t>
    </rPh>
    <rPh sb="2" eb="3">
      <t>コ</t>
    </rPh>
    <phoneticPr fontId="3"/>
  </si>
  <si>
    <t>Ｅ　絵　　本</t>
    <phoneticPr fontId="3"/>
  </si>
  <si>
    <t>（６）年齢別新規登録者数</t>
    <rPh sb="6" eb="8">
      <t>シンキ</t>
    </rPh>
    <phoneticPr fontId="3"/>
  </si>
  <si>
    <t>（単位：人）</t>
    <phoneticPr fontId="3"/>
  </si>
  <si>
    <t>０～12歳</t>
    <phoneticPr fontId="3"/>
  </si>
  <si>
    <t xml:space="preserve"> 13～18歳</t>
    <phoneticPr fontId="3"/>
  </si>
  <si>
    <t>19歳以上</t>
    <phoneticPr fontId="3"/>
  </si>
  <si>
    <t>計</t>
    <phoneticPr fontId="3"/>
  </si>
  <si>
    <t>平成25</t>
    <rPh sb="0" eb="2">
      <t>ヘイセイ</t>
    </rPh>
    <phoneticPr fontId="3"/>
  </si>
  <si>
    <t>(2017)</t>
    <phoneticPr fontId="3"/>
  </si>
  <si>
    <t>（単位：人）</t>
    <phoneticPr fontId="3"/>
  </si>
  <si>
    <t>(2017)</t>
    <phoneticPr fontId="3"/>
  </si>
  <si>
    <t>０～12歳</t>
    <phoneticPr fontId="3"/>
  </si>
  <si>
    <t>（７）視覚障害者等資料</t>
    <rPh sb="3" eb="5">
      <t>シカク</t>
    </rPh>
    <rPh sb="5" eb="8">
      <t>ショウガイシャ</t>
    </rPh>
    <rPh sb="8" eb="9">
      <t>トウ</t>
    </rPh>
    <rPh sb="9" eb="11">
      <t>シリョウ</t>
    </rPh>
    <phoneticPr fontId="3"/>
  </si>
  <si>
    <t>（平成29年度）</t>
    <phoneticPr fontId="3"/>
  </si>
  <si>
    <t>図書館</t>
    <rPh sb="0" eb="3">
      <t>トショカン</t>
    </rPh>
    <phoneticPr fontId="3"/>
  </si>
  <si>
    <t>分類</t>
    <rPh sb="0" eb="2">
      <t>ブンルイ</t>
    </rPh>
    <phoneticPr fontId="3"/>
  </si>
  <si>
    <t>冊数</t>
    <rPh sb="0" eb="2">
      <t>サツスウ</t>
    </rPh>
    <phoneticPr fontId="3"/>
  </si>
  <si>
    <t>大活字本(拡大写本)</t>
  </si>
  <si>
    <t>点字図書</t>
  </si>
  <si>
    <t>朗読テープ等</t>
    <rPh sb="5" eb="6">
      <t>トウ</t>
    </rPh>
    <phoneticPr fontId="3"/>
  </si>
  <si>
    <t>外国語図書</t>
  </si>
  <si>
    <t>　資料：図書館</t>
    <rPh sb="4" eb="7">
      <t>トショカン</t>
    </rPh>
    <phoneticPr fontId="3"/>
  </si>
  <si>
    <t>（単位：人）</t>
    <phoneticPr fontId="3"/>
  </si>
  <si>
    <t>年　度</t>
    <rPh sb="0" eb="1">
      <t>ネン</t>
    </rPh>
    <rPh sb="2" eb="3">
      <t>ド</t>
    </rPh>
    <phoneticPr fontId="3"/>
  </si>
  <si>
    <t>総　　数</t>
    <phoneticPr fontId="3"/>
  </si>
  <si>
    <t>大　　人</t>
    <phoneticPr fontId="3"/>
  </si>
  <si>
    <t>小　　人</t>
    <phoneticPr fontId="3"/>
  </si>
  <si>
    <t>優待券</t>
    <phoneticPr fontId="3"/>
  </si>
  <si>
    <t>29
(2017)</t>
    <phoneticPr fontId="3"/>
  </si>
  <si>
    <t>　資料：文化振興課</t>
    <rPh sb="4" eb="6">
      <t>ブンカ</t>
    </rPh>
    <rPh sb="6" eb="9">
      <t>シンコウカ</t>
    </rPh>
    <phoneticPr fontId="3"/>
  </si>
  <si>
    <t>　　平成６年４月３日天守閣復元</t>
    <phoneticPr fontId="3"/>
  </si>
  <si>
    <t>小　　人</t>
    <phoneticPr fontId="3"/>
  </si>
  <si>
    <t>優待券</t>
    <phoneticPr fontId="3"/>
  </si>
  <si>
    <t>（単位：人）</t>
    <phoneticPr fontId="3"/>
  </si>
  <si>
    <t xml:space="preserve"> 総入館者数</t>
  </si>
  <si>
    <t>利用回数</t>
  </si>
  <si>
    <t>利用人数</t>
  </si>
  <si>
    <t>大　人</t>
  </si>
  <si>
    <t>小　人</t>
  </si>
  <si>
    <t>優待券</t>
  </si>
  <si>
    <t>（単位：人）</t>
    <phoneticPr fontId="3"/>
  </si>
  <si>
    <t>注：平成21年6月1日開館、利用回数・人数は貸室</t>
    <rPh sb="0" eb="1">
      <t>チュウ</t>
    </rPh>
    <rPh sb="11" eb="13">
      <t>カイカン</t>
    </rPh>
    <rPh sb="14" eb="16">
      <t>リヨウ</t>
    </rPh>
    <rPh sb="16" eb="18">
      <t>カイスウ</t>
    </rPh>
    <rPh sb="19" eb="21">
      <t>ニンズウ</t>
    </rPh>
    <rPh sb="22" eb="24">
      <t>カシシツ</t>
    </rPh>
    <phoneticPr fontId="3"/>
  </si>
  <si>
    <t xml:space="preserve"> （単位：人）</t>
    <phoneticPr fontId="3"/>
  </si>
  <si>
    <t>24(2012)</t>
    <phoneticPr fontId="3"/>
  </si>
  <si>
    <t>25(2013)</t>
    <phoneticPr fontId="3"/>
  </si>
  <si>
    <t>26(2014)</t>
    <phoneticPr fontId="3"/>
  </si>
  <si>
    <t>27(2015)</t>
    <phoneticPr fontId="3"/>
  </si>
  <si>
    <t>28(2016)</t>
    <phoneticPr fontId="3"/>
  </si>
  <si>
    <t>29(2017)</t>
    <phoneticPr fontId="3"/>
  </si>
  <si>
    <t>入園者数</t>
    <rPh sb="0" eb="3">
      <t>ニュウエンシャ</t>
    </rPh>
    <rPh sb="3" eb="4">
      <t>スウ</t>
    </rPh>
    <phoneticPr fontId="3"/>
  </si>
  <si>
    <t>平成25
(2013)</t>
    <rPh sb="0" eb="2">
      <t>ヘイセイ</t>
    </rPh>
    <phoneticPr fontId="2"/>
  </si>
  <si>
    <t>年</t>
    <phoneticPr fontId="2"/>
  </si>
  <si>
    <t>年</t>
    <phoneticPr fontId="2"/>
  </si>
  <si>
    <t>（平成30年5月現在）　（単位：㎡）</t>
    <phoneticPr fontId="2"/>
  </si>
  <si>
    <r>
      <t>（平成30年5月現在）（単位：</t>
    </r>
    <r>
      <rPr>
        <sz val="10"/>
        <rFont val="ＭＳ Ｐゴシック"/>
        <family val="3"/>
        <charset val="128"/>
      </rPr>
      <t>㎡</t>
    </r>
    <r>
      <rPr>
        <sz val="10"/>
        <rFont val="ＭＳ ゴシック"/>
        <family val="3"/>
        <charset val="128"/>
      </rPr>
      <t>）</t>
    </r>
    <rPh sb="1" eb="3">
      <t>ヘイセイ</t>
    </rPh>
    <rPh sb="5" eb="6">
      <t>ネン</t>
    </rPh>
    <rPh sb="7" eb="8">
      <t>ガツ</t>
    </rPh>
    <rPh sb="8" eb="10">
      <t>ゲンザイ</t>
    </rPh>
    <phoneticPr fontId="3"/>
  </si>
  <si>
    <t>（各年５月１日現在）（単位：人、％）</t>
    <rPh sb="1" eb="2">
      <t>カク</t>
    </rPh>
    <rPh sb="2" eb="3">
      <t>トシ</t>
    </rPh>
    <rPh sb="4" eb="5">
      <t>ツキ</t>
    </rPh>
    <rPh sb="6" eb="7">
      <t>ヒ</t>
    </rPh>
    <rPh sb="7" eb="9">
      <t>ゲンザイ</t>
    </rPh>
    <phoneticPr fontId="3"/>
  </si>
  <si>
    <t>（各年5月1日現在）</t>
    <rPh sb="1" eb="2">
      <t>カク</t>
    </rPh>
    <rPh sb="2" eb="3">
      <t>トシ</t>
    </rPh>
    <rPh sb="4" eb="5">
      <t>ガツ</t>
    </rPh>
    <rPh sb="6" eb="9">
      <t>ニチゲンザイ</t>
    </rPh>
    <phoneticPr fontId="3"/>
  </si>
  <si>
    <t>（各年5月1日現在）</t>
    <phoneticPr fontId="2"/>
  </si>
  <si>
    <t>平成24(2012)</t>
    <rPh sb="0" eb="1">
      <t>ヘイセイ</t>
    </rPh>
    <phoneticPr fontId="3"/>
  </si>
  <si>
    <t>　※職員合計は、非常勤職員や産休育休者（育休代替者）も含む。</t>
    <rPh sb="2" eb="4">
      <t>ショクイン</t>
    </rPh>
    <rPh sb="4" eb="6">
      <t>ゴウケイ</t>
    </rPh>
    <rPh sb="8" eb="11">
      <t>ヒジョウキン</t>
    </rPh>
    <rPh sb="11" eb="13">
      <t>ショクイン</t>
    </rPh>
    <rPh sb="14" eb="16">
      <t>サンキュウ</t>
    </rPh>
    <rPh sb="16" eb="18">
      <t>イクキュウ</t>
    </rPh>
    <rPh sb="18" eb="19">
      <t>シャ</t>
    </rPh>
    <rPh sb="20" eb="22">
      <t>イクキュウ</t>
    </rPh>
    <rPh sb="22" eb="24">
      <t>ダイガ</t>
    </rPh>
    <rPh sb="24" eb="25">
      <t>シャ</t>
    </rPh>
    <rPh sb="27" eb="28">
      <t>フク</t>
    </rPh>
    <phoneticPr fontId="3"/>
  </si>
  <si>
    <t>平成25</t>
    <phoneticPr fontId="2"/>
  </si>
  <si>
    <t>　※平成28年9月11日～平成29年1月6日の間、
　　天井改修工事のため全館休館</t>
    <rPh sb="2" eb="4">
      <t>ヘイセイ</t>
    </rPh>
    <rPh sb="6" eb="7">
      <t>ネン</t>
    </rPh>
    <rPh sb="8" eb="9">
      <t>ガツ</t>
    </rPh>
    <rPh sb="11" eb="12">
      <t>ヒ</t>
    </rPh>
    <rPh sb="13" eb="15">
      <t>ヘイセイ</t>
    </rPh>
    <rPh sb="17" eb="18">
      <t>ネン</t>
    </rPh>
    <rPh sb="19" eb="20">
      <t>ガツ</t>
    </rPh>
    <rPh sb="21" eb="22">
      <t>ヒ</t>
    </rPh>
    <rPh sb="23" eb="24">
      <t>アイダ</t>
    </rPh>
    <rPh sb="28" eb="30">
      <t>テンジョウ</t>
    </rPh>
    <phoneticPr fontId="5"/>
  </si>
  <si>
    <t>平成25</t>
    <rPh sb="0" eb="2">
      <t>ヘイセイ</t>
    </rPh>
    <phoneticPr fontId="2"/>
  </si>
  <si>
    <t>年　＼　区　分</t>
    <rPh sb="4" eb="5">
      <t>ク</t>
    </rPh>
    <rPh sb="6" eb="7">
      <t>ブン</t>
    </rPh>
    <phoneticPr fontId="3"/>
  </si>
  <si>
    <t>（各年４月１日現在）（単位：人）</t>
    <rPh sb="1" eb="2">
      <t>カク</t>
    </rPh>
    <rPh sb="2" eb="3">
      <t>トシ</t>
    </rPh>
    <rPh sb="4" eb="5">
      <t>ツキ</t>
    </rPh>
    <rPh sb="6" eb="7">
      <t>ヒ</t>
    </rPh>
    <rPh sb="7" eb="9">
      <t>ゲンザイ</t>
    </rPh>
    <phoneticPr fontId="3"/>
  </si>
  <si>
    <t>年　＼　区分</t>
    <rPh sb="4" eb="5">
      <t>ク</t>
    </rPh>
    <rPh sb="5" eb="6">
      <t>ブン</t>
    </rPh>
    <phoneticPr fontId="3"/>
  </si>
  <si>
    <t>年 ＼ 区分</t>
    <rPh sb="0" eb="1">
      <t>ネン</t>
    </rPh>
    <phoneticPr fontId="2"/>
  </si>
  <si>
    <t>講 座 名 ＼ 年 度</t>
    <rPh sb="0" eb="1">
      <t>コウ</t>
    </rPh>
    <rPh sb="2" eb="3">
      <t>ザ</t>
    </rPh>
    <rPh sb="4" eb="5">
      <t>メイ</t>
    </rPh>
    <rPh sb="8" eb="9">
      <t>トシ</t>
    </rPh>
    <rPh sb="10" eb="11">
      <t>ド</t>
    </rPh>
    <phoneticPr fontId="19"/>
  </si>
  <si>
    <t>平成28(2016)</t>
    <rPh sb="0" eb="2">
      <t>ヘイセイ</t>
    </rPh>
    <phoneticPr fontId="3"/>
  </si>
  <si>
    <t>年 度 ＼ 区 分</t>
    <rPh sb="0" eb="1">
      <t>トシ</t>
    </rPh>
    <rPh sb="2" eb="3">
      <t>ド</t>
    </rPh>
    <rPh sb="6" eb="7">
      <t>ク</t>
    </rPh>
    <rPh sb="8" eb="9">
      <t>ブン</t>
    </rPh>
    <phoneticPr fontId="20"/>
  </si>
  <si>
    <t>区分</t>
    <rPh sb="0" eb="2">
      <t>クブン</t>
    </rPh>
    <phoneticPr fontId="2"/>
  </si>
  <si>
    <t>年度＼区分</t>
    <rPh sb="0" eb="2">
      <t>ネンド</t>
    </rPh>
    <rPh sb="3" eb="5">
      <t>クブン</t>
    </rPh>
    <phoneticPr fontId="3"/>
  </si>
  <si>
    <t>区　分</t>
    <rPh sb="0" eb="1">
      <t>ク</t>
    </rPh>
    <rPh sb="2" eb="3">
      <t>ブン</t>
    </rPh>
    <phoneticPr fontId="2"/>
  </si>
  <si>
    <t>　　　　区分
年度</t>
    <rPh sb="4" eb="6">
      <t>クブン</t>
    </rPh>
    <rPh sb="7" eb="9">
      <t>ネンド</t>
    </rPh>
    <phoneticPr fontId="3"/>
  </si>
  <si>
    <t>　区分</t>
    <rPh sb="1" eb="3">
      <t>クブン</t>
    </rPh>
    <phoneticPr fontId="3"/>
  </si>
  <si>
    <t xml:space="preserve">平成10 </t>
    <rPh sb="0" eb="2">
      <t>ヘイセイ</t>
    </rPh>
    <phoneticPr fontId="5"/>
  </si>
  <si>
    <t>平成27(2015)</t>
    <rPh sb="0" eb="1">
      <t>ヘイセイ</t>
    </rPh>
    <phoneticPr fontId="3"/>
  </si>
  <si>
    <t>※平成27年開校</t>
    <rPh sb="1" eb="3">
      <t>ヘイセイ</t>
    </rPh>
    <rPh sb="5" eb="6">
      <t>ネン</t>
    </rPh>
    <rPh sb="6" eb="8">
      <t>カイコウ</t>
    </rPh>
    <phoneticPr fontId="2"/>
  </si>
  <si>
    <t>　　　児童・生徒数及び職員数</t>
    <phoneticPr fontId="3"/>
  </si>
  <si>
    <t>考古展</t>
    <rPh sb="0" eb="2">
      <t>コウコ</t>
    </rPh>
    <rPh sb="2" eb="3">
      <t>テン</t>
    </rPh>
    <phoneticPr fontId="3"/>
  </si>
  <si>
    <t>-</t>
    <phoneticPr fontId="2"/>
  </si>
  <si>
    <t>-</t>
    <phoneticPr fontId="2"/>
  </si>
  <si>
    <t>－</t>
    <phoneticPr fontId="3"/>
  </si>
  <si>
    <t>(親子医学講座）</t>
    <rPh sb="1" eb="3">
      <t>オヤコ</t>
    </rPh>
    <rPh sb="3" eb="5">
      <t>イガク</t>
    </rPh>
    <rPh sb="5" eb="7">
      <t>コウザ</t>
    </rPh>
    <phoneticPr fontId="0"/>
  </si>
  <si>
    <t>(特別講座）</t>
    <rPh sb="1" eb="3">
      <t>トクベツ</t>
    </rPh>
    <rPh sb="3" eb="5">
      <t>コウザ</t>
    </rPh>
    <phoneticPr fontId="0"/>
  </si>
  <si>
    <t>1</t>
  </si>
  <si>
    <t>(公開講座・健康づくり応援セミナー等）</t>
    <rPh sb="1" eb="3">
      <t>コウカイ</t>
    </rPh>
    <rPh sb="3" eb="5">
      <t>コウザ</t>
    </rPh>
    <rPh sb="6" eb="8">
      <t>ケンコウ</t>
    </rPh>
    <rPh sb="11" eb="13">
      <t>オウエン</t>
    </rPh>
    <rPh sb="17" eb="18">
      <t>ナド</t>
    </rPh>
    <phoneticPr fontId="0"/>
  </si>
  <si>
    <t>掛川中央幼保園</t>
  </si>
  <si>
    <t>(各年５月１日現在)（単位：人）</t>
    <rPh sb="11" eb="13">
      <t>タンイ</t>
    </rPh>
    <rPh sb="14" eb="15">
      <t>ニン</t>
    </rPh>
    <phoneticPr fontId="3"/>
  </si>
  <si>
    <t>　資料：文化振興課、こども希望課、社会教育課</t>
    <rPh sb="4" eb="6">
      <t>ブンカ</t>
    </rPh>
    <rPh sb="6" eb="8">
      <t>シンコウ</t>
    </rPh>
    <rPh sb="8" eb="9">
      <t>カ</t>
    </rPh>
    <rPh sb="13" eb="15">
      <t>キボウ</t>
    </rPh>
    <rPh sb="15" eb="16">
      <t>カ</t>
    </rPh>
    <rPh sb="17" eb="19">
      <t>シャカイ</t>
    </rPh>
    <rPh sb="19" eb="21">
      <t>キョウイク</t>
    </rPh>
    <rPh sb="21" eb="22">
      <t>カ</t>
    </rPh>
    <phoneticPr fontId="3"/>
  </si>
  <si>
    <t>※国・県の数値は、平成29年度平均。掛川市は平成30年度平均。</t>
    <rPh sb="1" eb="2">
      <t>クニ</t>
    </rPh>
    <rPh sb="3" eb="4">
      <t>ケン</t>
    </rPh>
    <rPh sb="5" eb="7">
      <t>スウチ</t>
    </rPh>
    <rPh sb="9" eb="11">
      <t>ヘイセイ</t>
    </rPh>
    <rPh sb="13" eb="15">
      <t>ネンド</t>
    </rPh>
    <rPh sb="15" eb="17">
      <t>ヘイキン</t>
    </rPh>
    <rPh sb="18" eb="21">
      <t>カケガワシ</t>
    </rPh>
    <rPh sb="22" eb="24">
      <t>ヘイセイ</t>
    </rPh>
    <rPh sb="26" eb="28">
      <t>ネンド</t>
    </rPh>
    <rPh sb="28" eb="30">
      <t>ヘイキン</t>
    </rPh>
    <phoneticPr fontId="3"/>
  </si>
  <si>
    <t>（平成30年3月31日現在）</t>
    <rPh sb="1" eb="3">
      <t>ヘイセイ</t>
    </rPh>
    <rPh sb="5" eb="6">
      <t>ネン</t>
    </rPh>
    <rPh sb="7" eb="8">
      <t>ツキ</t>
    </rPh>
    <rPh sb="10" eb="11">
      <t>ヒ</t>
    </rPh>
    <rPh sb="11" eb="13">
      <t>ゲンザイ</t>
    </rPh>
    <phoneticPr fontId="3"/>
  </si>
  <si>
    <t>（単位：人）</t>
    <phoneticPr fontId="3"/>
  </si>
  <si>
    <t>総　　数</t>
    <phoneticPr fontId="3"/>
  </si>
  <si>
    <t>８　保育園の園児数及び教員数</t>
    <rPh sb="6" eb="9">
      <t>エンジスウ</t>
    </rPh>
    <rPh sb="9" eb="10">
      <t>オヨ</t>
    </rPh>
    <rPh sb="11" eb="13">
      <t>キョウイン</t>
    </rPh>
    <rPh sb="13" eb="14">
      <t>スウ</t>
    </rPh>
    <phoneticPr fontId="3"/>
  </si>
  <si>
    <t xml:space="preserve"> 保育園数</t>
    <rPh sb="3" eb="4">
      <t>エン</t>
    </rPh>
    <phoneticPr fontId="2"/>
  </si>
  <si>
    <t>平成23
(2011)</t>
    <rPh sb="0" eb="2">
      <t>ヘイセイ</t>
    </rPh>
    <phoneticPr fontId="3"/>
  </si>
  <si>
    <t>子育てｾﾝﾀｰ
  ひだまり幼稚園部</t>
    <rPh sb="0" eb="2">
      <t>コソダ</t>
    </rPh>
    <rPh sb="17" eb="18">
      <t>ブ</t>
    </rPh>
    <phoneticPr fontId="3"/>
  </si>
  <si>
    <t>子育てｾﾝﾀｰ
　さやのもり幼稚園部</t>
    <rPh sb="0" eb="2">
      <t>コソダ</t>
    </rPh>
    <rPh sb="17" eb="18">
      <t>ブ</t>
    </rPh>
    <phoneticPr fontId="3"/>
  </si>
  <si>
    <t>認定
こども園数</t>
    <rPh sb="0" eb="2">
      <t>ニンテイ</t>
    </rPh>
    <rPh sb="6" eb="7">
      <t>エン</t>
    </rPh>
    <phoneticPr fontId="3"/>
  </si>
  <si>
    <t>子育てｾﾝﾀｰ
　　とものもり</t>
    <rPh sb="0" eb="2">
      <t>コソダ</t>
    </rPh>
    <phoneticPr fontId="3"/>
  </si>
  <si>
    <r>
      <t>９　幼稚園の園児数及び教員数　</t>
    </r>
    <r>
      <rPr>
        <sz val="10"/>
        <rFont val="ＭＳ ゴシック"/>
        <family val="3"/>
        <charset val="128"/>
      </rPr>
      <t>（各年５月１日現在）（単位：人、学級）</t>
    </r>
    <rPh sb="8" eb="9">
      <t>スウ</t>
    </rPh>
    <phoneticPr fontId="3"/>
  </si>
  <si>
    <r>
      <t>１０　認定こども園の園児数及び教員数　</t>
    </r>
    <r>
      <rPr>
        <sz val="10"/>
        <rFont val="ＭＳ ゴシック"/>
        <family val="3"/>
        <charset val="128"/>
      </rPr>
      <t>（各年５月１日現在）（単位：人、学級）</t>
    </r>
    <rPh sb="3" eb="5">
      <t>ニンテイ</t>
    </rPh>
    <rPh sb="12" eb="13">
      <t>スウ</t>
    </rPh>
    <phoneticPr fontId="3"/>
  </si>
  <si>
    <t>私立</t>
  </si>
  <si>
    <t>私立</t>
    <phoneticPr fontId="2"/>
  </si>
  <si>
    <t>平成28</t>
    <rPh sb="0" eb="2">
      <t>ヘイセイ</t>
    </rPh>
    <phoneticPr fontId="2"/>
  </si>
  <si>
    <t>　　注：教員数には職員数を含む。非常勤職員や産休育休者（育休代替者）も含む。</t>
    <rPh sb="9" eb="12">
      <t>ショクインスウ</t>
    </rPh>
    <rPh sb="13" eb="14">
      <t>フク</t>
    </rPh>
    <phoneticPr fontId="3"/>
  </si>
  <si>
    <t>市立</t>
    <rPh sb="0" eb="1">
      <t>シ</t>
    </rPh>
    <phoneticPr fontId="2"/>
  </si>
  <si>
    <t>市立</t>
    <rPh sb="0" eb="2">
      <t>シリツ</t>
    </rPh>
    <phoneticPr fontId="2"/>
  </si>
  <si>
    <t>１１　学校法人ねむの木学園  特別支援学校ねむの木         　　　　　　</t>
    <rPh sb="3" eb="5">
      <t>ガッコウ</t>
    </rPh>
    <rPh sb="5" eb="7">
      <t>ホウジン</t>
    </rPh>
    <rPh sb="10" eb="11">
      <t>キ</t>
    </rPh>
    <rPh sb="11" eb="13">
      <t>ガクエン</t>
    </rPh>
    <phoneticPr fontId="3"/>
  </si>
  <si>
    <t>１２　県立掛川特別支援学校             　　　　　　</t>
    <rPh sb="3" eb="5">
      <t>ケンリツ</t>
    </rPh>
    <rPh sb="5" eb="7">
      <t>カケガワ</t>
    </rPh>
    <rPh sb="7" eb="9">
      <t>トクベツ</t>
    </rPh>
    <rPh sb="9" eb="11">
      <t>シエン</t>
    </rPh>
    <rPh sb="11" eb="13">
      <t>ガッコウ</t>
    </rPh>
    <phoneticPr fontId="3"/>
  </si>
  <si>
    <t>１３　各種学級・講座参加者状況</t>
    <rPh sb="8" eb="10">
      <t>コウザ</t>
    </rPh>
    <rPh sb="10" eb="13">
      <t>サンカシャ</t>
    </rPh>
    <rPh sb="13" eb="15">
      <t>ジョウキョウ</t>
    </rPh>
    <phoneticPr fontId="3"/>
  </si>
  <si>
    <t>１４　青少年の学習機会</t>
    <phoneticPr fontId="3"/>
  </si>
  <si>
    <t>１５　夜間照明施設利用状況</t>
    <phoneticPr fontId="3"/>
  </si>
  <si>
    <t>１６　小学校体育館開放状況</t>
    <phoneticPr fontId="3"/>
  </si>
  <si>
    <t>１７　中学校体育館開放状況</t>
    <phoneticPr fontId="3"/>
  </si>
  <si>
    <t>１８　海洋センター利用状況</t>
    <rPh sb="3" eb="5">
      <t>カイヨウ</t>
    </rPh>
    <phoneticPr fontId="3"/>
  </si>
  <si>
    <t>１９　いこいの広場施設利用状況</t>
    <phoneticPr fontId="3"/>
  </si>
  <si>
    <t>２０　総合体育館さんりーな利用状況</t>
    <rPh sb="3" eb="5">
      <t>ソウゴウ</t>
    </rPh>
    <rPh sb="5" eb="8">
      <t>タイイクカン</t>
    </rPh>
    <rPh sb="13" eb="15">
      <t>リヨウ</t>
    </rPh>
    <rPh sb="15" eb="17">
      <t>ジョウキョウ</t>
    </rPh>
    <phoneticPr fontId="20"/>
  </si>
  <si>
    <t>２１　安養寺運動公園利用状況</t>
    <phoneticPr fontId="3"/>
  </si>
  <si>
    <t>２２　大東北運動場の利用状況</t>
    <rPh sb="3" eb="4">
      <t>オオ</t>
    </rPh>
    <rPh sb="4" eb="5">
      <t>ダイダイ</t>
    </rPh>
    <rPh sb="5" eb="6">
      <t>キタ</t>
    </rPh>
    <rPh sb="6" eb="9">
      <t>ウンドウジョウ</t>
    </rPh>
    <phoneticPr fontId="3"/>
  </si>
  <si>
    <t>２３　大須賀運動場の利用状況</t>
    <rPh sb="3" eb="6">
      <t>オオスカ</t>
    </rPh>
    <phoneticPr fontId="3"/>
  </si>
  <si>
    <t>２４　下垂木多目的広場の利用状況</t>
    <rPh sb="3" eb="6">
      <t>シモタルキ</t>
    </rPh>
    <rPh sb="6" eb="9">
      <t>タモクテキ</t>
    </rPh>
    <rPh sb="9" eb="11">
      <t>ヒロバ</t>
    </rPh>
    <phoneticPr fontId="3"/>
  </si>
  <si>
    <t>２５　大東総合運動場の利用状況</t>
    <rPh sb="3" eb="5">
      <t>ダイトウ</t>
    </rPh>
    <rPh sb="5" eb="7">
      <t>ソウゴウ</t>
    </rPh>
    <phoneticPr fontId="3"/>
  </si>
  <si>
    <r>
      <t>２６　ビーチスポーツ公園</t>
    </r>
    <r>
      <rPr>
        <sz val="14"/>
        <color indexed="8"/>
        <rFont val="ＭＳ ゴシック"/>
        <family val="3"/>
        <charset val="128"/>
      </rPr>
      <t/>
    </r>
    <rPh sb="10" eb="12">
      <t>コウエン</t>
    </rPh>
    <phoneticPr fontId="3"/>
  </si>
  <si>
    <t>２７　大東温泉シートピア</t>
    <rPh sb="3" eb="5">
      <t>ダイトウ</t>
    </rPh>
    <rPh sb="5" eb="7">
      <t>オンセン</t>
    </rPh>
    <phoneticPr fontId="3"/>
  </si>
  <si>
    <t>２９　生涯学習センター利用状況</t>
    <phoneticPr fontId="3"/>
  </si>
  <si>
    <t>３０　美感ホール利用状況</t>
    <phoneticPr fontId="3"/>
  </si>
  <si>
    <t>３１　文化会館シオーネ利用状況</t>
    <rPh sb="3" eb="5">
      <t>ブンカ</t>
    </rPh>
    <rPh sb="5" eb="7">
      <t>カイカン</t>
    </rPh>
    <rPh sb="11" eb="13">
      <t>リヨウ</t>
    </rPh>
    <rPh sb="13" eb="15">
      <t>ジョウキョウ</t>
    </rPh>
    <phoneticPr fontId="3"/>
  </si>
  <si>
    <t>３２ 大東北公民館利用状況</t>
    <rPh sb="3" eb="5">
      <t>ダイトウ</t>
    </rPh>
    <rPh sb="5" eb="6">
      <t>キタ</t>
    </rPh>
    <rPh sb="6" eb="9">
      <t>コウミンカン</t>
    </rPh>
    <rPh sb="9" eb="11">
      <t>リヨウ</t>
    </rPh>
    <rPh sb="11" eb="13">
      <t>ジョウキョウ</t>
    </rPh>
    <phoneticPr fontId="5"/>
  </si>
  <si>
    <t>３３ 大須賀中央公民館利用状況</t>
    <rPh sb="3" eb="6">
      <t>オオスカ</t>
    </rPh>
    <rPh sb="6" eb="8">
      <t>チュウオウ</t>
    </rPh>
    <rPh sb="8" eb="11">
      <t>コウミンカン</t>
    </rPh>
    <rPh sb="11" eb="13">
      <t>リヨウ</t>
    </rPh>
    <rPh sb="13" eb="15">
      <t>ジョウキョウ</t>
    </rPh>
    <phoneticPr fontId="5"/>
  </si>
  <si>
    <t>３４　図書館の状況</t>
    <phoneticPr fontId="3"/>
  </si>
  <si>
    <t>３５　掛川城天守閣・御殿入場者の推移</t>
    <phoneticPr fontId="3"/>
  </si>
  <si>
    <t>３６　二の丸美術館入館者の推移</t>
    <rPh sb="10" eb="11">
      <t>カン</t>
    </rPh>
    <phoneticPr fontId="3"/>
  </si>
  <si>
    <t>３７　ステンドグラス美術館入館者の推移</t>
    <rPh sb="10" eb="13">
      <t>ビジュツカン</t>
    </rPh>
    <rPh sb="14" eb="15">
      <t>カン</t>
    </rPh>
    <phoneticPr fontId="3"/>
  </si>
  <si>
    <t>３８　二の丸茶室入場者の推移</t>
    <phoneticPr fontId="3"/>
  </si>
  <si>
    <t>３９　竹の丸入場者の推移</t>
    <rPh sb="3" eb="4">
      <t>タケ</t>
    </rPh>
    <rPh sb="5" eb="6">
      <t>マル</t>
    </rPh>
    <phoneticPr fontId="3"/>
  </si>
  <si>
    <t>４０　清水邸庭園入場者の推移</t>
    <rPh sb="3" eb="5">
      <t>シミズ</t>
    </rPh>
    <rPh sb="5" eb="6">
      <t>テイ</t>
    </rPh>
    <rPh sb="6" eb="8">
      <t>テイエン</t>
    </rPh>
    <phoneticPr fontId="3"/>
  </si>
  <si>
    <t>４１　吉岡彌生記念館入館者の推移</t>
    <phoneticPr fontId="5"/>
  </si>
  <si>
    <t>４２　大須賀歴史民俗資料館利用状況</t>
    <rPh sb="3" eb="6">
      <t>オオスカ</t>
    </rPh>
    <phoneticPr fontId="5"/>
  </si>
  <si>
    <t>４３　ＩＴ講習会受講者数の推移</t>
    <rPh sb="11" eb="12">
      <t>スウ</t>
    </rPh>
    <phoneticPr fontId="19"/>
  </si>
  <si>
    <t>S59</t>
    <phoneticPr fontId="2"/>
  </si>
  <si>
    <t>S54</t>
    <phoneticPr fontId="2"/>
  </si>
  <si>
    <t>S54</t>
    <phoneticPr fontId="2"/>
  </si>
  <si>
    <t>S53</t>
    <phoneticPr fontId="2"/>
  </si>
  <si>
    <t>H20</t>
    <phoneticPr fontId="3"/>
  </si>
  <si>
    <t>S54</t>
    <phoneticPr fontId="2"/>
  </si>
  <si>
    <t>S56</t>
    <phoneticPr fontId="2"/>
  </si>
  <si>
    <t>S52</t>
    <phoneticPr fontId="2"/>
  </si>
  <si>
    <t>S56</t>
    <phoneticPr fontId="2"/>
  </si>
  <si>
    <t>S50</t>
    <phoneticPr fontId="2"/>
  </si>
  <si>
    <t>S51</t>
    <phoneticPr fontId="2"/>
  </si>
  <si>
    <t>S55</t>
    <phoneticPr fontId="3"/>
  </si>
  <si>
    <t>H2</t>
    <phoneticPr fontId="3"/>
  </si>
  <si>
    <t>S54</t>
    <phoneticPr fontId="3"/>
  </si>
  <si>
    <t>建築年度</t>
    <rPh sb="0" eb="2">
      <t>ケンチク</t>
    </rPh>
    <rPh sb="2" eb="4">
      <t>ネンド</t>
    </rPh>
    <phoneticPr fontId="2"/>
  </si>
  <si>
    <t>S57</t>
    <phoneticPr fontId="2"/>
  </si>
  <si>
    <t>建築年度</t>
    <rPh sb="0" eb="2">
      <t>ケンチク</t>
    </rPh>
    <rPh sb="2" eb="3">
      <t>ドシ</t>
    </rPh>
    <rPh sb="3" eb="4">
      <t>ド</t>
    </rPh>
    <phoneticPr fontId="2"/>
  </si>
  <si>
    <t>S56</t>
    <phoneticPr fontId="2"/>
  </si>
  <si>
    <t>S63</t>
    <phoneticPr fontId="3"/>
  </si>
  <si>
    <t>S62</t>
    <phoneticPr fontId="2"/>
  </si>
  <si>
    <t>S59</t>
    <phoneticPr fontId="2"/>
  </si>
  <si>
    <t>S57</t>
    <phoneticPr fontId="2"/>
  </si>
  <si>
    <t>S58</t>
    <phoneticPr fontId="2"/>
  </si>
  <si>
    <t>S58</t>
    <phoneticPr fontId="2"/>
  </si>
  <si>
    <t>S62</t>
    <phoneticPr fontId="2"/>
  </si>
  <si>
    <t>S61</t>
    <phoneticPr fontId="2"/>
  </si>
  <si>
    <t>S51</t>
    <phoneticPr fontId="3"/>
  </si>
  <si>
    <t>S52</t>
    <phoneticPr fontId="3"/>
  </si>
  <si>
    <t>S51</t>
    <phoneticPr fontId="3"/>
  </si>
  <si>
    <t>S51</t>
    <phoneticPr fontId="2"/>
  </si>
  <si>
    <t>H15</t>
    <phoneticPr fontId="3"/>
  </si>
  <si>
    <t>（市民一人あたり252.28円）</t>
    <phoneticPr fontId="3"/>
  </si>
  <si>
    <t>（登録率81.43 ％）</t>
    <phoneticPr fontId="3"/>
  </si>
  <si>
    <t>S49(H17改築)</t>
    <rPh sb="7" eb="9">
      <t>カイチク</t>
    </rPh>
    <phoneticPr fontId="2"/>
  </si>
  <si>
    <t>S48(H16改築)</t>
    <rPh sb="7" eb="9">
      <t>カイチク</t>
    </rPh>
    <phoneticPr fontId="2"/>
  </si>
  <si>
    <t>S52(H19改築)</t>
    <rPh sb="7" eb="9">
      <t>カイチク</t>
    </rPh>
    <phoneticPr fontId="2"/>
  </si>
  <si>
    <t>S51(H22改築)</t>
    <rPh sb="7" eb="9">
      <t>カイチク</t>
    </rPh>
    <phoneticPr fontId="2"/>
  </si>
  <si>
    <t>S52(H4増築)</t>
    <rPh sb="6" eb="8">
      <t>ゾウチク</t>
    </rPh>
    <phoneticPr fontId="2"/>
  </si>
  <si>
    <t>S44(H17改築)</t>
    <rPh sb="7" eb="9">
      <t>カイチク</t>
    </rPh>
    <phoneticPr fontId="3"/>
  </si>
  <si>
    <t>S48(H29改築)</t>
    <rPh sb="7" eb="9">
      <t>カイチク</t>
    </rPh>
    <phoneticPr fontId="3"/>
  </si>
  <si>
    <t>S47(H28改築)</t>
    <rPh sb="7" eb="9">
      <t>カイチク</t>
    </rPh>
    <phoneticPr fontId="3"/>
  </si>
  <si>
    <t>　私立保育園</t>
    <rPh sb="1" eb="2">
      <t>ワタシ</t>
    </rPh>
    <rPh sb="2" eb="3">
      <t>タテ</t>
    </rPh>
    <rPh sb="3" eb="4">
      <t>タモツ</t>
    </rPh>
    <rPh sb="4" eb="5">
      <t>イク</t>
    </rPh>
    <rPh sb="5" eb="6">
      <t>エン</t>
    </rPh>
    <phoneticPr fontId="3"/>
  </si>
  <si>
    <t>さやのもり</t>
    <phoneticPr fontId="3"/>
  </si>
  <si>
    <t>〃</t>
    <phoneticPr fontId="3"/>
  </si>
  <si>
    <t>きらきら</t>
    <phoneticPr fontId="2"/>
  </si>
  <si>
    <t>幼稚園</t>
    <phoneticPr fontId="3"/>
  </si>
  <si>
    <t>園  児  数</t>
    <phoneticPr fontId="3"/>
  </si>
  <si>
    <t>学級数</t>
    <phoneticPr fontId="3"/>
  </si>
  <si>
    <t>教員数</t>
    <phoneticPr fontId="3"/>
  </si>
  <si>
    <t>総数</t>
    <phoneticPr fontId="3"/>
  </si>
  <si>
    <t>女</t>
    <phoneticPr fontId="3"/>
  </si>
  <si>
    <t>三　笠    〃</t>
    <phoneticPr fontId="3"/>
  </si>
  <si>
    <t>智　光　　　幼稚園</t>
    <phoneticPr fontId="3"/>
  </si>
  <si>
    <t>教員数</t>
    <phoneticPr fontId="3"/>
  </si>
  <si>
    <t>保育園利用</t>
    <rPh sb="0" eb="3">
      <t>ホイクエン</t>
    </rPh>
    <rPh sb="3" eb="5">
      <t>リヨウ</t>
    </rPh>
    <phoneticPr fontId="33"/>
  </si>
  <si>
    <t>幼稚園利用</t>
    <rPh sb="0" eb="3">
      <t>ヨウチエン</t>
    </rPh>
    <rPh sb="3" eb="5">
      <t>リヨウ</t>
    </rPh>
    <phoneticPr fontId="33"/>
  </si>
  <si>
    <t>(2018)</t>
    <phoneticPr fontId="3"/>
  </si>
  <si>
    <t>桜木こどもの森</t>
    <phoneticPr fontId="3"/>
  </si>
  <si>
    <t>－</t>
    <phoneticPr fontId="33"/>
  </si>
  <si>
    <t>平成27
(2015)</t>
    <rPh sb="0" eb="2">
      <t>ヘイセイ</t>
    </rPh>
    <phoneticPr fontId="2"/>
  </si>
  <si>
    <t>注：平成27年6月開館</t>
    <rPh sb="0" eb="1">
      <t>チュウ</t>
    </rPh>
    <rPh sb="2" eb="4">
      <t>ヘイセイ</t>
    </rPh>
    <rPh sb="6" eb="7">
      <t>ネン</t>
    </rPh>
    <rPh sb="8" eb="9">
      <t>ガツ</t>
    </rPh>
    <rPh sb="9" eb="11">
      <t>カイカン</t>
    </rPh>
    <phoneticPr fontId="2"/>
  </si>
  <si>
    <t>平成15(2003)</t>
    <rPh sb="0" eb="2">
      <t>ヘイセイ</t>
    </rPh>
    <phoneticPr fontId="5"/>
  </si>
  <si>
    <t>20(2008)</t>
    <phoneticPr fontId="2"/>
  </si>
  <si>
    <t>25(2013)</t>
    <phoneticPr fontId="2"/>
  </si>
  <si>
    <t>26(2014)</t>
    <phoneticPr fontId="2"/>
  </si>
  <si>
    <t>27(2015)</t>
    <phoneticPr fontId="2"/>
  </si>
  <si>
    <t>28(2016)</t>
    <phoneticPr fontId="2"/>
  </si>
  <si>
    <t>29(2017)</t>
    <phoneticPr fontId="2"/>
  </si>
  <si>
    <t xml:space="preserve">平成29年4月 </t>
    <rPh sb="0" eb="2">
      <t>ヘイセイ</t>
    </rPh>
    <rPh sb="4" eb="5">
      <t>ネン</t>
    </rPh>
    <phoneticPr fontId="5"/>
  </si>
  <si>
    <t xml:space="preserve">5月 </t>
    <phoneticPr fontId="2"/>
  </si>
  <si>
    <t xml:space="preserve">6月 </t>
    <phoneticPr fontId="2"/>
  </si>
  <si>
    <t xml:space="preserve">7月 </t>
    <phoneticPr fontId="2"/>
  </si>
  <si>
    <t xml:space="preserve">8月 </t>
    <phoneticPr fontId="2"/>
  </si>
  <si>
    <t xml:space="preserve">9月 </t>
    <phoneticPr fontId="2"/>
  </si>
  <si>
    <t xml:space="preserve">10月 </t>
    <phoneticPr fontId="2"/>
  </si>
  <si>
    <t xml:space="preserve">11月 </t>
    <phoneticPr fontId="2"/>
  </si>
  <si>
    <t xml:space="preserve">12月 </t>
    <phoneticPr fontId="2"/>
  </si>
  <si>
    <t xml:space="preserve">平成30年1月 </t>
    <rPh sb="0" eb="2">
      <t>ヘイセイ</t>
    </rPh>
    <rPh sb="4" eb="5">
      <t>ネン</t>
    </rPh>
    <phoneticPr fontId="5"/>
  </si>
  <si>
    <t xml:space="preserve">2月 </t>
    <phoneticPr fontId="2"/>
  </si>
  <si>
    <t xml:space="preserve">3月 </t>
    <phoneticPr fontId="2"/>
  </si>
  <si>
    <t>平成25
(2013)</t>
    <phoneticPr fontId="19"/>
  </si>
  <si>
    <t>２８　し～すぽの利用状況</t>
    <phoneticPr fontId="3"/>
  </si>
  <si>
    <t>平成25
(2013)</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</si>
</sst>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176" formatCode="#,##0.0;[Red]\-#,##0.0"/>
    <numFmt numFmtId="177" formatCode="#,##0.0"/>
    <numFmt numFmtId="178" formatCode="0.0"/>
    <numFmt numFmtId="179" formatCode="&quot;¥&quot;#,##0;[Red]\-&quot;¥&quot;#,##0"/>
    <numFmt numFmtId="180" formatCode="#,##0_ "/>
    <numFmt numFmtId="181" formatCode="0.0_);[Red]\(0.0\)"/>
    <numFmt numFmtId="182" formatCode="0_);[Red]\(0\)"/>
    <numFmt numFmtId="183" formatCode="#,##0_ ;[Red]\-#,##0\ "/>
    <numFmt numFmtId="184" formatCode="#,##0_);[Red]\(#,##0\)"/>
    <numFmt numFmtId="185" formatCode="0_ "/>
    <numFmt numFmtId="186" formatCode="yy/m/d"/>
    <numFmt numFmtId="187" formatCode="#,##0&quot;円&quot;"/>
  </numFmts>
  <fonts count="34">
    <font>
      <sz val="11"/>
      <color theme="1"/>
      <name val="游ゴシック"/>
      <family val="2"/>
      <scheme val="minor"/>
    </font>
    <font>
      <sz val="10"/>
      <color indexed="8"/>
      <name val="ＭＳ ゴシック"/>
      <family val="3"/>
      <charset val="128"/>
    </font>
    <font>
      <sz val="6"/>
      <name val="游ゴシック"/>
      <family val="3"/>
      <charset val="128"/>
      <scheme val="minor"/>
    </font>
    <font>
      <sz val="11"/>
      <name val="ＭＳ Ｐゴシック"/>
      <family val="3"/>
      <charset val="128"/>
    </font>
    <font>
      <sz val="10.45"/>
      <color indexed="8"/>
      <name val="ＭＳ ゴシック"/>
      <family val="3"/>
      <charset val="128"/>
    </font>
    <font>
      <b/>
      <sz val="14"/>
      <color indexed="8"/>
      <name val="ＭＳ ゴシック"/>
      <family val="3"/>
      <charset val="128"/>
    </font>
    <font>
      <sz val="10.45"/>
      <name val="ＭＳ ゴシック"/>
      <family val="3"/>
      <charset val="128"/>
    </font>
    <font>
      <b/>
      <sz val="16"/>
      <name val="ＭＳ ゴシック"/>
      <family val="3"/>
      <charset val="128"/>
    </font>
    <font>
      <sz val="10"/>
      <name val="ＭＳ ゴシック"/>
      <family val="3"/>
      <charset val="128"/>
    </font>
    <font>
      <sz val="11"/>
      <name val="ＭＳ ゴシック"/>
      <family val="3"/>
      <charset val="128"/>
    </font>
    <font>
      <sz val="9"/>
      <name val="ＭＳ ゴシック"/>
      <family val="3"/>
      <charset val="128"/>
    </font>
    <font>
      <b/>
      <sz val="14"/>
      <name val="ＭＳ ゴシック"/>
      <family val="3"/>
      <charset val="128"/>
    </font>
    <font>
      <sz val="10.95"/>
      <name val="ＭＳ ゴシック"/>
      <family val="3"/>
      <charset val="128"/>
    </font>
    <font>
      <sz val="10"/>
      <name val="ＭＳ Ｐゴシック"/>
      <family val="3"/>
      <charset val="128"/>
    </font>
    <font>
      <sz val="10.5"/>
      <name val="ＭＳ ゴシック"/>
      <family val="3"/>
      <charset val="128"/>
    </font>
    <font>
      <sz val="8"/>
      <name val="ＭＳ ゴシック"/>
      <family val="3"/>
      <charset val="128"/>
    </font>
    <font>
      <b/>
      <sz val="12"/>
      <name val="ＭＳ Ｐゴシック"/>
      <family val="3"/>
      <charset val="128"/>
    </font>
    <font>
      <sz val="12"/>
      <name val="ＭＳ 明朝"/>
      <family val="1"/>
      <charset val="128"/>
    </font>
    <font>
      <b/>
      <sz val="14"/>
      <name val="ＭＳ Ｐゴシック"/>
      <family val="3"/>
      <charset val="128"/>
    </font>
    <font>
      <sz val="6"/>
      <name val="ＭＳ Ｐゴシック"/>
      <family val="3"/>
      <charset val="128"/>
    </font>
    <font>
      <sz val="6"/>
      <name val="ＭＳ ゴシック"/>
      <family val="3"/>
      <charset val="128"/>
    </font>
    <font>
      <sz val="14"/>
      <color indexed="8"/>
      <name val="ＭＳ ゴシック"/>
      <family val="3"/>
      <charset val="128"/>
    </font>
    <font>
      <sz val="14"/>
      <name val="ＭＳ ゴシック"/>
      <family val="3"/>
      <charset val="128"/>
    </font>
    <font>
      <sz val="10.5"/>
      <name val="ＭＳ Ｐゴシック"/>
      <family val="3"/>
      <charset val="128"/>
    </font>
    <font>
      <sz val="12"/>
      <name val="ＭＳ Ｐゴシック"/>
      <family val="3"/>
      <charset val="128"/>
    </font>
    <font>
      <b/>
      <sz val="11.95"/>
      <name val="ＭＳ ゴシック"/>
      <family val="3"/>
      <charset val="128"/>
    </font>
    <font>
      <sz val="7.95"/>
      <name val="ＭＳ ゴシック"/>
      <family val="3"/>
      <charset val="128"/>
    </font>
    <font>
      <sz val="8.5"/>
      <name val="ＭＳ ゴシック"/>
      <family val="3"/>
      <charset val="128"/>
    </font>
    <font>
      <sz val="9.4499999999999993"/>
      <name val="ＭＳ ゴシック"/>
      <family val="3"/>
      <charset val="128"/>
    </font>
    <font>
      <b/>
      <sz val="18"/>
      <name val="ＭＳ ゴシック"/>
      <family val="3"/>
      <charset val="128"/>
    </font>
    <font>
      <sz val="12"/>
      <name val="ＭＳ ゴシック"/>
      <family val="3"/>
      <charset val="128"/>
    </font>
    <font>
      <b/>
      <sz val="11"/>
      <name val="ＭＳ ゴシック"/>
      <family val="3"/>
      <charset val="128"/>
    </font>
    <font>
      <b/>
      <sz val="9"/>
      <color indexed="81"/>
      <name val="MS P ゴシック"/>
      <family val="3"/>
      <charset val="128"/>
    </font>
    <font>
      <sz val="6"/>
      <name val="游ゴシック"/>
      <family val="2"/>
      <charset val="128"/>
      <scheme val="minor"/>
    </font>
  </fonts>
  <fills count="2">
    <fill>
      <patternFill patternType="none"/>
    </fill>
    <fill>
      <patternFill patternType="gray125"/>
    </fill>
  </fills>
  <borders count="299">
    <border>
      <left/>
      <right/>
      <top/>
      <bottom/>
      <diagonal/>
    </border>
    <border>
      <left/>
      <right/>
      <top style="medium">
        <color indexed="8"/>
      </top>
      <bottom/>
      <diagonal/>
    </border>
    <border>
      <left style="thin">
        <color indexed="8"/>
      </left>
      <right style="thin">
        <color indexed="8"/>
      </right>
      <top style="medium">
        <color indexed="8"/>
      </top>
      <bottom/>
      <diagonal/>
    </border>
    <border>
      <left style="thin">
        <color indexed="8"/>
      </left>
      <right/>
      <top style="medium">
        <color indexed="8"/>
      </top>
      <bottom style="thin">
        <color indexed="8"/>
      </bottom>
      <diagonal/>
    </border>
    <border>
      <left/>
      <right/>
      <top style="medium">
        <color indexed="8"/>
      </top>
      <bottom style="thin">
        <color indexed="8"/>
      </bottom>
      <diagonal/>
    </border>
    <border>
      <left/>
      <right style="thin">
        <color indexed="8"/>
      </right>
      <top style="medium">
        <color indexed="8"/>
      </top>
      <bottom style="thin">
        <color indexed="8"/>
      </bottom>
      <diagonal/>
    </border>
    <border>
      <left/>
      <right style="thin">
        <color indexed="64"/>
      </right>
      <top style="medium">
        <color indexed="8"/>
      </top>
      <bottom style="thin">
        <color indexed="8"/>
      </bottom>
      <diagonal/>
    </border>
    <border>
      <left style="thin">
        <color indexed="64"/>
      </left>
      <right/>
      <top style="medium">
        <color indexed="8"/>
      </top>
      <bottom style="thin">
        <color indexed="8"/>
      </bottom>
      <diagonal/>
    </border>
    <border>
      <left style="thin">
        <color indexed="8"/>
      </left>
      <right/>
      <top style="medium">
        <color indexed="8"/>
      </top>
      <bottom/>
      <diagonal/>
    </border>
    <border>
      <left/>
      <right style="thin">
        <color indexed="8"/>
      </right>
      <top/>
      <bottom style="thin">
        <color indexed="8"/>
      </bottom>
      <diagonal/>
    </border>
    <border>
      <left style="thin">
        <color indexed="8"/>
      </left>
      <right style="thin">
        <color indexed="8"/>
      </right>
      <top/>
      <bottom style="thin">
        <color indexed="8"/>
      </bottom>
      <diagonal/>
    </border>
    <border>
      <left style="thin">
        <color indexed="8"/>
      </left>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thin">
        <color indexed="64"/>
      </right>
      <top style="thin">
        <color indexed="8"/>
      </top>
      <bottom style="thin">
        <color indexed="8"/>
      </bottom>
      <diagonal/>
    </border>
    <border>
      <left/>
      <right/>
      <top style="thin">
        <color indexed="8"/>
      </top>
      <bottom style="thin">
        <color indexed="8"/>
      </bottom>
      <diagonal/>
    </border>
    <border>
      <left style="thin">
        <color indexed="8"/>
      </left>
      <right/>
      <top/>
      <bottom style="thin">
        <color indexed="8"/>
      </bottom>
      <diagonal/>
    </border>
    <border>
      <left style="thin">
        <color indexed="8"/>
      </left>
      <right style="thin">
        <color indexed="64"/>
      </right>
      <top/>
      <bottom/>
      <diagonal/>
    </border>
    <border>
      <left style="thin">
        <color indexed="8"/>
      </left>
      <right/>
      <top/>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8"/>
      </right>
      <top/>
      <bottom/>
      <diagonal/>
    </border>
    <border>
      <left/>
      <right style="thin">
        <color indexed="64"/>
      </right>
      <top/>
      <bottom/>
      <diagonal/>
    </border>
    <border>
      <left/>
      <right style="thin">
        <color indexed="8"/>
      </right>
      <top/>
      <bottom style="dotted">
        <color indexed="64"/>
      </bottom>
      <diagonal/>
    </border>
    <border>
      <left style="thin">
        <color indexed="8"/>
      </left>
      <right/>
      <top/>
      <bottom style="dotted">
        <color indexed="64"/>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style="thin">
        <color indexed="8"/>
      </right>
      <top/>
      <bottom style="dotted">
        <color indexed="64"/>
      </bottom>
      <diagonal/>
    </border>
    <border>
      <left/>
      <right style="thin">
        <color indexed="8"/>
      </right>
      <top/>
      <bottom/>
      <diagonal/>
    </border>
    <border>
      <left/>
      <right/>
      <top/>
      <bottom style="medium">
        <color indexed="64"/>
      </bottom>
      <diagonal/>
    </border>
    <border>
      <left style="thin">
        <color indexed="64"/>
      </left>
      <right/>
      <top/>
      <bottom style="medium">
        <color indexed="64"/>
      </bottom>
      <diagonal/>
    </border>
    <border>
      <left/>
      <right/>
      <top style="medium">
        <color indexed="64"/>
      </top>
      <bottom/>
      <diagonal/>
    </border>
    <border>
      <left style="thin">
        <color indexed="8"/>
      </left>
      <right style="thin">
        <color indexed="8"/>
      </right>
      <top style="medium">
        <color indexed="64"/>
      </top>
      <bottom/>
      <diagonal/>
    </border>
    <border>
      <left style="thin">
        <color indexed="8"/>
      </left>
      <right/>
      <top style="medium">
        <color indexed="64"/>
      </top>
      <bottom style="thin">
        <color indexed="8"/>
      </bottom>
      <diagonal/>
    </border>
    <border>
      <left/>
      <right/>
      <top style="medium">
        <color indexed="64"/>
      </top>
      <bottom style="thin">
        <color indexed="8"/>
      </bottom>
      <diagonal/>
    </border>
    <border>
      <left/>
      <right style="thin">
        <color indexed="8"/>
      </right>
      <top style="medium">
        <color indexed="64"/>
      </top>
      <bottom style="thin">
        <color indexed="8"/>
      </bottom>
      <diagonal/>
    </border>
    <border>
      <left style="thin">
        <color indexed="8"/>
      </left>
      <right/>
      <top style="medium">
        <color indexed="64"/>
      </top>
      <bottom/>
      <diagonal/>
    </border>
    <border>
      <left/>
      <right style="thin">
        <color indexed="8"/>
      </right>
      <top style="medium">
        <color indexed="64"/>
      </top>
      <bottom/>
      <diagonal/>
    </border>
    <border>
      <left/>
      <right/>
      <top/>
      <bottom style="thin">
        <color indexed="64"/>
      </bottom>
      <diagonal/>
    </border>
    <border>
      <left/>
      <right style="thin">
        <color indexed="8"/>
      </right>
      <top/>
      <bottom style="thin">
        <color indexed="64"/>
      </bottom>
      <diagonal/>
    </border>
    <border>
      <left style="thin">
        <color indexed="64"/>
      </left>
      <right/>
      <top style="thin">
        <color indexed="64"/>
      </top>
      <bottom style="thin">
        <color indexed="8"/>
      </bottom>
      <diagonal/>
    </border>
    <border>
      <left/>
      <right style="thin">
        <color indexed="64"/>
      </right>
      <top style="thin">
        <color indexed="64"/>
      </top>
      <bottom style="thin">
        <color indexed="8"/>
      </bottom>
      <diagonal/>
    </border>
    <border>
      <left/>
      <right style="thin">
        <color indexed="8"/>
      </right>
      <top style="thin">
        <color indexed="8"/>
      </top>
      <bottom style="thin">
        <color indexed="8"/>
      </bottom>
      <diagonal/>
    </border>
    <border>
      <left style="thin">
        <color indexed="8"/>
      </left>
      <right/>
      <top/>
      <bottom style="thin">
        <color indexed="64"/>
      </bottom>
      <diagonal/>
    </border>
    <border>
      <left/>
      <right/>
      <top/>
      <bottom style="dashed">
        <color indexed="64"/>
      </bottom>
      <diagonal/>
    </border>
    <border>
      <left style="thin">
        <color indexed="8"/>
      </left>
      <right style="thin">
        <color indexed="8"/>
      </right>
      <top/>
      <bottom style="dashed">
        <color indexed="64"/>
      </bottom>
      <diagonal/>
    </border>
    <border>
      <left style="thin">
        <color indexed="8"/>
      </left>
      <right/>
      <top/>
      <bottom style="dashed">
        <color indexed="64"/>
      </bottom>
      <diagonal/>
    </border>
    <border>
      <left/>
      <right style="thin">
        <color indexed="64"/>
      </right>
      <top/>
      <bottom style="dashed">
        <color indexed="64"/>
      </bottom>
      <diagonal/>
    </border>
    <border>
      <left style="thin">
        <color indexed="64"/>
      </left>
      <right/>
      <top/>
      <bottom style="dashed">
        <color indexed="64"/>
      </bottom>
      <diagonal/>
    </border>
    <border>
      <left/>
      <right/>
      <top style="dashed">
        <color indexed="64"/>
      </top>
      <bottom/>
      <diagonal/>
    </border>
    <border>
      <left/>
      <right/>
      <top style="dotted">
        <color indexed="64"/>
      </top>
      <bottom/>
      <diagonal/>
    </border>
    <border>
      <left/>
      <right style="thin">
        <color indexed="8"/>
      </right>
      <top/>
      <bottom style="medium">
        <color indexed="64"/>
      </bottom>
      <diagonal/>
    </border>
    <border>
      <left style="thin">
        <color indexed="8"/>
      </left>
      <right/>
      <top/>
      <bottom style="medium">
        <color indexed="64"/>
      </bottom>
      <diagonal/>
    </border>
    <border>
      <left/>
      <right style="thin">
        <color indexed="64"/>
      </right>
      <top/>
      <bottom style="medium">
        <color indexed="64"/>
      </bottom>
      <diagonal/>
    </border>
    <border>
      <left style="thin">
        <color indexed="8"/>
      </left>
      <right style="thin">
        <color indexed="8"/>
      </right>
      <top/>
      <bottom style="thin">
        <color indexed="64"/>
      </bottom>
      <diagonal/>
    </border>
    <border>
      <left style="thin">
        <color indexed="8"/>
      </left>
      <right/>
      <top style="thin">
        <color indexed="8"/>
      </top>
      <bottom style="thin">
        <color indexed="64"/>
      </bottom>
      <diagonal/>
    </border>
    <border>
      <left style="thin">
        <color indexed="8"/>
      </left>
      <right style="thin">
        <color indexed="8"/>
      </right>
      <top style="thin">
        <color indexed="8"/>
      </top>
      <bottom style="thin">
        <color indexed="64"/>
      </bottom>
      <diagonal/>
    </border>
    <border>
      <left/>
      <right/>
      <top style="thin">
        <color indexed="8"/>
      </top>
      <bottom style="thin">
        <color indexed="64"/>
      </bottom>
      <diagonal/>
    </border>
    <border>
      <left style="thin">
        <color indexed="64"/>
      </left>
      <right/>
      <top style="dashed">
        <color indexed="64"/>
      </top>
      <bottom/>
      <diagonal/>
    </border>
    <border>
      <left style="thin">
        <color indexed="64"/>
      </left>
      <right/>
      <top style="thin">
        <color indexed="8"/>
      </top>
      <bottom style="thin">
        <color indexed="64"/>
      </bottom>
      <diagonal/>
    </border>
    <border>
      <left style="thin">
        <color indexed="8"/>
      </left>
      <right/>
      <top/>
      <bottom style="dashed">
        <color indexed="8"/>
      </bottom>
      <diagonal/>
    </border>
    <border>
      <left/>
      <right/>
      <top/>
      <bottom style="dashed">
        <color indexed="8"/>
      </bottom>
      <diagonal/>
    </border>
    <border>
      <left style="thin">
        <color indexed="64"/>
      </left>
      <right/>
      <top/>
      <bottom style="dashed">
        <color indexed="8"/>
      </bottom>
      <diagonal/>
    </border>
    <border>
      <left/>
      <right style="thin">
        <color indexed="8"/>
      </right>
      <top/>
      <bottom style="dashed">
        <color indexed="8"/>
      </bottom>
      <diagonal/>
    </border>
    <border>
      <left/>
      <right/>
      <top style="dashed">
        <color indexed="8"/>
      </top>
      <bottom/>
      <diagonal/>
    </border>
    <border>
      <left style="thin">
        <color indexed="8"/>
      </left>
      <right/>
      <top style="dashed">
        <color indexed="8"/>
      </top>
      <bottom/>
      <diagonal/>
    </border>
    <border>
      <left/>
      <right/>
      <top/>
      <bottom style="medium">
        <color indexed="8"/>
      </bottom>
      <diagonal/>
    </border>
    <border>
      <left style="thin">
        <color indexed="8"/>
      </left>
      <right/>
      <top style="thin">
        <color indexed="8"/>
      </top>
      <bottom/>
      <diagonal/>
    </border>
    <border>
      <left/>
      <right/>
      <top style="thin">
        <color indexed="8"/>
      </top>
      <bottom/>
      <diagonal/>
    </border>
    <border>
      <left/>
      <right style="thin">
        <color indexed="8"/>
      </right>
      <top style="thin">
        <color indexed="8"/>
      </top>
      <bottom/>
      <diagonal/>
    </border>
    <border>
      <left/>
      <right style="thin">
        <color indexed="64"/>
      </right>
      <top style="thin">
        <color indexed="8"/>
      </top>
      <bottom/>
      <diagonal/>
    </border>
    <border>
      <left/>
      <right/>
      <top/>
      <bottom style="thin">
        <color indexed="8"/>
      </bottom>
      <diagonal/>
    </border>
    <border>
      <left style="thin">
        <color indexed="8"/>
      </left>
      <right style="thin">
        <color indexed="64"/>
      </right>
      <top/>
      <bottom style="thin">
        <color indexed="8"/>
      </bottom>
      <diagonal/>
    </border>
    <border>
      <left style="thin">
        <color indexed="8"/>
      </left>
      <right style="thin">
        <color indexed="64"/>
      </right>
      <top style="thin">
        <color indexed="8"/>
      </top>
      <bottom/>
      <diagonal/>
    </border>
    <border>
      <left/>
      <right style="thin">
        <color indexed="64"/>
      </right>
      <top/>
      <bottom style="thin">
        <color indexed="8"/>
      </bottom>
      <diagonal/>
    </border>
    <border>
      <left style="thin">
        <color indexed="8"/>
      </left>
      <right/>
      <top style="medium">
        <color indexed="8"/>
      </top>
      <bottom style="thin">
        <color indexed="64"/>
      </bottom>
      <diagonal/>
    </border>
    <border>
      <left/>
      <right/>
      <top style="medium">
        <color indexed="8"/>
      </top>
      <bottom style="thin">
        <color indexed="64"/>
      </bottom>
      <diagonal/>
    </border>
    <border>
      <left style="thin">
        <color indexed="8"/>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8"/>
      </left>
      <right/>
      <top style="dashed">
        <color indexed="64"/>
      </top>
      <bottom/>
      <diagonal/>
    </border>
    <border>
      <left/>
      <right style="thin">
        <color indexed="64"/>
      </right>
      <top style="dashed">
        <color indexed="64"/>
      </top>
      <bottom/>
      <diagonal/>
    </border>
    <border>
      <left/>
      <right/>
      <top style="dashed">
        <color indexed="64"/>
      </top>
      <bottom style="thin">
        <color indexed="64"/>
      </bottom>
      <diagonal/>
    </border>
    <border>
      <left style="thin">
        <color indexed="8"/>
      </left>
      <right style="thin">
        <color indexed="64"/>
      </right>
      <top/>
      <bottom style="dashed">
        <color indexed="8"/>
      </bottom>
      <diagonal/>
    </border>
    <border>
      <left/>
      <right style="thin">
        <color indexed="8"/>
      </right>
      <top/>
      <bottom style="medium">
        <color indexed="8"/>
      </bottom>
      <diagonal/>
    </border>
    <border>
      <left style="thin">
        <color indexed="8"/>
      </left>
      <right style="thin">
        <color indexed="64"/>
      </right>
      <top style="dashed">
        <color indexed="8"/>
      </top>
      <bottom style="medium">
        <color indexed="8"/>
      </bottom>
      <diagonal/>
    </border>
    <border>
      <left/>
      <right/>
      <top style="dashed">
        <color indexed="8"/>
      </top>
      <bottom style="medium">
        <color indexed="8"/>
      </bottom>
      <diagonal/>
    </border>
    <border>
      <left style="thin">
        <color indexed="8"/>
      </left>
      <right style="thin">
        <color indexed="8"/>
      </right>
      <top style="medium">
        <color indexed="8"/>
      </top>
      <bottom style="thin">
        <color indexed="64"/>
      </bottom>
      <diagonal/>
    </border>
    <border>
      <left style="thin">
        <color indexed="8"/>
      </left>
      <right style="double">
        <color indexed="64"/>
      </right>
      <top style="medium">
        <color indexed="8"/>
      </top>
      <bottom style="thin">
        <color indexed="64"/>
      </bottom>
      <diagonal/>
    </border>
    <border>
      <left style="double">
        <color indexed="8"/>
      </left>
      <right/>
      <top style="thin">
        <color indexed="64"/>
      </top>
      <bottom/>
      <diagonal/>
    </border>
    <border>
      <left style="double">
        <color indexed="8"/>
      </left>
      <right/>
      <top/>
      <bottom/>
      <diagonal/>
    </border>
    <border>
      <left style="double">
        <color indexed="8"/>
      </left>
      <right/>
      <top style="dashed">
        <color indexed="64"/>
      </top>
      <bottom style="thin">
        <color indexed="64"/>
      </bottom>
      <diagonal/>
    </border>
    <border>
      <left style="double">
        <color indexed="8"/>
      </left>
      <right/>
      <top/>
      <bottom style="dashed">
        <color indexed="64"/>
      </bottom>
      <diagonal/>
    </border>
    <border>
      <left style="double">
        <color indexed="8"/>
      </left>
      <right/>
      <top/>
      <bottom style="thin">
        <color indexed="64"/>
      </bottom>
      <diagonal/>
    </border>
    <border>
      <left style="double">
        <color indexed="8"/>
      </left>
      <right/>
      <top style="dashed">
        <color indexed="8"/>
      </top>
      <bottom style="medium">
        <color indexed="8"/>
      </bottom>
      <diagonal/>
    </border>
    <border>
      <left/>
      <right style="thin">
        <color indexed="8"/>
      </right>
      <top style="medium">
        <color indexed="8"/>
      </top>
      <bottom/>
      <diagonal/>
    </border>
    <border>
      <left style="thin">
        <color indexed="8"/>
      </left>
      <right style="thin">
        <color indexed="64"/>
      </right>
      <top style="medium">
        <color indexed="8"/>
      </top>
      <bottom style="thin">
        <color indexed="64"/>
      </bottom>
      <diagonal/>
    </border>
    <border>
      <left style="thin">
        <color indexed="64"/>
      </left>
      <right style="thin">
        <color indexed="64"/>
      </right>
      <top style="medium">
        <color indexed="8"/>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8"/>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top style="thin">
        <color indexed="64"/>
      </top>
      <bottom/>
      <diagonal/>
    </border>
    <border>
      <left style="thin">
        <color indexed="8"/>
      </left>
      <right/>
      <top style="dotted">
        <color indexed="8"/>
      </top>
      <bottom style="thin">
        <color indexed="8"/>
      </bottom>
      <diagonal/>
    </border>
    <border>
      <left/>
      <right/>
      <top style="dotted">
        <color indexed="8"/>
      </top>
      <bottom style="thin">
        <color indexed="8"/>
      </bottom>
      <diagonal/>
    </border>
    <border>
      <left style="thin">
        <color indexed="64"/>
      </left>
      <right/>
      <top style="dotted">
        <color indexed="8"/>
      </top>
      <bottom style="thin">
        <color indexed="8"/>
      </bottom>
      <diagonal/>
    </border>
    <border>
      <left/>
      <right/>
      <top style="dotted">
        <color indexed="8"/>
      </top>
      <bottom style="thin">
        <color indexed="64"/>
      </bottom>
      <diagonal/>
    </border>
    <border>
      <left style="double">
        <color indexed="8"/>
      </left>
      <right/>
      <top style="dotted">
        <color indexed="8"/>
      </top>
      <bottom style="thin">
        <color indexed="8"/>
      </bottom>
      <diagonal/>
    </border>
    <border>
      <left/>
      <right/>
      <top style="dotted">
        <color indexed="64"/>
      </top>
      <bottom style="thin">
        <color indexed="8"/>
      </bottom>
      <diagonal/>
    </border>
    <border>
      <left/>
      <right style="thin">
        <color indexed="64"/>
      </right>
      <top style="dotted">
        <color indexed="64"/>
      </top>
      <bottom style="thin">
        <color indexed="8"/>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style="double">
        <color indexed="8"/>
      </left>
      <right/>
      <top style="dotted">
        <color indexed="64"/>
      </top>
      <bottom style="thin">
        <color indexed="64"/>
      </bottom>
      <diagonal/>
    </border>
    <border>
      <left/>
      <right style="thin">
        <color indexed="64"/>
      </right>
      <top/>
      <bottom style="thin">
        <color indexed="64"/>
      </bottom>
      <diagonal/>
    </border>
    <border>
      <left style="thin">
        <color indexed="8"/>
      </left>
      <right style="thin">
        <color indexed="64"/>
      </right>
      <top style="dotted">
        <color indexed="8"/>
      </top>
      <bottom style="medium">
        <color indexed="8"/>
      </bottom>
      <diagonal/>
    </border>
    <border>
      <left style="thin">
        <color indexed="64"/>
      </left>
      <right/>
      <top style="dotted">
        <color indexed="8"/>
      </top>
      <bottom style="medium">
        <color indexed="64"/>
      </bottom>
      <diagonal/>
    </border>
    <border>
      <left/>
      <right/>
      <top style="dotted">
        <color indexed="8"/>
      </top>
      <bottom style="medium">
        <color indexed="64"/>
      </bottom>
      <diagonal/>
    </border>
    <border>
      <left style="double">
        <color indexed="8"/>
      </left>
      <right/>
      <top style="dotted">
        <color indexed="8"/>
      </top>
      <bottom style="medium">
        <color indexed="8"/>
      </bottom>
      <diagonal/>
    </border>
    <border>
      <left/>
      <right/>
      <top style="dotted">
        <color indexed="8"/>
      </top>
      <bottom style="medium">
        <color indexed="8"/>
      </bottom>
      <diagonal/>
    </border>
    <border>
      <left style="thin">
        <color indexed="8"/>
      </left>
      <right/>
      <top/>
      <bottom style="medium">
        <color indexed="8"/>
      </bottom>
      <diagonal/>
    </border>
    <border>
      <left/>
      <right style="thin">
        <color indexed="64"/>
      </right>
      <top/>
      <bottom style="medium">
        <color indexed="8"/>
      </bottom>
      <diagonal/>
    </border>
    <border>
      <left style="thin">
        <color indexed="64"/>
      </left>
      <right/>
      <top/>
      <bottom style="medium">
        <color indexed="8"/>
      </bottom>
      <diagonal/>
    </border>
    <border>
      <left style="thin">
        <color indexed="8"/>
      </left>
      <right style="thin">
        <color indexed="64"/>
      </right>
      <top style="medium">
        <color indexed="64"/>
      </top>
      <bottom/>
      <diagonal/>
    </border>
    <border>
      <left style="thin">
        <color indexed="8"/>
      </left>
      <right style="thin">
        <color indexed="64"/>
      </right>
      <top/>
      <bottom style="thin">
        <color indexed="64"/>
      </bottom>
      <diagonal/>
    </border>
    <border>
      <left style="thin">
        <color indexed="8"/>
      </left>
      <right style="dashed">
        <color indexed="64"/>
      </right>
      <top style="thin">
        <color indexed="8"/>
      </top>
      <bottom style="thin">
        <color indexed="64"/>
      </bottom>
      <diagonal/>
    </border>
    <border>
      <left/>
      <right style="thin">
        <color indexed="64"/>
      </right>
      <top style="thin">
        <color indexed="8"/>
      </top>
      <bottom style="thin">
        <color indexed="64"/>
      </bottom>
      <diagonal/>
    </border>
    <border>
      <left/>
      <right style="dashed">
        <color indexed="64"/>
      </right>
      <top/>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bottom/>
      <diagonal/>
    </border>
    <border>
      <left style="dashed">
        <color indexed="64"/>
      </left>
      <right/>
      <top/>
      <bottom/>
      <diagonal/>
    </border>
    <border>
      <left style="thin">
        <color indexed="64"/>
      </left>
      <right style="thin">
        <color indexed="64"/>
      </right>
      <top/>
      <bottom style="dashed">
        <color indexed="64"/>
      </bottom>
      <diagonal/>
    </border>
    <border>
      <left/>
      <right style="dashed">
        <color indexed="64"/>
      </right>
      <top/>
      <bottom style="dashed">
        <color indexed="64"/>
      </bottom>
      <diagonal/>
    </border>
    <border>
      <left style="dashed">
        <color indexed="64"/>
      </left>
      <right style="thin">
        <color indexed="64"/>
      </right>
      <top/>
      <bottom style="dashed">
        <color indexed="64"/>
      </bottom>
      <diagonal/>
    </border>
    <border>
      <left/>
      <right style="dashed">
        <color indexed="64"/>
      </right>
      <top/>
      <bottom style="medium">
        <color indexed="64"/>
      </bottom>
      <diagonal/>
    </border>
    <border>
      <left style="dashed">
        <color indexed="64"/>
      </left>
      <right/>
      <top/>
      <bottom style="medium">
        <color indexed="64"/>
      </bottom>
      <diagonal/>
    </border>
    <border>
      <left style="thin">
        <color indexed="64"/>
      </left>
      <right/>
      <top style="thin">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8"/>
      </top>
      <bottom/>
      <diagonal/>
    </border>
    <border>
      <left style="thin">
        <color indexed="64"/>
      </left>
      <right style="thin">
        <color indexed="64"/>
      </right>
      <top style="dashed">
        <color indexed="64"/>
      </top>
      <bottom style="thin">
        <color indexed="64"/>
      </bottom>
      <diagonal/>
    </border>
    <border>
      <left/>
      <right/>
      <top/>
      <bottom style="double">
        <color indexed="8"/>
      </bottom>
      <diagonal/>
    </border>
    <border>
      <left/>
      <right style="thin">
        <color indexed="64"/>
      </right>
      <top/>
      <bottom style="double">
        <color indexed="8"/>
      </bottom>
      <diagonal/>
    </border>
    <border>
      <left/>
      <right/>
      <top/>
      <bottom style="double">
        <color indexed="64"/>
      </bottom>
      <diagonal/>
    </border>
    <border>
      <left/>
      <right/>
      <top style="double">
        <color indexed="8"/>
      </top>
      <bottom style="medium">
        <color indexed="8"/>
      </bottom>
      <diagonal/>
    </border>
    <border>
      <left/>
      <right style="thin">
        <color indexed="64"/>
      </right>
      <top style="double">
        <color indexed="8"/>
      </top>
      <bottom style="medium">
        <color indexed="8"/>
      </bottom>
      <diagonal/>
    </border>
    <border>
      <left/>
      <right/>
      <top style="double">
        <color indexed="64"/>
      </top>
      <bottom style="medium">
        <color indexed="64"/>
      </bottom>
      <diagonal/>
    </border>
    <border diagonalDown="1">
      <left/>
      <right/>
      <top style="medium">
        <color indexed="64"/>
      </top>
      <bottom/>
      <diagonal style="thin">
        <color indexed="64"/>
      </diagonal>
    </border>
    <border diagonalDown="1">
      <left/>
      <right style="thin">
        <color indexed="64"/>
      </right>
      <top style="medium">
        <color indexed="64"/>
      </top>
      <bottom/>
      <diagonal style="thin">
        <color indexed="64"/>
      </diagonal>
    </border>
    <border>
      <left style="thin">
        <color indexed="64"/>
      </left>
      <right style="thin">
        <color indexed="64"/>
      </right>
      <top/>
      <bottom style="thin">
        <color indexed="64"/>
      </bottom>
      <diagonal/>
    </border>
    <border diagonalDown="1">
      <left/>
      <right/>
      <top/>
      <bottom/>
      <diagonal style="thin">
        <color indexed="64"/>
      </diagonal>
    </border>
    <border diagonalDown="1">
      <left/>
      <right style="thin">
        <color indexed="64"/>
      </right>
      <top/>
      <bottom/>
      <diagonal style="thin">
        <color indexed="64"/>
      </diagonal>
    </border>
    <border>
      <left/>
      <right style="thin">
        <color indexed="64"/>
      </right>
      <top style="thin">
        <color indexed="64"/>
      </top>
      <bottom style="thin">
        <color indexed="64"/>
      </bottom>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right style="dashed">
        <color indexed="8"/>
      </right>
      <top style="medium">
        <color indexed="8"/>
      </top>
      <bottom/>
      <diagonal/>
    </border>
    <border>
      <left style="thin">
        <color indexed="8"/>
      </left>
      <right style="dashed">
        <color indexed="8"/>
      </right>
      <top style="thin">
        <color indexed="8"/>
      </top>
      <bottom style="thin">
        <color indexed="64"/>
      </bottom>
      <diagonal/>
    </border>
    <border>
      <left style="dashed">
        <color indexed="8"/>
      </left>
      <right/>
      <top/>
      <bottom/>
      <diagonal/>
    </border>
    <border>
      <left style="dashed">
        <color indexed="8"/>
      </left>
      <right/>
      <top/>
      <bottom style="medium">
        <color indexed="8"/>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top/>
      <bottom style="thin">
        <color indexed="64"/>
      </bottom>
      <diagonal/>
    </border>
    <border>
      <left/>
      <right style="thin">
        <color indexed="64"/>
      </right>
      <top/>
      <bottom style="double">
        <color indexed="64"/>
      </bottom>
      <diagonal/>
    </border>
    <border>
      <left style="thin">
        <color indexed="64"/>
      </left>
      <right/>
      <top/>
      <bottom style="double">
        <color indexed="64"/>
      </bottom>
      <diagonal/>
    </border>
    <border>
      <left style="thin">
        <color indexed="64"/>
      </left>
      <right/>
      <top style="double">
        <color indexed="64"/>
      </top>
      <bottom style="medium">
        <color indexed="64"/>
      </bottom>
      <diagonal/>
    </border>
    <border>
      <left/>
      <right/>
      <top style="thin">
        <color indexed="64"/>
      </top>
      <bottom style="thin">
        <color indexed="64"/>
      </bottom>
      <diagonal/>
    </border>
    <border>
      <left/>
      <right style="thin">
        <color indexed="8"/>
      </right>
      <top style="medium">
        <color indexed="8"/>
      </top>
      <bottom style="thin">
        <color indexed="64"/>
      </bottom>
      <diagonal/>
    </border>
    <border>
      <left style="thin">
        <color indexed="8"/>
      </left>
      <right/>
      <top/>
      <bottom style="double">
        <color indexed="8"/>
      </bottom>
      <diagonal/>
    </border>
    <border>
      <left/>
      <right/>
      <top style="double">
        <color indexed="8"/>
      </top>
      <bottom style="medium">
        <color indexed="64"/>
      </bottom>
      <diagonal/>
    </border>
    <border>
      <left/>
      <right style="thin">
        <color indexed="8"/>
      </right>
      <top style="double">
        <color indexed="8"/>
      </top>
      <bottom style="medium">
        <color indexed="64"/>
      </bottom>
      <diagonal/>
    </border>
    <border>
      <left style="thin">
        <color indexed="8"/>
      </left>
      <right/>
      <top style="double">
        <color indexed="8"/>
      </top>
      <bottom/>
      <diagonal/>
    </border>
    <border>
      <left/>
      <right/>
      <top style="double">
        <color indexed="8"/>
      </top>
      <bottom/>
      <diagonal/>
    </border>
    <border>
      <left/>
      <right style="thin">
        <color indexed="8"/>
      </right>
      <top/>
      <bottom style="double">
        <color indexed="8"/>
      </bottom>
      <diagonal/>
    </border>
    <border>
      <left/>
      <right style="thin">
        <color indexed="64"/>
      </right>
      <top style="medium">
        <color indexed="8"/>
      </top>
      <bottom style="thin">
        <color indexed="64"/>
      </bottom>
      <diagonal/>
    </border>
    <border>
      <left/>
      <right style="thin">
        <color indexed="8"/>
      </right>
      <top style="double">
        <color indexed="8"/>
      </top>
      <bottom style="medium">
        <color indexed="8"/>
      </bottom>
      <diagonal/>
    </border>
    <border>
      <left style="thin">
        <color indexed="8"/>
      </left>
      <right/>
      <top style="medium">
        <color indexed="64"/>
      </top>
      <bottom style="thin">
        <color indexed="64"/>
      </bottom>
      <diagonal/>
    </border>
    <border>
      <left/>
      <right style="thin">
        <color indexed="8"/>
      </right>
      <top style="medium">
        <color indexed="64"/>
      </top>
      <bottom style="thin">
        <color indexed="64"/>
      </bottom>
      <diagonal/>
    </border>
    <border>
      <left style="double">
        <color indexed="8"/>
      </left>
      <right/>
      <top style="medium">
        <color indexed="8"/>
      </top>
      <bottom/>
      <diagonal/>
    </border>
    <border>
      <left/>
      <right style="double">
        <color indexed="8"/>
      </right>
      <top/>
      <bottom/>
      <diagonal/>
    </border>
    <border>
      <left/>
      <right style="double">
        <color indexed="64"/>
      </right>
      <top/>
      <bottom/>
      <diagonal/>
    </border>
    <border>
      <left/>
      <right style="double">
        <color indexed="64"/>
      </right>
      <top/>
      <bottom style="dashed">
        <color indexed="64"/>
      </bottom>
      <diagonal/>
    </border>
    <border>
      <left style="double">
        <color indexed="64"/>
      </left>
      <right/>
      <top/>
      <bottom style="medium">
        <color indexed="8"/>
      </bottom>
      <diagonal/>
    </border>
    <border>
      <left style="double">
        <color indexed="64"/>
      </left>
      <right style="thin">
        <color indexed="64"/>
      </right>
      <top style="medium">
        <color indexed="64"/>
      </top>
      <bottom style="thin">
        <color indexed="64"/>
      </bottom>
      <diagonal/>
    </border>
    <border>
      <left style="thin">
        <color indexed="64"/>
      </left>
      <right style="double">
        <color indexed="64"/>
      </right>
      <top/>
      <bottom/>
      <diagonal/>
    </border>
    <border>
      <left style="thin">
        <color indexed="64"/>
      </left>
      <right style="double">
        <color indexed="64"/>
      </right>
      <top/>
      <bottom style="medium">
        <color indexed="64"/>
      </bottom>
      <diagonal/>
    </border>
    <border>
      <left style="thin">
        <color indexed="64"/>
      </left>
      <right style="thin">
        <color indexed="64"/>
      </right>
      <top style="medium">
        <color indexed="64"/>
      </top>
      <bottom/>
      <diagonal/>
    </border>
    <border>
      <left/>
      <right style="thin">
        <color indexed="64"/>
      </right>
      <top style="dotted">
        <color indexed="64"/>
      </top>
      <bottom/>
      <diagonal/>
    </border>
    <border>
      <left style="thin">
        <color indexed="64"/>
      </left>
      <right/>
      <top style="dotted">
        <color indexed="64"/>
      </top>
      <bottom/>
      <diagonal/>
    </border>
    <border>
      <left/>
      <right/>
      <top style="thin">
        <color indexed="64"/>
      </top>
      <bottom style="double">
        <color indexed="64"/>
      </bottom>
      <diagonal/>
    </border>
    <border>
      <left/>
      <right style="thin">
        <color indexed="64"/>
      </right>
      <top style="double">
        <color indexed="64"/>
      </top>
      <bottom/>
      <diagonal/>
    </border>
    <border>
      <left style="medium">
        <color indexed="64"/>
      </left>
      <right/>
      <top style="medium">
        <color indexed="64"/>
      </top>
      <bottom style="thin">
        <color indexed="8"/>
      </bottom>
      <diagonal/>
    </border>
    <border>
      <left style="thin">
        <color indexed="64"/>
      </left>
      <right/>
      <top style="medium">
        <color indexed="64"/>
      </top>
      <bottom style="thin">
        <color indexed="8"/>
      </bottom>
      <diagonal/>
    </border>
    <border>
      <left/>
      <right style="medium">
        <color indexed="64"/>
      </right>
      <top style="medium">
        <color indexed="64"/>
      </top>
      <bottom style="thin">
        <color indexed="8"/>
      </bottom>
      <diagonal/>
    </border>
    <border>
      <left style="medium">
        <color indexed="64"/>
      </left>
      <right style="thin">
        <color indexed="8"/>
      </right>
      <top style="thin">
        <color indexed="8"/>
      </top>
      <bottom/>
      <diagonal/>
    </border>
    <border>
      <left style="thin">
        <color indexed="8"/>
      </left>
      <right style="thin">
        <color indexed="8"/>
      </right>
      <top style="thin">
        <color indexed="8"/>
      </top>
      <bottom/>
      <diagonal/>
    </border>
    <border>
      <left style="thin">
        <color indexed="64"/>
      </left>
      <right/>
      <top style="thin">
        <color indexed="8"/>
      </top>
      <bottom/>
      <diagonal/>
    </border>
    <border>
      <left/>
      <right style="medium">
        <color indexed="64"/>
      </right>
      <top style="thin">
        <color indexed="8"/>
      </top>
      <bottom/>
      <diagonal/>
    </border>
    <border>
      <left style="medium">
        <color indexed="64"/>
      </left>
      <right style="thin">
        <color indexed="8"/>
      </right>
      <top/>
      <bottom/>
      <diagonal/>
    </border>
    <border>
      <left style="thin">
        <color indexed="8"/>
      </left>
      <right style="thin">
        <color indexed="8"/>
      </right>
      <top/>
      <bottom/>
      <diagonal/>
    </border>
    <border>
      <left/>
      <right style="medium">
        <color indexed="64"/>
      </right>
      <top/>
      <bottom/>
      <diagonal/>
    </border>
    <border>
      <left style="thin">
        <color indexed="64"/>
      </left>
      <right/>
      <top/>
      <bottom style="thin">
        <color indexed="8"/>
      </bottom>
      <diagonal/>
    </border>
    <border>
      <left/>
      <right style="medium">
        <color indexed="64"/>
      </right>
      <top/>
      <bottom style="thin">
        <color indexed="8"/>
      </bottom>
      <diagonal/>
    </border>
    <border>
      <left style="medium">
        <color indexed="64"/>
      </left>
      <right style="thin">
        <color indexed="8"/>
      </right>
      <top/>
      <bottom style="thin">
        <color indexed="8"/>
      </bottom>
      <diagonal/>
    </border>
    <border>
      <left style="medium">
        <color indexed="64"/>
      </left>
      <right/>
      <top style="thin">
        <color indexed="8"/>
      </top>
      <bottom/>
      <diagonal/>
    </border>
    <border>
      <left style="medium">
        <color indexed="64"/>
      </left>
      <right/>
      <top/>
      <bottom/>
      <diagonal/>
    </border>
    <border>
      <left/>
      <right style="medium">
        <color indexed="64"/>
      </right>
      <top/>
      <bottom style="thin">
        <color indexed="64"/>
      </bottom>
      <diagonal/>
    </border>
    <border>
      <left style="thin">
        <color indexed="64"/>
      </left>
      <right style="thin">
        <color indexed="64"/>
      </right>
      <top/>
      <bottom style="thin">
        <color indexed="8"/>
      </bottom>
      <diagonal/>
    </border>
    <border>
      <left style="thin">
        <color indexed="8"/>
      </left>
      <right/>
      <top style="thin">
        <color indexed="64"/>
      </top>
      <bottom style="thin">
        <color indexed="64"/>
      </bottom>
      <diagonal/>
    </border>
    <border>
      <left/>
      <right style="medium">
        <color indexed="64"/>
      </right>
      <top style="thin">
        <color indexed="64"/>
      </top>
      <bottom style="thin">
        <color indexed="64"/>
      </bottom>
      <diagonal/>
    </border>
    <border>
      <left style="thin">
        <color indexed="8"/>
      </left>
      <right style="thin">
        <color indexed="8"/>
      </right>
      <top style="thin">
        <color indexed="64"/>
      </top>
      <bottom style="thin">
        <color indexed="64"/>
      </bottom>
      <diagonal/>
    </border>
    <border>
      <left style="thin">
        <color indexed="64"/>
      </left>
      <right style="thin">
        <color indexed="8"/>
      </right>
      <top/>
      <bottom style="thin">
        <color indexed="64"/>
      </bottom>
      <diagonal/>
    </border>
    <border>
      <left style="medium">
        <color indexed="64"/>
      </left>
      <right style="thin">
        <color indexed="8"/>
      </right>
      <top/>
      <bottom style="medium">
        <color indexed="64"/>
      </bottom>
      <diagonal/>
    </border>
    <border>
      <left style="thin">
        <color indexed="8"/>
      </left>
      <right style="thin">
        <color indexed="8"/>
      </right>
      <top/>
      <bottom style="medium">
        <color indexed="64"/>
      </bottom>
      <diagonal/>
    </border>
    <border>
      <left style="thin">
        <color indexed="8"/>
      </left>
      <right style="thin">
        <color indexed="64"/>
      </right>
      <top/>
      <bottom style="medium">
        <color indexed="64"/>
      </bottom>
      <diagonal/>
    </border>
    <border>
      <left/>
      <right style="medium">
        <color indexed="64"/>
      </right>
      <top/>
      <bottom style="medium">
        <color indexed="64"/>
      </bottom>
      <diagonal/>
    </border>
    <border>
      <left style="thin">
        <color indexed="8"/>
      </left>
      <right style="thin">
        <color indexed="8"/>
      </right>
      <top style="thin">
        <color indexed="64"/>
      </top>
      <bottom/>
      <diagonal/>
    </border>
    <border>
      <left style="thin">
        <color indexed="8"/>
      </left>
      <right style="thin">
        <color indexed="64"/>
      </right>
      <top style="thin">
        <color indexed="64"/>
      </top>
      <bottom/>
      <diagonal/>
    </border>
    <border>
      <left/>
      <right style="medium">
        <color indexed="64"/>
      </right>
      <top style="thin">
        <color indexed="64"/>
      </top>
      <bottom/>
      <diagonal/>
    </border>
    <border>
      <left style="thin">
        <color indexed="64"/>
      </left>
      <right style="thin">
        <color indexed="64"/>
      </right>
      <top style="thin">
        <color indexed="64"/>
      </top>
      <bottom/>
      <diagonal/>
    </border>
    <border>
      <left style="medium">
        <color indexed="64"/>
      </left>
      <right/>
      <top/>
      <bottom style="medium">
        <color indexed="64"/>
      </bottom>
      <diagonal/>
    </border>
    <border>
      <left style="thin">
        <color indexed="64"/>
      </left>
      <right style="thin">
        <color indexed="64"/>
      </right>
      <top/>
      <bottom style="double">
        <color indexed="64"/>
      </bottom>
      <diagonal/>
    </border>
    <border>
      <left style="thin">
        <color indexed="64"/>
      </left>
      <right style="thin">
        <color indexed="64"/>
      </right>
      <top/>
      <bottom style="medium">
        <color indexed="64"/>
      </bottom>
      <diagonal/>
    </border>
    <border>
      <left/>
      <right style="thin">
        <color indexed="8"/>
      </right>
      <top style="thin">
        <color indexed="64"/>
      </top>
      <bottom/>
      <diagonal/>
    </border>
    <border>
      <left/>
      <right style="thin">
        <color indexed="64"/>
      </right>
      <top style="double">
        <color indexed="64"/>
      </top>
      <bottom style="medium">
        <color indexed="64"/>
      </bottom>
      <diagonal/>
    </border>
    <border>
      <left/>
      <right/>
      <top style="double">
        <color indexed="64"/>
      </top>
      <bottom/>
      <diagonal/>
    </border>
    <border>
      <left style="thin">
        <color indexed="64"/>
      </left>
      <right style="thin">
        <color indexed="8"/>
      </right>
      <top style="thin">
        <color indexed="8"/>
      </top>
      <bottom style="thin">
        <color indexed="64"/>
      </bottom>
      <diagonal/>
    </border>
    <border>
      <left style="thin">
        <color indexed="8"/>
      </left>
      <right style="thin">
        <color indexed="64"/>
      </right>
      <top style="thin">
        <color indexed="8"/>
      </top>
      <bottom style="thin">
        <color indexed="64"/>
      </bottom>
      <diagonal/>
    </border>
    <border>
      <left style="thin">
        <color indexed="64"/>
      </left>
      <right style="thin">
        <color indexed="64"/>
      </right>
      <top/>
      <bottom style="dotted">
        <color indexed="64"/>
      </bottom>
      <diagonal/>
    </border>
    <border>
      <left/>
      <right/>
      <top style="hair">
        <color indexed="8"/>
      </top>
      <bottom/>
      <diagonal/>
    </border>
    <border>
      <left/>
      <right style="thin">
        <color indexed="64"/>
      </right>
      <top style="dashed">
        <color indexed="8"/>
      </top>
      <bottom style="thin">
        <color indexed="8"/>
      </bottom>
      <diagonal/>
    </border>
    <border>
      <left style="thin">
        <color indexed="64"/>
      </left>
      <right style="thin">
        <color indexed="8"/>
      </right>
      <top/>
      <bottom style="thin">
        <color indexed="8"/>
      </bottom>
      <diagonal/>
    </border>
    <border>
      <left style="thin">
        <color indexed="64"/>
      </left>
      <right style="thin">
        <color indexed="64"/>
      </right>
      <top style="thin">
        <color indexed="8"/>
      </top>
      <bottom/>
      <diagonal/>
    </border>
    <border>
      <left/>
      <right/>
      <top style="dashed">
        <color indexed="8"/>
      </top>
      <bottom style="thin">
        <color indexed="8"/>
      </bottom>
      <diagonal/>
    </border>
    <border>
      <left/>
      <right/>
      <top style="thin">
        <color indexed="8"/>
      </top>
      <bottom style="double">
        <color indexed="8"/>
      </bottom>
      <diagonal/>
    </border>
    <border>
      <left style="thin">
        <color indexed="8"/>
      </left>
      <right/>
      <top style="thin">
        <color indexed="8"/>
      </top>
      <bottom style="double">
        <color indexed="8"/>
      </bottom>
      <diagonal/>
    </border>
    <border>
      <left/>
      <right style="thin">
        <color indexed="8"/>
      </right>
      <top style="thin">
        <color indexed="8"/>
      </top>
      <bottom style="double">
        <color indexed="8"/>
      </bottom>
      <diagonal/>
    </border>
    <border>
      <left style="thin">
        <color indexed="8"/>
      </left>
      <right/>
      <top style="double">
        <color indexed="8"/>
      </top>
      <bottom style="medium">
        <color indexed="8"/>
      </bottom>
      <diagonal/>
    </border>
    <border>
      <left/>
      <right/>
      <top style="medium">
        <color indexed="8"/>
      </top>
      <bottom style="medium">
        <color indexed="64"/>
      </bottom>
      <diagonal/>
    </border>
    <border>
      <left style="thin">
        <color indexed="64"/>
      </left>
      <right style="thin">
        <color indexed="8"/>
      </right>
      <top style="dotted">
        <color indexed="64"/>
      </top>
      <bottom style="thin">
        <color indexed="8"/>
      </bottom>
      <diagonal/>
    </border>
    <border>
      <left style="thin">
        <color indexed="8"/>
      </left>
      <right style="thin">
        <color indexed="8"/>
      </right>
      <top style="dotted">
        <color indexed="64"/>
      </top>
      <bottom style="thin">
        <color indexed="8"/>
      </bottom>
      <diagonal/>
    </border>
    <border>
      <left style="thin">
        <color indexed="8"/>
      </left>
      <right/>
      <top style="dotted">
        <color indexed="64"/>
      </top>
      <bottom style="thin">
        <color indexed="8"/>
      </bottom>
      <diagonal/>
    </border>
    <border>
      <left style="thin">
        <color indexed="64"/>
      </left>
      <right style="thin">
        <color indexed="64"/>
      </right>
      <top style="dashed">
        <color indexed="8"/>
      </top>
      <bottom style="thin">
        <color indexed="64"/>
      </bottom>
      <diagonal/>
    </border>
    <border>
      <left style="thin">
        <color indexed="64"/>
      </left>
      <right style="thin">
        <color indexed="64"/>
      </right>
      <top style="dashed">
        <color indexed="8"/>
      </top>
      <bottom style="thin">
        <color indexed="8"/>
      </bottom>
      <diagonal/>
    </border>
    <border>
      <left/>
      <right/>
      <top style="thin">
        <color indexed="64"/>
      </top>
      <bottom style="thin">
        <color indexed="8"/>
      </bottom>
      <diagonal/>
    </border>
    <border>
      <left/>
      <right style="thin">
        <color indexed="8"/>
      </right>
      <top style="thin">
        <color indexed="64"/>
      </top>
      <bottom style="thin">
        <color indexed="64"/>
      </bottom>
      <diagonal/>
    </border>
    <border>
      <left style="thin">
        <color indexed="64"/>
      </left>
      <right/>
      <top style="thin">
        <color indexed="8"/>
      </top>
      <bottom style="double">
        <color indexed="8"/>
      </bottom>
      <diagonal/>
    </border>
    <border>
      <left style="thin">
        <color indexed="64"/>
      </left>
      <right/>
      <top style="double">
        <color indexed="8"/>
      </top>
      <bottom style="medium">
        <color indexed="8"/>
      </bottom>
      <diagonal/>
    </border>
    <border>
      <left style="dotted">
        <color indexed="64"/>
      </left>
      <right/>
      <top style="thin">
        <color indexed="64"/>
      </top>
      <bottom style="thin">
        <color indexed="64"/>
      </bottom>
      <diagonal/>
    </border>
    <border>
      <left style="dotted">
        <color indexed="64"/>
      </left>
      <right/>
      <top/>
      <bottom/>
      <diagonal/>
    </border>
    <border>
      <left style="dotted">
        <color indexed="64"/>
      </left>
      <right/>
      <top/>
      <bottom style="medium">
        <color indexed="64"/>
      </bottom>
      <diagonal/>
    </border>
    <border>
      <left/>
      <right style="dotted">
        <color indexed="64"/>
      </right>
      <top/>
      <bottom/>
      <diagonal/>
    </border>
    <border>
      <left/>
      <right style="dotted">
        <color indexed="64"/>
      </right>
      <top style="thin">
        <color indexed="64"/>
      </top>
      <bottom style="thin">
        <color indexed="64"/>
      </bottom>
      <diagonal/>
    </border>
    <border>
      <left/>
      <right style="dotted">
        <color indexed="64"/>
      </right>
      <top style="thin">
        <color indexed="64"/>
      </top>
      <bottom/>
      <diagonal/>
    </border>
    <border>
      <left style="dotted">
        <color indexed="64"/>
      </left>
      <right style="thin">
        <color indexed="64"/>
      </right>
      <top/>
      <bottom/>
      <diagonal/>
    </border>
    <border>
      <left style="dotted">
        <color indexed="64"/>
      </left>
      <right style="thin">
        <color indexed="64"/>
      </right>
      <top/>
      <bottom style="medium">
        <color indexed="64"/>
      </bottom>
      <diagonal/>
    </border>
    <border>
      <left/>
      <right style="dotted">
        <color indexed="64"/>
      </right>
      <top/>
      <bottom style="medium">
        <color indexed="64"/>
      </bottom>
      <diagonal/>
    </border>
    <border>
      <left style="thin">
        <color indexed="64"/>
      </left>
      <right/>
      <top/>
      <bottom style="dotted">
        <color indexed="8"/>
      </bottom>
      <diagonal/>
    </border>
    <border>
      <left/>
      <right/>
      <top/>
      <bottom style="dotted">
        <color indexed="8"/>
      </bottom>
      <diagonal/>
    </border>
    <border>
      <left style="thin">
        <color indexed="8"/>
      </left>
      <right/>
      <top style="dotted">
        <color indexed="64"/>
      </top>
      <bottom style="thin">
        <color indexed="64"/>
      </bottom>
      <diagonal/>
    </border>
    <border>
      <left style="thin">
        <color indexed="8"/>
      </left>
      <right/>
      <top style="double">
        <color indexed="8"/>
      </top>
      <bottom style="medium">
        <color indexed="64"/>
      </bottom>
      <diagonal/>
    </border>
    <border>
      <left/>
      <right/>
      <top style="thin">
        <color indexed="8"/>
      </top>
      <bottom style="double">
        <color indexed="64"/>
      </bottom>
      <diagonal/>
    </border>
    <border>
      <left/>
      <right style="double">
        <color indexed="8"/>
      </right>
      <top style="medium">
        <color indexed="8"/>
      </top>
      <bottom style="thin">
        <color indexed="64"/>
      </bottom>
      <diagonal/>
    </border>
    <border>
      <left style="double">
        <color indexed="8"/>
      </left>
      <right/>
      <top style="medium">
        <color indexed="8"/>
      </top>
      <bottom style="thin">
        <color indexed="64"/>
      </bottom>
      <diagonal/>
    </border>
    <border>
      <left style="double">
        <color indexed="64"/>
      </left>
      <right/>
      <top style="thin">
        <color indexed="64"/>
      </top>
      <bottom/>
      <diagonal/>
    </border>
    <border>
      <left style="double">
        <color indexed="64"/>
      </left>
      <right/>
      <top/>
      <bottom/>
      <diagonal/>
    </border>
    <border>
      <left/>
      <right style="double">
        <color indexed="64"/>
      </right>
      <top/>
      <bottom style="medium">
        <color indexed="64"/>
      </bottom>
      <diagonal/>
    </border>
    <border>
      <left style="thin">
        <color indexed="8"/>
      </left>
      <right style="double">
        <color indexed="64"/>
      </right>
      <top style="medium">
        <color indexed="8"/>
      </top>
      <bottom/>
      <diagonal/>
    </border>
    <border>
      <left style="thin">
        <color indexed="8"/>
      </left>
      <right style="dashed">
        <color indexed="8"/>
      </right>
      <top/>
      <bottom style="thin">
        <color indexed="64"/>
      </bottom>
      <diagonal/>
    </border>
    <border>
      <left style="dashed">
        <color indexed="8"/>
      </left>
      <right/>
      <top style="thin">
        <color indexed="8"/>
      </top>
      <bottom style="thin">
        <color indexed="8"/>
      </bottom>
      <diagonal/>
    </border>
    <border>
      <left style="thin">
        <color indexed="8"/>
      </left>
      <right style="double">
        <color indexed="64"/>
      </right>
      <top/>
      <bottom style="thin">
        <color indexed="8"/>
      </bottom>
      <diagonal/>
    </border>
    <border>
      <left style="thin">
        <color indexed="64"/>
      </left>
      <right style="dashed">
        <color indexed="64"/>
      </right>
      <top/>
      <bottom/>
      <diagonal/>
    </border>
    <border>
      <left style="thin">
        <color indexed="64"/>
      </left>
      <right style="dashed">
        <color indexed="64"/>
      </right>
      <top/>
      <bottom style="medium">
        <color indexed="8"/>
      </bottom>
      <diagonal/>
    </border>
    <border>
      <left/>
      <right style="double">
        <color indexed="64"/>
      </right>
      <top/>
      <bottom style="medium">
        <color indexed="8"/>
      </bottom>
      <diagonal/>
    </border>
    <border>
      <left style="thin">
        <color indexed="64"/>
      </left>
      <right/>
      <top style="medium">
        <color indexed="8"/>
      </top>
      <bottom/>
      <diagonal/>
    </border>
    <border>
      <left style="hair">
        <color indexed="8"/>
      </left>
      <right style="double">
        <color indexed="64"/>
      </right>
      <top style="medium">
        <color indexed="8"/>
      </top>
      <bottom/>
      <diagonal/>
    </border>
    <border>
      <left style="hair">
        <color indexed="8"/>
      </left>
      <right style="double">
        <color indexed="64"/>
      </right>
      <top/>
      <bottom style="thin">
        <color indexed="8"/>
      </bottom>
      <diagonal/>
    </border>
    <border>
      <left style="hair">
        <color indexed="8"/>
      </left>
      <right style="double">
        <color indexed="64"/>
      </right>
      <top/>
      <bottom/>
      <diagonal/>
    </border>
    <border>
      <left style="thin">
        <color indexed="64"/>
      </left>
      <right style="hair">
        <color indexed="8"/>
      </right>
      <top/>
      <bottom style="medium">
        <color indexed="8"/>
      </bottom>
      <diagonal/>
    </border>
    <border>
      <left style="hair">
        <color indexed="8"/>
      </left>
      <right style="double">
        <color indexed="64"/>
      </right>
      <top/>
      <bottom style="medium">
        <color indexed="8"/>
      </bottom>
      <diagonal/>
    </border>
    <border>
      <left style="double">
        <color indexed="8"/>
      </left>
      <right/>
      <top style="thin">
        <color indexed="8"/>
      </top>
      <bottom style="thin">
        <color indexed="64"/>
      </bottom>
      <diagonal/>
    </border>
    <border>
      <left style="dotted">
        <color indexed="64"/>
      </left>
      <right/>
      <top style="thin">
        <color indexed="64"/>
      </top>
      <bottom/>
      <diagonal/>
    </border>
    <border>
      <left style="dotted">
        <color indexed="64"/>
      </left>
      <right/>
      <top/>
      <bottom style="medium">
        <color indexed="8"/>
      </bottom>
      <diagonal/>
    </border>
    <border>
      <left style="dotted">
        <color indexed="64"/>
      </left>
      <right style="thin">
        <color indexed="8"/>
      </right>
      <top style="thin">
        <color indexed="8"/>
      </top>
      <bottom style="thin">
        <color indexed="64"/>
      </bottom>
      <diagonal/>
    </border>
    <border>
      <left style="dotted">
        <color indexed="64"/>
      </left>
      <right/>
      <top style="medium">
        <color indexed="8"/>
      </top>
      <bottom style="thin">
        <color indexed="8"/>
      </bottom>
      <diagonal/>
    </border>
    <border>
      <left/>
      <right style="dotted">
        <color indexed="64"/>
      </right>
      <top style="medium">
        <color indexed="8"/>
      </top>
      <bottom/>
      <diagonal/>
    </border>
    <border>
      <left style="thin">
        <color indexed="8"/>
      </left>
      <right style="dotted">
        <color indexed="64"/>
      </right>
      <top style="thin">
        <color indexed="8"/>
      </top>
      <bottom style="thin">
        <color indexed="64"/>
      </bottom>
      <diagonal/>
    </border>
    <border>
      <left/>
      <right style="thin">
        <color indexed="64"/>
      </right>
      <top/>
      <bottom style="dashed">
        <color indexed="8"/>
      </bottom>
      <diagonal/>
    </border>
    <border>
      <left/>
      <right style="thin">
        <color indexed="64"/>
      </right>
      <top style="dashed">
        <color indexed="8"/>
      </top>
      <bottom/>
      <diagonal/>
    </border>
    <border>
      <left/>
      <right/>
      <top style="dashed">
        <color indexed="64"/>
      </top>
      <bottom style="dashed">
        <color indexed="64"/>
      </bottom>
      <diagonal/>
    </border>
    <border>
      <left style="thin">
        <color indexed="8"/>
      </left>
      <right style="thin">
        <color indexed="64"/>
      </right>
      <top style="dashed">
        <color indexed="64"/>
      </top>
      <bottom style="dashed">
        <color indexed="64"/>
      </bottom>
      <diagonal/>
    </border>
    <border>
      <left/>
      <right style="dashed">
        <color indexed="64"/>
      </right>
      <top style="thin">
        <color indexed="64"/>
      </top>
      <bottom/>
      <diagonal/>
    </border>
    <border>
      <left/>
      <right style="dashed">
        <color indexed="64"/>
      </right>
      <top style="dashed">
        <color indexed="64"/>
      </top>
      <bottom/>
      <diagonal/>
    </border>
    <border>
      <left style="dashed">
        <color indexed="64"/>
      </left>
      <right/>
      <top/>
      <bottom style="dashed">
        <color indexed="64"/>
      </bottom>
      <diagonal/>
    </border>
    <border>
      <left/>
      <right style="dashed">
        <color indexed="64"/>
      </right>
      <top/>
      <bottom style="thin">
        <color indexed="64"/>
      </bottom>
      <diagonal/>
    </border>
    <border>
      <left/>
      <right style="dashed">
        <color indexed="64"/>
      </right>
      <top style="thin">
        <color indexed="64"/>
      </top>
      <bottom style="thin">
        <color indexed="64"/>
      </bottom>
      <diagonal/>
    </border>
    <border>
      <left style="thin">
        <color indexed="64"/>
      </left>
      <right/>
      <top style="dashed">
        <color indexed="64"/>
      </top>
      <bottom style="dashed">
        <color indexed="64"/>
      </bottom>
      <diagonal/>
    </border>
    <border>
      <left/>
      <right style="dashed">
        <color indexed="64"/>
      </right>
      <top style="dashed">
        <color indexed="64"/>
      </top>
      <bottom style="dashed">
        <color indexed="64"/>
      </bottom>
      <diagonal/>
    </border>
  </borders>
  <cellStyleXfs count="8">
    <xf numFmtId="0" fontId="0" fillId="0" borderId="0"/>
    <xf numFmtId="0" fontId="1" fillId="0" borderId="0"/>
    <xf numFmtId="38" fontId="3" fillId="0" borderId="0" applyFont="0" applyFill="0" applyBorder="0" applyAlignment="0" applyProtection="0"/>
    <xf numFmtId="0" fontId="4" fillId="0" borderId="0"/>
    <xf numFmtId="0" fontId="4" fillId="0" borderId="0"/>
    <xf numFmtId="179" fontId="3" fillId="0" borderId="0" applyFont="0" applyFill="0" applyBorder="0" applyAlignment="0" applyProtection="0"/>
    <xf numFmtId="0" fontId="4" fillId="0" borderId="0"/>
    <xf numFmtId="0" fontId="3" fillId="0" borderId="0">
      <alignment vertical="center"/>
    </xf>
  </cellStyleXfs>
  <cellXfs count="1569">
    <xf numFmtId="0" fontId="0" fillId="0" borderId="0" xfId="0"/>
    <xf numFmtId="49" fontId="6" fillId="0" borderId="21" xfId="4" applyNumberFormat="1" applyFont="1" applyFill="1" applyBorder="1" applyAlignment="1">
      <alignment horizontal="center" vertical="center"/>
    </xf>
    <xf numFmtId="0" fontId="7" fillId="0" borderId="0" xfId="1" applyFont="1" applyFill="1" applyBorder="1" applyAlignment="1">
      <alignment vertical="center"/>
    </xf>
    <xf numFmtId="0" fontId="8" fillId="0" borderId="0" xfId="1" applyFont="1" applyFill="1" applyBorder="1" applyAlignment="1">
      <alignment vertical="center"/>
    </xf>
    <xf numFmtId="0" fontId="9" fillId="0" borderId="0" xfId="1" applyFont="1" applyFill="1" applyBorder="1" applyAlignment="1">
      <alignment vertical="center"/>
    </xf>
    <xf numFmtId="0" fontId="8" fillId="0" borderId="0" xfId="1" applyFont="1" applyFill="1" applyAlignment="1">
      <alignment vertical="center"/>
    </xf>
    <xf numFmtId="0" fontId="10" fillId="0" borderId="1" xfId="1" applyFont="1" applyFill="1" applyBorder="1" applyAlignment="1">
      <alignment horizontal="center" vertical="center"/>
    </xf>
    <xf numFmtId="0" fontId="8" fillId="0" borderId="8" xfId="1" applyFont="1" applyFill="1" applyBorder="1" applyAlignment="1">
      <alignment horizontal="center" vertical="center"/>
    </xf>
    <xf numFmtId="0" fontId="10" fillId="0" borderId="39" xfId="1" applyFont="1" applyFill="1" applyBorder="1" applyAlignment="1">
      <alignment horizontal="left" vertical="center"/>
    </xf>
    <xf numFmtId="0" fontId="8" fillId="0" borderId="55" xfId="1" applyFont="1" applyFill="1" applyBorder="1" applyAlignment="1">
      <alignment horizontal="center" vertical="center"/>
    </xf>
    <xf numFmtId="0" fontId="8" fillId="0" borderId="56" xfId="1" applyFont="1" applyFill="1" applyBorder="1" applyAlignment="1">
      <alignment horizontal="center" vertical="center"/>
    </xf>
    <xf numFmtId="0" fontId="8" fillId="0" borderId="57" xfId="1" applyFont="1" applyFill="1" applyBorder="1" applyAlignment="1">
      <alignment horizontal="center" vertical="center"/>
    </xf>
    <xf numFmtId="0" fontId="8" fillId="0" borderId="43" xfId="1" applyFont="1" applyFill="1" applyBorder="1" applyAlignment="1">
      <alignment horizontal="center" vertical="center"/>
    </xf>
    <xf numFmtId="0" fontId="8" fillId="0" borderId="21" xfId="1" applyFont="1" applyFill="1" applyBorder="1" applyAlignment="1">
      <alignment horizontal="center" vertical="center" wrapText="1"/>
    </xf>
    <xf numFmtId="0" fontId="8" fillId="0" borderId="21" xfId="1" applyFont="1" applyFill="1" applyBorder="1" applyAlignment="1">
      <alignment horizontal="center" vertical="center"/>
    </xf>
    <xf numFmtId="3" fontId="8" fillId="0" borderId="18" xfId="1" applyNumberFormat="1" applyFont="1" applyFill="1" applyBorder="1" applyAlignment="1">
      <alignment vertical="center"/>
    </xf>
    <xf numFmtId="3" fontId="8" fillId="0" borderId="0" xfId="1" applyNumberFormat="1" applyFont="1" applyFill="1" applyBorder="1" applyAlignment="1">
      <alignment vertical="center"/>
    </xf>
    <xf numFmtId="177" fontId="8" fillId="0" borderId="0" xfId="1" applyNumberFormat="1" applyFont="1" applyFill="1" applyBorder="1" applyAlignment="1">
      <alignment vertical="center"/>
    </xf>
    <xf numFmtId="0" fontId="8" fillId="0" borderId="47" xfId="1" applyFont="1" applyFill="1" applyBorder="1" applyAlignment="1">
      <alignment horizontal="center" vertical="center" wrapText="1"/>
    </xf>
    <xf numFmtId="0" fontId="8" fillId="0" borderId="49" xfId="1" applyFont="1" applyFill="1" applyBorder="1" applyAlignment="1">
      <alignment vertical="center"/>
    </xf>
    <xf numFmtId="0" fontId="8" fillId="0" borderId="29" xfId="1" applyFont="1" applyFill="1" applyBorder="1" applyAlignment="1">
      <alignment vertical="center"/>
    </xf>
    <xf numFmtId="0" fontId="8" fillId="0" borderId="51" xfId="1" applyFont="1" applyFill="1" applyBorder="1" applyAlignment="1">
      <alignment vertical="center"/>
    </xf>
    <xf numFmtId="0" fontId="10" fillId="0" borderId="0" xfId="1" applyFont="1" applyFill="1" applyBorder="1" applyAlignment="1">
      <alignment vertical="center"/>
    </xf>
    <xf numFmtId="0" fontId="7" fillId="0" borderId="0" xfId="1" applyFont="1" applyFill="1" applyAlignment="1">
      <alignment vertical="center"/>
    </xf>
    <xf numFmtId="0" fontId="8" fillId="0" borderId="0" xfId="1" applyFont="1" applyFill="1" applyAlignment="1"/>
    <xf numFmtId="0" fontId="8" fillId="0" borderId="59" xfId="1" applyFont="1" applyFill="1" applyBorder="1" applyAlignment="1">
      <alignment horizontal="center" vertical="center"/>
    </xf>
    <xf numFmtId="0" fontId="8" fillId="0" borderId="17" xfId="1" applyFont="1" applyFill="1" applyBorder="1" applyAlignment="1">
      <alignment horizontal="center" vertical="center"/>
    </xf>
    <xf numFmtId="0" fontId="8" fillId="0" borderId="31" xfId="1" applyFont="1" applyFill="1" applyBorder="1" applyAlignment="1">
      <alignment vertical="center"/>
    </xf>
    <xf numFmtId="0" fontId="8" fillId="0" borderId="0" xfId="1" applyFont="1" applyFill="1"/>
    <xf numFmtId="0" fontId="12" fillId="0" borderId="0" xfId="4" applyFont="1" applyFill="1" applyAlignment="1">
      <alignment vertical="center"/>
    </xf>
    <xf numFmtId="0" fontId="10" fillId="0" borderId="72" xfId="4" applyFont="1" applyFill="1" applyBorder="1" applyAlignment="1">
      <alignment horizontal="center" vertical="center"/>
    </xf>
    <xf numFmtId="0" fontId="6" fillId="0" borderId="73" xfId="4" applyFont="1" applyFill="1" applyBorder="1" applyAlignment="1">
      <alignment horizontal="center" vertical="center"/>
    </xf>
    <xf numFmtId="0" fontId="6" fillId="0" borderId="0" xfId="4" applyFont="1" applyFill="1" applyAlignment="1">
      <alignment horizontal="right" vertical="center"/>
    </xf>
    <xf numFmtId="0" fontId="10" fillId="0" borderId="16" xfId="4" applyFont="1" applyFill="1" applyBorder="1" applyAlignment="1">
      <alignment horizontal="center" vertical="center"/>
    </xf>
    <xf numFmtId="0" fontId="10" fillId="0" borderId="0" xfId="4" applyFont="1" applyFill="1" applyAlignment="1">
      <alignment vertical="center"/>
    </xf>
    <xf numFmtId="0" fontId="6" fillId="0" borderId="8" xfId="4" applyFont="1" applyFill="1" applyBorder="1" applyAlignment="1">
      <alignment horizontal="center" vertical="center" shrinkToFit="1"/>
    </xf>
    <xf numFmtId="0" fontId="6" fillId="0" borderId="75" xfId="4" applyFont="1" applyFill="1" applyBorder="1" applyAlignment="1">
      <alignment horizontal="center" vertical="center" shrinkToFit="1"/>
    </xf>
    <xf numFmtId="0" fontId="6" fillId="0" borderId="76" xfId="4" applyFont="1" applyFill="1" applyBorder="1" applyAlignment="1">
      <alignment horizontal="center" vertical="center" shrinkToFit="1"/>
    </xf>
    <xf numFmtId="3" fontId="6" fillId="0" borderId="79" xfId="4" applyNumberFormat="1" applyFont="1" applyFill="1" applyBorder="1" applyAlignment="1">
      <alignment vertical="center"/>
    </xf>
    <xf numFmtId="3" fontId="6" fillId="0" borderId="0" xfId="4" applyNumberFormat="1" applyFont="1" applyFill="1" applyBorder="1" applyAlignment="1">
      <alignment horizontal="right" vertical="center"/>
    </xf>
    <xf numFmtId="3" fontId="6" fillId="0" borderId="79" xfId="4" applyNumberFormat="1" applyFont="1" applyFill="1" applyBorder="1" applyAlignment="1">
      <alignment horizontal="right" vertical="center"/>
    </xf>
    <xf numFmtId="0" fontId="6" fillId="0" borderId="0" xfId="4" applyFont="1" applyFill="1" applyBorder="1" applyAlignment="1">
      <alignment horizontal="right" vertical="center"/>
    </xf>
    <xf numFmtId="0" fontId="6" fillId="0" borderId="44" xfId="4" applyFont="1" applyFill="1" applyBorder="1" applyAlignment="1">
      <alignment horizontal="right" vertical="center"/>
    </xf>
    <xf numFmtId="3" fontId="6" fillId="0" borderId="82" xfId="4" applyNumberFormat="1" applyFont="1" applyFill="1" applyBorder="1" applyAlignment="1">
      <alignment vertical="center"/>
    </xf>
    <xf numFmtId="3" fontId="6" fillId="0" borderId="82" xfId="5" applyNumberFormat="1" applyFont="1" applyFill="1" applyBorder="1" applyAlignment="1">
      <alignment horizontal="right" vertical="center"/>
    </xf>
    <xf numFmtId="3" fontId="6" fillId="0" borderId="82" xfId="4" applyNumberFormat="1" applyFont="1" applyFill="1" applyBorder="1" applyAlignment="1">
      <alignment horizontal="right" vertical="center"/>
    </xf>
    <xf numFmtId="3" fontId="6" fillId="0" borderId="0" xfId="4" applyNumberFormat="1" applyFont="1" applyFill="1" applyBorder="1" applyAlignment="1">
      <alignment vertical="center"/>
    </xf>
    <xf numFmtId="0" fontId="6" fillId="0" borderId="44" xfId="4" applyFont="1" applyFill="1" applyBorder="1" applyAlignment="1">
      <alignment vertical="center"/>
    </xf>
    <xf numFmtId="3" fontId="6" fillId="0" borderId="44" xfId="4" applyNumberFormat="1" applyFont="1" applyFill="1" applyBorder="1" applyAlignment="1">
      <alignment vertical="center"/>
    </xf>
    <xf numFmtId="3" fontId="6" fillId="0" borderId="44" xfId="4" applyNumberFormat="1" applyFont="1" applyFill="1" applyBorder="1" applyAlignment="1">
      <alignment horizontal="right" vertical="center"/>
    </xf>
    <xf numFmtId="38" fontId="6" fillId="0" borderId="44" xfId="2" applyFont="1" applyFill="1" applyBorder="1" applyAlignment="1">
      <alignment horizontal="right" vertical="center"/>
    </xf>
    <xf numFmtId="3" fontId="6" fillId="0" borderId="38" xfId="4" applyNumberFormat="1" applyFont="1" applyFill="1" applyBorder="1" applyAlignment="1">
      <alignment vertical="center"/>
    </xf>
    <xf numFmtId="3" fontId="6" fillId="0" borderId="38" xfId="4" applyNumberFormat="1" applyFont="1" applyFill="1" applyBorder="1" applyAlignment="1">
      <alignment horizontal="right" vertical="center"/>
    </xf>
    <xf numFmtId="0" fontId="6" fillId="0" borderId="79" xfId="4" applyFont="1" applyFill="1" applyBorder="1" applyAlignment="1">
      <alignment horizontal="right" vertical="center"/>
    </xf>
    <xf numFmtId="0" fontId="6" fillId="0" borderId="38" xfId="4" applyFont="1" applyFill="1" applyBorder="1" applyAlignment="1">
      <alignment horizontal="right" vertical="center"/>
    </xf>
    <xf numFmtId="0" fontId="6" fillId="0" borderId="38" xfId="4" applyFont="1" applyFill="1" applyBorder="1" applyAlignment="1">
      <alignment vertical="center"/>
    </xf>
    <xf numFmtId="0" fontId="6" fillId="0" borderId="79" xfId="4" applyFont="1" applyFill="1" applyBorder="1" applyAlignment="1">
      <alignment vertical="center"/>
    </xf>
    <xf numFmtId="0" fontId="6" fillId="0" borderId="83" xfId="4" applyFont="1" applyFill="1" applyBorder="1" applyAlignment="1">
      <alignment horizontal="center" vertical="center"/>
    </xf>
    <xf numFmtId="0" fontId="6" fillId="0" borderId="61" xfId="4" applyFont="1" applyFill="1" applyBorder="1" applyAlignment="1">
      <alignment vertical="center"/>
    </xf>
    <xf numFmtId="0" fontId="6" fillId="0" borderId="61" xfId="4" applyFont="1" applyFill="1" applyBorder="1" applyAlignment="1">
      <alignment horizontal="right" vertical="center"/>
    </xf>
    <xf numFmtId="0" fontId="6" fillId="0" borderId="85" xfId="4" applyFont="1" applyFill="1" applyBorder="1" applyAlignment="1">
      <alignment horizontal="center" vertical="center"/>
    </xf>
    <xf numFmtId="0" fontId="6" fillId="0" borderId="86" xfId="4" applyFont="1" applyFill="1" applyBorder="1" applyAlignment="1">
      <alignment vertical="center"/>
    </xf>
    <xf numFmtId="0" fontId="6" fillId="0" borderId="86" xfId="4" applyFont="1" applyFill="1" applyBorder="1" applyAlignment="1">
      <alignment horizontal="right" vertical="center"/>
    </xf>
    <xf numFmtId="0" fontId="10" fillId="0" borderId="0" xfId="4" applyFont="1" applyFill="1" applyAlignment="1">
      <alignment horizontal="right" vertical="center"/>
    </xf>
    <xf numFmtId="0" fontId="6" fillId="0" borderId="87" xfId="4" applyFont="1" applyFill="1" applyBorder="1" applyAlignment="1">
      <alignment horizontal="center" vertical="center" shrinkToFit="1"/>
    </xf>
    <xf numFmtId="0" fontId="6" fillId="0" borderId="88" xfId="4" applyFont="1" applyFill="1" applyBorder="1" applyAlignment="1">
      <alignment horizontal="center" vertical="center" shrinkToFit="1"/>
    </xf>
    <xf numFmtId="3" fontId="6" fillId="0" borderId="89" xfId="4" applyNumberFormat="1" applyFont="1" applyFill="1" applyBorder="1" applyAlignment="1">
      <alignment horizontal="right" vertical="center"/>
    </xf>
    <xf numFmtId="38" fontId="6" fillId="0" borderId="90" xfId="2" applyFont="1" applyFill="1" applyBorder="1" applyAlignment="1">
      <alignment horizontal="right" vertical="center"/>
    </xf>
    <xf numFmtId="0" fontId="6" fillId="0" borderId="90" xfId="4" applyFont="1" applyFill="1" applyBorder="1" applyAlignment="1">
      <alignment horizontal="right" vertical="center"/>
    </xf>
    <xf numFmtId="38" fontId="6" fillId="0" borderId="82" xfId="2" applyFont="1" applyFill="1" applyBorder="1" applyAlignment="1">
      <alignment vertical="center"/>
    </xf>
    <xf numFmtId="38" fontId="6" fillId="0" borderId="82" xfId="2" applyFont="1" applyFill="1" applyBorder="1" applyAlignment="1">
      <alignment horizontal="right" vertical="center"/>
    </xf>
    <xf numFmtId="38" fontId="6" fillId="0" borderId="92" xfId="2" applyFont="1" applyFill="1" applyBorder="1" applyAlignment="1">
      <alignment horizontal="right" vertical="center"/>
    </xf>
    <xf numFmtId="3" fontId="6" fillId="0" borderId="93" xfId="4" applyNumberFormat="1" applyFont="1" applyFill="1" applyBorder="1" applyAlignment="1">
      <alignment horizontal="right" vertical="center"/>
    </xf>
    <xf numFmtId="0" fontId="6" fillId="0" borderId="90" xfId="4" applyFont="1" applyFill="1" applyBorder="1" applyAlignment="1">
      <alignment horizontal="center" vertical="center"/>
    </xf>
    <xf numFmtId="0" fontId="6" fillId="0" borderId="0" xfId="4" applyFont="1" applyFill="1" applyBorder="1" applyAlignment="1">
      <alignment horizontal="right" vertical="center" wrapText="1"/>
    </xf>
    <xf numFmtId="0" fontId="6" fillId="0" borderId="93" xfId="4" applyFont="1" applyFill="1" applyBorder="1" applyAlignment="1">
      <alignment horizontal="center" vertical="center"/>
    </xf>
    <xf numFmtId="0" fontId="6" fillId="0" borderId="66" xfId="4" applyFont="1" applyFill="1" applyBorder="1" applyAlignment="1">
      <alignment vertical="center"/>
    </xf>
    <xf numFmtId="0" fontId="10" fillId="0" borderId="0" xfId="4" applyFont="1" applyFill="1" applyBorder="1"/>
    <xf numFmtId="0" fontId="6" fillId="0" borderId="0" xfId="4" applyFont="1" applyFill="1" applyBorder="1"/>
    <xf numFmtId="0" fontId="6" fillId="0" borderId="0" xfId="4" applyFont="1" applyFill="1"/>
    <xf numFmtId="38" fontId="14" fillId="0" borderId="0" xfId="2" applyFont="1" applyFill="1" applyBorder="1" applyAlignment="1">
      <alignment vertical="center"/>
    </xf>
    <xf numFmtId="0" fontId="14" fillId="0" borderId="0" xfId="4" applyFont="1" applyFill="1" applyBorder="1" applyAlignment="1">
      <alignment vertical="center"/>
    </xf>
    <xf numFmtId="0" fontId="14" fillId="0" borderId="21" xfId="4" applyFont="1" applyFill="1" applyBorder="1" applyAlignment="1">
      <alignment vertical="center"/>
    </xf>
    <xf numFmtId="0" fontId="6" fillId="0" borderId="57" xfId="4" applyFont="1" applyFill="1" applyBorder="1" applyAlignment="1">
      <alignment horizontal="center" vertical="center"/>
    </xf>
    <xf numFmtId="0" fontId="6" fillId="0" borderId="55" xfId="4" applyFont="1" applyFill="1" applyBorder="1" applyAlignment="1">
      <alignment horizontal="center" vertical="center"/>
    </xf>
    <xf numFmtId="0" fontId="6" fillId="0" borderId="125" xfId="4" applyFont="1" applyFill="1" applyBorder="1" applyAlignment="1">
      <alignment horizontal="center" vertical="center"/>
    </xf>
    <xf numFmtId="0" fontId="6" fillId="0" borderId="126" xfId="4" applyFont="1" applyFill="1" applyBorder="1" applyAlignment="1">
      <alignment horizontal="center" vertical="center"/>
    </xf>
    <xf numFmtId="0" fontId="10" fillId="0" borderId="57" xfId="4" applyFont="1" applyFill="1" applyBorder="1" applyAlignment="1">
      <alignment horizontal="center" vertical="center"/>
    </xf>
    <xf numFmtId="0" fontId="10" fillId="0" borderId="55" xfId="4" applyFont="1" applyFill="1" applyBorder="1" applyAlignment="1">
      <alignment horizontal="center" vertical="center"/>
    </xf>
    <xf numFmtId="0" fontId="10" fillId="0" borderId="125" xfId="4" applyFont="1" applyFill="1" applyBorder="1" applyAlignment="1">
      <alignment horizontal="center" vertical="center"/>
    </xf>
    <xf numFmtId="0" fontId="6" fillId="0" borderId="79" xfId="4" applyFont="1" applyFill="1" applyBorder="1" applyAlignment="1">
      <alignment horizontal="right" vertical="center" wrapText="1"/>
    </xf>
    <xf numFmtId="0" fontId="6" fillId="0" borderId="19" xfId="4" applyFont="1" applyFill="1" applyBorder="1" applyAlignment="1">
      <alignment vertical="center"/>
    </xf>
    <xf numFmtId="0" fontId="6" fillId="0" borderId="127" xfId="4" applyFont="1" applyFill="1" applyBorder="1" applyAlignment="1">
      <alignment vertical="center"/>
    </xf>
    <xf numFmtId="3" fontId="6" fillId="0" borderId="128" xfId="4" applyNumberFormat="1" applyFont="1" applyFill="1" applyBorder="1" applyAlignment="1">
      <alignment vertical="center"/>
    </xf>
    <xf numFmtId="0" fontId="6" fillId="0" borderId="129" xfId="4" applyFont="1" applyFill="1" applyBorder="1" applyAlignment="1">
      <alignment vertical="center"/>
    </xf>
    <xf numFmtId="3" fontId="6" fillId="0" borderId="130" xfId="4" applyNumberFormat="1" applyFont="1" applyFill="1" applyBorder="1" applyAlignment="1">
      <alignment vertical="center"/>
    </xf>
    <xf numFmtId="0" fontId="6" fillId="0" borderId="131" xfId="4" applyFont="1" applyFill="1" applyBorder="1" applyAlignment="1">
      <alignment vertical="center"/>
    </xf>
    <xf numFmtId="0" fontId="8" fillId="0" borderId="0" xfId="4" applyFont="1" applyFill="1" applyBorder="1" applyAlignment="1">
      <alignment vertical="center"/>
    </xf>
    <xf numFmtId="0" fontId="6" fillId="0" borderId="28" xfId="4" applyFont="1" applyFill="1" applyBorder="1" applyAlignment="1">
      <alignment vertical="center"/>
    </xf>
    <xf numFmtId="0" fontId="6" fillId="0" borderId="17" xfId="4" applyFont="1" applyFill="1" applyBorder="1" applyAlignment="1">
      <alignment vertical="center"/>
    </xf>
    <xf numFmtId="0" fontId="6" fillId="0" borderId="127" xfId="4" applyFont="1" applyFill="1" applyBorder="1" applyAlignment="1">
      <alignment horizontal="right" vertical="center"/>
    </xf>
    <xf numFmtId="0" fontId="6" fillId="0" borderId="18" xfId="4" applyFont="1" applyFill="1" applyBorder="1" applyAlignment="1">
      <alignment vertical="center"/>
    </xf>
    <xf numFmtId="0" fontId="6" fillId="0" borderId="0" xfId="4" quotePrefix="1" applyFont="1" applyFill="1" applyAlignment="1">
      <alignment vertical="center"/>
    </xf>
    <xf numFmtId="0" fontId="6" fillId="0" borderId="0" xfId="4" quotePrefix="1" applyFont="1" applyFill="1" applyBorder="1" applyAlignment="1">
      <alignment vertical="center"/>
    </xf>
    <xf numFmtId="0" fontId="8" fillId="0" borderId="0" xfId="4" applyFont="1" applyFill="1" applyBorder="1" applyAlignment="1">
      <alignment horizontal="left" vertical="center"/>
    </xf>
    <xf numFmtId="0" fontId="10" fillId="0" borderId="0" xfId="4" applyFont="1" applyFill="1" applyBorder="1" applyAlignment="1">
      <alignment vertical="center"/>
    </xf>
    <xf numFmtId="0" fontId="8" fillId="0" borderId="21" xfId="4" applyFont="1" applyFill="1" applyBorder="1" applyAlignment="1">
      <alignment vertical="center"/>
    </xf>
    <xf numFmtId="0" fontId="6" fillId="0" borderId="29" xfId="4" applyFont="1" applyFill="1" applyBorder="1" applyAlignment="1">
      <alignment vertical="center"/>
    </xf>
    <xf numFmtId="0" fontId="8" fillId="0" borderId="29" xfId="4" applyFont="1" applyFill="1" applyBorder="1" applyAlignment="1">
      <alignment vertical="center"/>
    </xf>
    <xf numFmtId="0" fontId="8" fillId="0" borderId="53" xfId="4" applyFont="1" applyFill="1" applyBorder="1" applyAlignment="1">
      <alignment vertical="center"/>
    </xf>
    <xf numFmtId="0" fontId="7" fillId="0" borderId="0" xfId="4" applyFont="1" applyFill="1" applyBorder="1" applyAlignment="1"/>
    <xf numFmtId="0" fontId="6" fillId="0" borderId="0" xfId="4" applyFont="1" applyFill="1" applyBorder="1" applyAlignment="1"/>
    <xf numFmtId="0" fontId="9" fillId="0" borderId="0" xfId="4" applyFont="1" applyFill="1" applyBorder="1" applyAlignment="1"/>
    <xf numFmtId="0" fontId="10" fillId="0" borderId="0" xfId="4" applyFont="1" applyFill="1" applyBorder="1" applyAlignment="1">
      <alignment horizontal="left"/>
    </xf>
    <xf numFmtId="0" fontId="10" fillId="0" borderId="0" xfId="4" applyFont="1" applyFill="1" applyBorder="1" applyAlignment="1"/>
    <xf numFmtId="0" fontId="16" fillId="0" borderId="0" xfId="4" applyNumberFormat="1" applyFont="1" applyFill="1" applyAlignment="1">
      <alignment vertical="center"/>
    </xf>
    <xf numFmtId="0" fontId="17" fillId="0" borderId="0" xfId="4" applyNumberFormat="1" applyFont="1" applyFill="1" applyAlignment="1">
      <alignment vertical="center"/>
    </xf>
    <xf numFmtId="0" fontId="10" fillId="0" borderId="0" xfId="4" applyFont="1" applyFill="1" applyAlignment="1"/>
    <xf numFmtId="0" fontId="18" fillId="0" borderId="29" xfId="4" applyNumberFormat="1" applyFont="1" applyFill="1" applyBorder="1" applyAlignment="1">
      <alignment vertical="center"/>
    </xf>
    <xf numFmtId="0" fontId="16" fillId="0" borderId="29" xfId="4" applyNumberFormat="1" applyFont="1" applyFill="1" applyBorder="1" applyAlignment="1">
      <alignment vertical="center"/>
    </xf>
    <xf numFmtId="0" fontId="17" fillId="0" borderId="29" xfId="4" applyNumberFormat="1" applyFont="1" applyFill="1" applyBorder="1" applyAlignment="1">
      <alignment vertical="center"/>
    </xf>
    <xf numFmtId="0" fontId="10" fillId="0" borderId="29" xfId="4" applyFont="1" applyFill="1" applyBorder="1" applyAlignment="1"/>
    <xf numFmtId="0" fontId="14" fillId="0" borderId="0" xfId="4" applyNumberFormat="1" applyFont="1" applyFill="1" applyBorder="1" applyAlignment="1">
      <alignment horizontal="right" vertical="center"/>
    </xf>
    <xf numFmtId="0" fontId="10" fillId="0" borderId="0" xfId="4" applyFont="1" applyFill="1" applyBorder="1" applyAlignment="1">
      <alignment horizontal="left" vertical="center"/>
    </xf>
    <xf numFmtId="0" fontId="14" fillId="0" borderId="101" xfId="4" applyNumberFormat="1" applyFont="1" applyFill="1" applyBorder="1" applyAlignment="1">
      <alignment horizontal="center" vertical="center"/>
    </xf>
    <xf numFmtId="0" fontId="14" fillId="0" borderId="137" xfId="4" applyNumberFormat="1" applyFont="1" applyFill="1" applyBorder="1" applyAlignment="1">
      <alignment horizontal="center" vertical="center"/>
    </xf>
    <xf numFmtId="0" fontId="10" fillId="0" borderId="0" xfId="4" applyNumberFormat="1" applyFont="1" applyFill="1" applyBorder="1" applyAlignment="1">
      <alignment horizontal="center" vertical="center" wrapText="1"/>
    </xf>
    <xf numFmtId="180" fontId="14" fillId="0" borderId="18" xfId="4" applyNumberFormat="1" applyFont="1" applyFill="1" applyBorder="1" applyAlignment="1">
      <alignment horizontal="right" vertical="center"/>
    </xf>
    <xf numFmtId="180" fontId="14" fillId="0" borderId="79" xfId="4" applyNumberFormat="1" applyFont="1" applyFill="1" applyBorder="1" applyAlignment="1">
      <alignment horizontal="right" vertical="center"/>
    </xf>
    <xf numFmtId="180" fontId="14" fillId="0" borderId="0" xfId="4" applyNumberFormat="1" applyFont="1" applyFill="1" applyBorder="1" applyAlignment="1">
      <alignment horizontal="center" vertical="center"/>
    </xf>
    <xf numFmtId="180" fontId="14" fillId="0" borderId="21" xfId="4" applyNumberFormat="1" applyFont="1" applyFill="1" applyBorder="1" applyAlignment="1">
      <alignment horizontal="center" vertical="center"/>
    </xf>
    <xf numFmtId="180" fontId="14" fillId="0" borderId="0" xfId="4" applyNumberFormat="1" applyFont="1" applyFill="1" applyBorder="1" applyAlignment="1">
      <alignment vertical="center"/>
    </xf>
    <xf numFmtId="0" fontId="10" fillId="0" borderId="0" xfId="4" applyNumberFormat="1" applyFont="1" applyFill="1" applyBorder="1" applyAlignment="1">
      <alignment horizontal="center" vertical="center" wrapText="1" shrinkToFit="1"/>
    </xf>
    <xf numFmtId="180" fontId="14" fillId="0" borderId="0" xfId="4" applyNumberFormat="1" applyFont="1" applyFill="1" applyBorder="1" applyAlignment="1">
      <alignment horizontal="right" vertical="center"/>
    </xf>
    <xf numFmtId="182" fontId="6" fillId="0" borderId="0" xfId="4" applyNumberFormat="1" applyFont="1" applyFill="1" applyAlignment="1">
      <alignment vertical="center"/>
    </xf>
    <xf numFmtId="183" fontId="6" fillId="0" borderId="0" xfId="2" applyNumberFormat="1" applyFont="1" applyFill="1" applyBorder="1" applyAlignment="1">
      <alignment vertical="center"/>
    </xf>
    <xf numFmtId="0" fontId="10" fillId="0" borderId="0" xfId="4" quotePrefix="1" applyNumberFormat="1" applyFont="1" applyFill="1" applyBorder="1" applyAlignment="1">
      <alignment horizontal="center" vertical="center" wrapText="1"/>
    </xf>
    <xf numFmtId="182" fontId="6" fillId="0" borderId="0" xfId="4" applyNumberFormat="1" applyFont="1" applyFill="1" applyBorder="1" applyAlignment="1">
      <alignment vertical="center"/>
    </xf>
    <xf numFmtId="183" fontId="6" fillId="0" borderId="0" xfId="2" applyNumberFormat="1" applyFont="1" applyFill="1" applyBorder="1" applyAlignment="1">
      <alignment horizontal="right" vertical="center"/>
    </xf>
    <xf numFmtId="183" fontId="6" fillId="0" borderId="21" xfId="2" applyNumberFormat="1" applyFont="1" applyFill="1" applyBorder="1" applyAlignment="1">
      <alignment horizontal="right" vertical="center"/>
    </xf>
    <xf numFmtId="183" fontId="14" fillId="0" borderId="0" xfId="2" applyNumberFormat="1" applyFont="1" applyFill="1" applyBorder="1" applyAlignment="1">
      <alignment vertical="center"/>
    </xf>
    <xf numFmtId="0" fontId="8" fillId="0" borderId="0" xfId="4" applyFont="1" applyFill="1" applyBorder="1" applyAlignment="1"/>
    <xf numFmtId="0" fontId="10" fillId="0" borderId="21" xfId="4" applyNumberFormat="1" applyFont="1" applyFill="1" applyBorder="1" applyAlignment="1">
      <alignment horizontal="center" vertical="center" wrapText="1"/>
    </xf>
    <xf numFmtId="0" fontId="10" fillId="0" borderId="29" xfId="4" applyNumberFormat="1" applyFont="1" applyFill="1" applyBorder="1" applyAlignment="1">
      <alignment horizontal="center" vertical="center" wrapText="1"/>
    </xf>
    <xf numFmtId="0" fontId="6" fillId="0" borderId="0" xfId="4" applyFont="1" applyFill="1" applyBorder="1" applyAlignment="1">
      <alignment vertical="center" wrapText="1"/>
    </xf>
    <xf numFmtId="0" fontId="6" fillId="0" borderId="0" xfId="4" applyFont="1" applyFill="1" applyAlignment="1"/>
    <xf numFmtId="0" fontId="7" fillId="0" borderId="0" xfId="4" applyFont="1" applyFill="1" applyAlignment="1">
      <alignment horizontal="left"/>
    </xf>
    <xf numFmtId="0" fontId="11" fillId="0" borderId="0" xfId="4" applyFont="1" applyFill="1" applyAlignment="1">
      <alignment horizontal="left"/>
    </xf>
    <xf numFmtId="0" fontId="7" fillId="0" borderId="0" xfId="4" applyFont="1" applyFill="1" applyAlignment="1"/>
    <xf numFmtId="0" fontId="11" fillId="0" borderId="0" xfId="4" applyFont="1" applyFill="1" applyAlignment="1">
      <alignment horizontal="center"/>
    </xf>
    <xf numFmtId="0" fontId="14" fillId="0" borderId="0" xfId="4" applyNumberFormat="1" applyFont="1" applyFill="1" applyBorder="1" applyAlignment="1">
      <alignment horizontal="left" vertical="center"/>
    </xf>
    <xf numFmtId="0" fontId="6" fillId="0" borderId="78" xfId="4" applyFont="1" applyFill="1" applyBorder="1" applyAlignment="1">
      <alignment horizontal="left"/>
    </xf>
    <xf numFmtId="0" fontId="6" fillId="0" borderId="21" xfId="4" applyFont="1" applyFill="1" applyBorder="1" applyAlignment="1"/>
    <xf numFmtId="38" fontId="6" fillId="0" borderId="18" xfId="2" applyFont="1" applyFill="1" applyBorder="1" applyAlignment="1">
      <alignment horizontal="right"/>
    </xf>
    <xf numFmtId="0" fontId="14" fillId="0" borderId="21" xfId="4" applyFont="1" applyFill="1" applyBorder="1" applyAlignment="1">
      <alignment horizontal="left"/>
    </xf>
    <xf numFmtId="38" fontId="6" fillId="0" borderId="0" xfId="2" applyFont="1" applyFill="1" applyBorder="1" applyAlignment="1">
      <alignment horizontal="right"/>
    </xf>
    <xf numFmtId="0" fontId="14" fillId="0" borderId="29" xfId="4" applyNumberFormat="1" applyFont="1" applyFill="1" applyBorder="1" applyAlignment="1">
      <alignment horizontal="left" vertical="center"/>
    </xf>
    <xf numFmtId="0" fontId="14" fillId="0" borderId="53" xfId="4" applyFont="1" applyFill="1" applyBorder="1" applyAlignment="1">
      <alignment horizontal="left"/>
    </xf>
    <xf numFmtId="0" fontId="6" fillId="0" borderId="29" xfId="4" applyFont="1" applyFill="1" applyBorder="1" applyAlignment="1"/>
    <xf numFmtId="0" fontId="6" fillId="0" borderId="53" xfId="4" applyFont="1" applyFill="1" applyBorder="1" applyAlignment="1"/>
    <xf numFmtId="38" fontId="6" fillId="0" borderId="30" xfId="2" applyFont="1" applyFill="1" applyBorder="1" applyAlignment="1">
      <alignment horizontal="right"/>
    </xf>
    <xf numFmtId="0" fontId="10" fillId="0" borderId="31" xfId="4" applyFont="1" applyFill="1" applyBorder="1" applyAlignment="1">
      <alignment vertical="top"/>
    </xf>
    <xf numFmtId="0" fontId="10" fillId="0" borderId="0" xfId="4" applyFont="1" applyFill="1" applyBorder="1" applyAlignment="1">
      <alignment vertical="top"/>
    </xf>
    <xf numFmtId="0" fontId="10" fillId="0" borderId="0" xfId="4" applyFont="1" applyFill="1" applyBorder="1" applyAlignment="1">
      <alignment horizontal="center" vertical="top" wrapText="1"/>
    </xf>
    <xf numFmtId="180" fontId="14" fillId="0" borderId="21" xfId="4" applyNumberFormat="1" applyFont="1" applyFill="1" applyBorder="1" applyAlignment="1">
      <alignment horizontal="right" vertical="center"/>
    </xf>
    <xf numFmtId="182" fontId="6" fillId="0" borderId="18" xfId="4" applyNumberFormat="1" applyFont="1" applyFill="1" applyBorder="1" applyAlignment="1">
      <alignment horizontal="right" vertical="center"/>
    </xf>
    <xf numFmtId="0" fontId="10" fillId="0" borderId="29" xfId="4" applyNumberFormat="1" applyFont="1" applyFill="1" applyBorder="1" applyAlignment="1">
      <alignment horizontal="center" vertical="center" wrapText="1" shrinkToFit="1"/>
    </xf>
    <xf numFmtId="0" fontId="6" fillId="0" borderId="137" xfId="4" applyFont="1" applyFill="1" applyBorder="1" applyAlignment="1">
      <alignment horizontal="center" vertical="center"/>
    </xf>
    <xf numFmtId="0" fontId="6" fillId="0" borderId="73" xfId="4" applyFont="1" applyFill="1" applyBorder="1" applyAlignment="1">
      <alignment horizontal="distributed" vertical="center"/>
    </xf>
    <xf numFmtId="38" fontId="6" fillId="0" borderId="68" xfId="4" applyNumberFormat="1" applyFont="1" applyFill="1" applyBorder="1" applyAlignment="1">
      <alignment vertical="center"/>
    </xf>
    <xf numFmtId="184" fontId="6" fillId="0" borderId="79" xfId="2" applyNumberFormat="1" applyFont="1" applyFill="1" applyBorder="1" applyAlignment="1">
      <alignment vertical="center"/>
    </xf>
    <xf numFmtId="184" fontId="6" fillId="0" borderId="79" xfId="4" applyNumberFormat="1" applyFont="1" applyFill="1" applyBorder="1" applyAlignment="1">
      <alignment vertical="center"/>
    </xf>
    <xf numFmtId="0" fontId="6" fillId="0" borderId="16" xfId="4" applyFont="1" applyFill="1" applyBorder="1" applyAlignment="1">
      <alignment horizontal="distributed" vertical="center"/>
    </xf>
    <xf numFmtId="38" fontId="6" fillId="0" borderId="0" xfId="4" applyNumberFormat="1" applyFont="1" applyFill="1" applyAlignment="1">
      <alignment vertical="center"/>
    </xf>
    <xf numFmtId="184" fontId="6" fillId="0" borderId="0" xfId="2" applyNumberFormat="1" applyFont="1" applyFill="1" applyAlignment="1">
      <alignment vertical="center"/>
    </xf>
    <xf numFmtId="184" fontId="6" fillId="0" borderId="0" xfId="4" applyNumberFormat="1" applyFont="1" applyFill="1" applyBorder="1" applyAlignment="1">
      <alignment vertical="center"/>
    </xf>
    <xf numFmtId="0" fontId="6" fillId="0" borderId="142" xfId="4" applyFont="1" applyFill="1" applyBorder="1" applyAlignment="1">
      <alignment horizontal="distributed" vertical="center"/>
    </xf>
    <xf numFmtId="38" fontId="6" fillId="0" borderId="82" xfId="4" applyNumberFormat="1" applyFont="1" applyFill="1" applyBorder="1" applyAlignment="1">
      <alignment vertical="center"/>
    </xf>
    <xf numFmtId="184" fontId="6" fillId="0" borderId="82" xfId="2" applyNumberFormat="1" applyFont="1" applyFill="1" applyBorder="1" applyAlignment="1">
      <alignment vertical="center"/>
    </xf>
    <xf numFmtId="184" fontId="6" fillId="0" borderId="82" xfId="4" applyNumberFormat="1" applyFont="1" applyFill="1" applyBorder="1" applyAlignment="1">
      <alignment vertical="center"/>
    </xf>
    <xf numFmtId="38" fontId="6" fillId="0" borderId="0" xfId="4" applyNumberFormat="1" applyFont="1" applyFill="1" applyBorder="1" applyAlignment="1">
      <alignment vertical="center"/>
    </xf>
    <xf numFmtId="184" fontId="6" fillId="0" borderId="0" xfId="2" applyNumberFormat="1" applyFont="1" applyFill="1" applyBorder="1" applyAlignment="1">
      <alignment vertical="center"/>
    </xf>
    <xf numFmtId="184" fontId="6" fillId="0" borderId="0" xfId="4" applyNumberFormat="1" applyFont="1" applyFill="1" applyAlignment="1">
      <alignment vertical="center"/>
    </xf>
    <xf numFmtId="0" fontId="6" fillId="0" borderId="143" xfId="4" applyFont="1" applyFill="1" applyBorder="1" applyAlignment="1">
      <alignment horizontal="right" vertical="center"/>
    </xf>
    <xf numFmtId="0" fontId="6" fillId="0" borderId="145" xfId="4" applyFont="1" applyFill="1" applyBorder="1" applyAlignment="1">
      <alignment horizontal="right" vertical="center"/>
    </xf>
    <xf numFmtId="184" fontId="6" fillId="0" borderId="0" xfId="2" applyNumberFormat="1" applyFont="1" applyFill="1" applyBorder="1" applyAlignment="1">
      <alignment horizontal="right" vertical="center"/>
    </xf>
    <xf numFmtId="38" fontId="6" fillId="0" borderId="146" xfId="4" applyNumberFormat="1" applyFont="1" applyFill="1" applyBorder="1" applyAlignment="1">
      <alignment vertical="center"/>
    </xf>
    <xf numFmtId="38" fontId="6" fillId="0" borderId="148" xfId="4" applyNumberFormat="1" applyFont="1" applyFill="1" applyBorder="1" applyAlignment="1">
      <alignment vertical="center"/>
    </xf>
    <xf numFmtId="184" fontId="6" fillId="0" borderId="148" xfId="4" applyNumberFormat="1" applyFont="1" applyFill="1" applyBorder="1" applyAlignment="1">
      <alignment vertical="center"/>
    </xf>
    <xf numFmtId="0" fontId="6" fillId="0" borderId="29" xfId="4" applyFont="1" applyFill="1" applyBorder="1"/>
    <xf numFmtId="0" fontId="10" fillId="0" borderId="29" xfId="4" applyFont="1" applyFill="1" applyBorder="1"/>
    <xf numFmtId="184" fontId="14" fillId="0" borderId="0" xfId="4" applyNumberFormat="1" applyFont="1" applyFill="1" applyBorder="1" applyAlignment="1">
      <alignment horizontal="right" vertical="center"/>
    </xf>
    <xf numFmtId="184" fontId="14" fillId="0" borderId="0" xfId="4" applyNumberFormat="1" applyFont="1" applyFill="1" applyBorder="1" applyAlignment="1">
      <alignment vertical="center"/>
    </xf>
    <xf numFmtId="184" fontId="14" fillId="0" borderId="78" xfId="4" applyNumberFormat="1" applyFont="1" applyFill="1" applyBorder="1" applyAlignment="1">
      <alignment vertical="center"/>
    </xf>
    <xf numFmtId="184" fontId="14" fillId="0" borderId="21" xfId="4" applyNumberFormat="1" applyFont="1" applyFill="1" applyBorder="1" applyAlignment="1">
      <alignment vertical="center"/>
    </xf>
    <xf numFmtId="0" fontId="10" fillId="0" borderId="1" xfId="4" applyFont="1" applyFill="1" applyBorder="1" applyAlignment="1">
      <alignment vertical="center"/>
    </xf>
    <xf numFmtId="0" fontId="6" fillId="0" borderId="158" xfId="4" applyFont="1" applyFill="1" applyBorder="1" applyAlignment="1">
      <alignment horizontal="center" vertical="center"/>
    </xf>
    <xf numFmtId="0" fontId="6" fillId="0" borderId="0" xfId="4" quotePrefix="1" applyFont="1" applyFill="1" applyBorder="1" applyAlignment="1">
      <alignment horizontal="center" vertical="center"/>
    </xf>
    <xf numFmtId="0" fontId="6" fillId="0" borderId="159" xfId="4" applyFont="1" applyFill="1" applyBorder="1" applyAlignment="1">
      <alignment vertical="center"/>
    </xf>
    <xf numFmtId="0" fontId="6" fillId="0" borderId="66" xfId="4" quotePrefix="1" applyFont="1" applyFill="1" applyBorder="1" applyAlignment="1">
      <alignment horizontal="center" vertical="center"/>
    </xf>
    <xf numFmtId="3" fontId="14" fillId="0" borderId="0" xfId="4" applyNumberFormat="1" applyFont="1" applyFill="1" applyBorder="1" applyAlignment="1">
      <alignment vertical="center"/>
    </xf>
    <xf numFmtId="0" fontId="14" fillId="0" borderId="0" xfId="4" applyFont="1" applyFill="1" applyBorder="1" applyAlignment="1">
      <alignment horizontal="left" vertical="center"/>
    </xf>
    <xf numFmtId="0" fontId="23" fillId="0" borderId="0" xfId="4" applyFont="1" applyFill="1" applyBorder="1" applyAlignment="1">
      <alignment horizontal="right" vertical="center"/>
    </xf>
    <xf numFmtId="0" fontId="23" fillId="0" borderId="0" xfId="4" applyFont="1" applyFill="1" applyBorder="1" applyAlignment="1">
      <alignment vertical="center"/>
    </xf>
    <xf numFmtId="0" fontId="14" fillId="0" borderId="145" xfId="4" applyFont="1" applyFill="1" applyBorder="1" applyAlignment="1">
      <alignment vertical="center"/>
    </xf>
    <xf numFmtId="0" fontId="14" fillId="0" borderId="29" xfId="4" applyFont="1" applyFill="1" applyBorder="1" applyAlignment="1">
      <alignment vertical="center"/>
    </xf>
    <xf numFmtId="3" fontId="14" fillId="0" borderId="148" xfId="4" applyNumberFormat="1" applyFont="1" applyFill="1" applyBorder="1" applyAlignment="1">
      <alignment vertical="center"/>
    </xf>
    <xf numFmtId="0" fontId="9" fillId="0" borderId="0" xfId="4" applyFont="1" applyFill="1" applyAlignment="1">
      <alignment vertical="center"/>
    </xf>
    <xf numFmtId="0" fontId="6" fillId="0" borderId="31" xfId="4" applyFont="1" applyFill="1" applyBorder="1" applyAlignment="1">
      <alignment vertical="center"/>
    </xf>
    <xf numFmtId="0" fontId="7" fillId="0" borderId="0" xfId="4" applyFont="1" applyFill="1" applyAlignment="1">
      <alignment vertical="center"/>
    </xf>
    <xf numFmtId="0" fontId="10" fillId="0" borderId="1" xfId="4" applyFont="1" applyFill="1" applyBorder="1" applyAlignment="1">
      <alignment horizontal="left" vertical="center"/>
    </xf>
    <xf numFmtId="0" fontId="6" fillId="0" borderId="76" xfId="4" applyFont="1" applyFill="1" applyBorder="1" applyAlignment="1">
      <alignment vertical="center"/>
    </xf>
    <xf numFmtId="0" fontId="6" fillId="0" borderId="172" xfId="4" applyFont="1" applyFill="1" applyBorder="1" applyAlignment="1">
      <alignment vertical="center"/>
    </xf>
    <xf numFmtId="0" fontId="6" fillId="0" borderId="4" xfId="4" applyFont="1" applyFill="1" applyBorder="1" applyAlignment="1">
      <alignment vertical="center"/>
    </xf>
    <xf numFmtId="0" fontId="12" fillId="0" borderId="0" xfId="4" applyFont="1" applyFill="1"/>
    <xf numFmtId="0" fontId="6" fillId="0" borderId="0" xfId="4" applyFont="1" applyFill="1" applyBorder="1" applyAlignment="1">
      <alignment horizontal="right"/>
    </xf>
    <xf numFmtId="3" fontId="6" fillId="0" borderId="173" xfId="4" applyNumberFormat="1" applyFont="1" applyFill="1" applyBorder="1" applyAlignment="1">
      <alignment horizontal="right"/>
    </xf>
    <xf numFmtId="0" fontId="6" fillId="0" borderId="173" xfId="4" applyFont="1" applyFill="1" applyBorder="1" applyAlignment="1">
      <alignment horizontal="right"/>
    </xf>
    <xf numFmtId="0" fontId="6" fillId="0" borderId="0" xfId="4" applyFont="1" applyFill="1" applyAlignment="1">
      <alignment horizontal="distributed"/>
    </xf>
    <xf numFmtId="3" fontId="6" fillId="0" borderId="0" xfId="4" applyNumberFormat="1" applyFont="1" applyFill="1" applyAlignment="1">
      <alignment horizontal="right"/>
    </xf>
    <xf numFmtId="3" fontId="6" fillId="0" borderId="0" xfId="4" applyNumberFormat="1" applyFont="1" applyFill="1" applyBorder="1" applyAlignment="1">
      <alignment horizontal="right"/>
    </xf>
    <xf numFmtId="3" fontId="6" fillId="0" borderId="0" xfId="4" applyNumberFormat="1" applyFont="1" applyFill="1" applyBorder="1"/>
    <xf numFmtId="0" fontId="6" fillId="0" borderId="143" xfId="4" applyFont="1" applyFill="1" applyBorder="1"/>
    <xf numFmtId="0" fontId="6" fillId="0" borderId="143" xfId="4" applyFont="1" applyFill="1" applyBorder="1" applyAlignment="1">
      <alignment horizontal="right"/>
    </xf>
    <xf numFmtId="0" fontId="6" fillId="0" borderId="56" xfId="4" applyFont="1" applyFill="1" applyBorder="1" applyAlignment="1">
      <alignment horizontal="center" vertical="center"/>
    </xf>
    <xf numFmtId="184" fontId="6" fillId="0" borderId="0" xfId="4" applyNumberFormat="1" applyFont="1" applyFill="1" applyBorder="1" applyAlignment="1">
      <alignment horizontal="center" vertical="center"/>
    </xf>
    <xf numFmtId="184" fontId="6" fillId="0" borderId="18" xfId="4" applyNumberFormat="1" applyFont="1" applyFill="1" applyBorder="1" applyAlignment="1">
      <alignment horizontal="right" vertical="center"/>
    </xf>
    <xf numFmtId="184" fontId="6" fillId="0" borderId="0" xfId="4" applyNumberFormat="1" applyFont="1" applyFill="1" applyBorder="1" applyAlignment="1">
      <alignment horizontal="right" vertical="center"/>
    </xf>
    <xf numFmtId="184" fontId="6" fillId="0" borderId="21" xfId="4" applyNumberFormat="1" applyFont="1" applyFill="1" applyBorder="1" applyAlignment="1">
      <alignment horizontal="right" vertical="center"/>
    </xf>
    <xf numFmtId="184" fontId="6" fillId="0" borderId="29" xfId="4" applyNumberFormat="1" applyFont="1" applyFill="1" applyBorder="1" applyAlignment="1">
      <alignment horizontal="center" vertical="center"/>
    </xf>
    <xf numFmtId="3" fontId="6" fillId="0" borderId="17" xfId="4" applyNumberFormat="1" applyFont="1" applyFill="1" applyBorder="1" applyAlignment="1">
      <alignment horizontal="right" vertical="center"/>
    </xf>
    <xf numFmtId="3" fontId="6" fillId="0" borderId="0" xfId="4" applyNumberFormat="1" applyFont="1" applyFill="1" applyAlignment="1">
      <alignment horizontal="right" vertical="center"/>
    </xf>
    <xf numFmtId="3" fontId="6" fillId="0" borderId="90" xfId="4" applyNumberFormat="1" applyFont="1" applyFill="1" applyBorder="1" applyAlignment="1">
      <alignment horizontal="right" vertical="center"/>
    </xf>
    <xf numFmtId="38" fontId="6" fillId="0" borderId="17" xfId="2" applyFont="1" applyFill="1" applyBorder="1" applyAlignment="1">
      <alignment vertical="center"/>
    </xf>
    <xf numFmtId="38" fontId="6" fillId="0" borderId="180" xfId="2" applyFont="1" applyFill="1" applyBorder="1" applyAlignment="1">
      <alignment vertical="center"/>
    </xf>
    <xf numFmtId="3" fontId="6" fillId="0" borderId="90" xfId="4" applyNumberFormat="1" applyFont="1" applyFill="1" applyBorder="1" applyAlignment="1">
      <alignment vertical="center"/>
    </xf>
    <xf numFmtId="38" fontId="6" fillId="0" borderId="18" xfId="2" applyFont="1" applyFill="1" applyBorder="1" applyAlignment="1">
      <alignment vertical="center"/>
    </xf>
    <xf numFmtId="38" fontId="6" fillId="0" borderId="181" xfId="2" applyFont="1" applyFill="1" applyBorder="1" applyAlignment="1">
      <alignment vertical="center"/>
    </xf>
    <xf numFmtId="38" fontId="6" fillId="0" borderId="0" xfId="2" applyFont="1" applyFill="1" applyBorder="1" applyAlignment="1">
      <alignment vertical="center"/>
    </xf>
    <xf numFmtId="184" fontId="6" fillId="0" borderId="121" xfId="4" applyNumberFormat="1" applyFont="1" applyFill="1" applyBorder="1" applyAlignment="1">
      <alignment vertical="center"/>
    </xf>
    <xf numFmtId="0" fontId="24" fillId="0" borderId="0" xfId="4" applyFont="1" applyFill="1" applyBorder="1" applyAlignment="1">
      <alignment vertical="center"/>
    </xf>
    <xf numFmtId="185" fontId="14" fillId="0" borderId="140" xfId="6" applyNumberFormat="1" applyFont="1" applyFill="1" applyBorder="1" applyAlignment="1">
      <alignment horizontal="center" vertical="center"/>
    </xf>
    <xf numFmtId="185" fontId="14" fillId="0" borderId="184" xfId="6" applyNumberFormat="1" applyFont="1" applyFill="1" applyBorder="1" applyAlignment="1">
      <alignment horizontal="center" vertical="center"/>
    </xf>
    <xf numFmtId="185" fontId="14" fillId="0" borderId="98" xfId="6" applyNumberFormat="1" applyFont="1" applyFill="1" applyBorder="1" applyAlignment="1">
      <alignment horizontal="center" vertical="center"/>
    </xf>
    <xf numFmtId="185" fontId="10" fillId="0" borderId="140" xfId="6" applyNumberFormat="1" applyFont="1" applyFill="1" applyBorder="1" applyAlignment="1">
      <alignment horizontal="center" vertical="center" wrapText="1" shrinkToFit="1"/>
    </xf>
    <xf numFmtId="0" fontId="23" fillId="0" borderId="140" xfId="4" applyFont="1" applyFill="1" applyBorder="1" applyAlignment="1">
      <alignment horizontal="center" vertical="center"/>
    </xf>
    <xf numFmtId="185" fontId="10" fillId="0" borderId="98" xfId="6" applyNumberFormat="1" applyFont="1" applyFill="1" applyBorder="1" applyAlignment="1">
      <alignment horizontal="center" vertical="center" wrapText="1" shrinkToFit="1"/>
    </xf>
    <xf numFmtId="185" fontId="10" fillId="0" borderId="138" xfId="6" applyNumberFormat="1" applyFont="1" applyFill="1" applyBorder="1" applyAlignment="1">
      <alignment horizontal="center" vertical="center" wrapText="1"/>
    </xf>
    <xf numFmtId="185" fontId="10" fillId="0" borderId="140" xfId="6" applyNumberFormat="1" applyFont="1" applyFill="1" applyBorder="1" applyAlignment="1">
      <alignment horizontal="center" vertical="center" wrapText="1"/>
    </xf>
    <xf numFmtId="185" fontId="14" fillId="0" borderId="0" xfId="6" applyNumberFormat="1" applyFont="1" applyFill="1" applyBorder="1" applyAlignment="1">
      <alignment horizontal="center" vertical="center"/>
    </xf>
    <xf numFmtId="49" fontId="14" fillId="0" borderId="0" xfId="6" applyNumberFormat="1" applyFont="1" applyFill="1" applyBorder="1" applyAlignment="1">
      <alignment horizontal="center" vertical="center"/>
    </xf>
    <xf numFmtId="184" fontId="14" fillId="0" borderId="185" xfId="6" applyNumberFormat="1" applyFont="1" applyFill="1" applyBorder="1" applyAlignment="1">
      <alignment vertical="center"/>
    </xf>
    <xf numFmtId="184" fontId="14" fillId="0" borderId="0" xfId="6" applyNumberFormat="1" applyFont="1" applyFill="1" applyBorder="1" applyAlignment="1">
      <alignment horizontal="right" vertical="center"/>
    </xf>
    <xf numFmtId="184" fontId="14" fillId="0" borderId="0" xfId="6" applyNumberFormat="1" applyFont="1" applyFill="1" applyBorder="1" applyAlignment="1">
      <alignment vertical="center"/>
    </xf>
    <xf numFmtId="49" fontId="14" fillId="0" borderId="21" xfId="6" applyNumberFormat="1" applyFont="1" applyFill="1" applyBorder="1" applyAlignment="1">
      <alignment horizontal="center" vertical="center"/>
    </xf>
    <xf numFmtId="185" fontId="14" fillId="0" borderId="29" xfId="6" applyNumberFormat="1" applyFont="1" applyFill="1" applyBorder="1" applyAlignment="1">
      <alignment horizontal="center" vertical="center"/>
    </xf>
    <xf numFmtId="49" fontId="14" fillId="0" borderId="29" xfId="6" applyNumberFormat="1" applyFont="1" applyFill="1" applyBorder="1" applyAlignment="1">
      <alignment horizontal="center" vertical="center"/>
    </xf>
    <xf numFmtId="0" fontId="11" fillId="0" borderId="29" xfId="4" applyFont="1" applyFill="1" applyBorder="1" applyAlignment="1"/>
    <xf numFmtId="0" fontId="9" fillId="0" borderId="29" xfId="4" applyFont="1" applyFill="1" applyBorder="1" applyAlignment="1"/>
    <xf numFmtId="0" fontId="8" fillId="0" borderId="31" xfId="4" applyFont="1" applyFill="1" applyBorder="1" applyAlignment="1">
      <alignment vertical="center" wrapText="1"/>
    </xf>
    <xf numFmtId="0" fontId="8" fillId="0" borderId="114" xfId="4" applyFont="1" applyFill="1" applyBorder="1" applyAlignment="1">
      <alignment vertical="center" wrapText="1"/>
    </xf>
    <xf numFmtId="184" fontId="14" fillId="0" borderId="0" xfId="4" applyNumberFormat="1" applyFont="1" applyFill="1" applyAlignment="1">
      <alignment horizontal="right" vertical="center"/>
    </xf>
    <xf numFmtId="184" fontId="14" fillId="0" borderId="0" xfId="4" applyNumberFormat="1" applyFont="1" applyFill="1" applyAlignment="1">
      <alignment vertical="center"/>
    </xf>
    <xf numFmtId="184" fontId="14" fillId="0" borderId="78" xfId="4" applyNumberFormat="1" applyFont="1" applyFill="1" applyBorder="1" applyAlignment="1">
      <alignment horizontal="right" vertical="center"/>
    </xf>
    <xf numFmtId="184" fontId="14" fillId="0" borderId="21" xfId="4" applyNumberFormat="1" applyFont="1" applyFill="1" applyBorder="1" applyAlignment="1">
      <alignment horizontal="right" vertical="center"/>
    </xf>
    <xf numFmtId="49" fontId="14" fillId="0" borderId="53" xfId="6" applyNumberFormat="1" applyFont="1" applyFill="1" applyBorder="1" applyAlignment="1">
      <alignment horizontal="center" vertical="center"/>
    </xf>
    <xf numFmtId="38" fontId="6" fillId="0" borderId="0" xfId="4" applyNumberFormat="1" applyFont="1" applyFill="1" applyBorder="1" applyAlignment="1">
      <alignment horizontal="right" vertical="center"/>
    </xf>
    <xf numFmtId="0" fontId="18" fillId="0" borderId="0" xfId="4" applyNumberFormat="1" applyFont="1" applyFill="1" applyAlignment="1">
      <alignment vertical="center"/>
    </xf>
    <xf numFmtId="0" fontId="14" fillId="0" borderId="0" xfId="4" applyFont="1" applyFill="1" applyBorder="1" applyAlignment="1"/>
    <xf numFmtId="0" fontId="14" fillId="0" borderId="114" xfId="4" applyNumberFormat="1" applyFont="1" applyFill="1" applyBorder="1" applyAlignment="1">
      <alignment vertical="center"/>
    </xf>
    <xf numFmtId="0" fontId="14" fillId="0" borderId="0" xfId="4" applyFont="1" applyFill="1" applyAlignment="1"/>
    <xf numFmtId="0" fontId="14" fillId="0" borderId="0" xfId="4" applyFont="1" applyFill="1" applyAlignment="1">
      <alignment vertical="center"/>
    </xf>
    <xf numFmtId="0" fontId="14" fillId="0" borderId="29" xfId="4" applyNumberFormat="1" applyFont="1" applyFill="1" applyBorder="1" applyAlignment="1">
      <alignment horizontal="center" vertical="center"/>
    </xf>
    <xf numFmtId="0" fontId="14" fillId="0" borderId="31" xfId="4" applyNumberFormat="1" applyFont="1" applyFill="1" applyBorder="1" applyAlignment="1">
      <alignment horizontal="right" vertical="center"/>
    </xf>
    <xf numFmtId="180" fontId="14" fillId="0" borderId="18" xfId="4" applyNumberFormat="1" applyFont="1" applyFill="1" applyBorder="1" applyAlignment="1">
      <alignment vertical="center"/>
    </xf>
    <xf numFmtId="180" fontId="14" fillId="0" borderId="21" xfId="4" applyNumberFormat="1" applyFont="1" applyFill="1" applyBorder="1" applyAlignment="1">
      <alignment vertical="center"/>
    </xf>
    <xf numFmtId="0" fontId="16" fillId="0" borderId="0" xfId="4" applyNumberFormat="1" applyFont="1" applyFill="1" applyBorder="1" applyAlignment="1">
      <alignment vertical="center"/>
    </xf>
    <xf numFmtId="0" fontId="17" fillId="0" borderId="0" xfId="4" applyNumberFormat="1" applyFont="1" applyFill="1" applyBorder="1" applyAlignment="1">
      <alignment vertical="center"/>
    </xf>
    <xf numFmtId="0" fontId="10" fillId="0" borderId="0" xfId="4" applyFont="1" applyFill="1" applyBorder="1" applyAlignment="1">
      <alignment horizontal="right" vertical="center"/>
    </xf>
    <xf numFmtId="184" fontId="14" fillId="0" borderId="103" xfId="4" applyNumberFormat="1" applyFont="1" applyFill="1" applyBorder="1" applyAlignment="1">
      <alignment vertical="center"/>
    </xf>
    <xf numFmtId="184" fontId="14" fillId="0" borderId="79" xfId="2" applyNumberFormat="1" applyFont="1" applyFill="1" applyBorder="1" applyAlignment="1">
      <alignment vertical="center"/>
    </xf>
    <xf numFmtId="184" fontId="14" fillId="0" borderId="0" xfId="2" applyNumberFormat="1" applyFont="1" applyFill="1" applyBorder="1" applyAlignment="1">
      <alignment vertical="center"/>
    </xf>
    <xf numFmtId="184" fontId="14" fillId="0" borderId="18" xfId="4" applyNumberFormat="1" applyFont="1" applyFill="1" applyBorder="1" applyAlignment="1">
      <alignment vertical="center"/>
    </xf>
    <xf numFmtId="180" fontId="14" fillId="0" borderId="0" xfId="4" applyNumberFormat="1" applyFont="1" applyFill="1" applyAlignment="1">
      <alignment vertical="center"/>
    </xf>
    <xf numFmtId="0" fontId="9" fillId="0" borderId="0" xfId="4" applyFont="1" applyFill="1" applyAlignment="1">
      <alignment horizontal="right" vertical="center"/>
    </xf>
    <xf numFmtId="184" fontId="9" fillId="0" borderId="18" xfId="4" applyNumberFormat="1" applyFont="1" applyFill="1" applyBorder="1" applyAlignment="1">
      <alignment vertical="center"/>
    </xf>
    <xf numFmtId="184" fontId="9" fillId="0" borderId="0" xfId="2" applyNumberFormat="1" applyFont="1" applyFill="1" applyBorder="1" applyAlignment="1">
      <alignment vertical="center"/>
    </xf>
    <xf numFmtId="38" fontId="9" fillId="0" borderId="0" xfId="2" applyFont="1" applyFill="1" applyBorder="1" applyAlignment="1">
      <alignment vertical="center"/>
    </xf>
    <xf numFmtId="184" fontId="9" fillId="0" borderId="0" xfId="4" applyNumberFormat="1" applyFont="1" applyFill="1" applyBorder="1" applyAlignment="1">
      <alignment vertical="center"/>
    </xf>
    <xf numFmtId="0" fontId="9" fillId="0" borderId="0" xfId="4" applyFont="1" applyFill="1" applyBorder="1" applyAlignment="1">
      <alignment vertical="center"/>
    </xf>
    <xf numFmtId="0" fontId="11" fillId="0" borderId="0" xfId="7" applyFont="1" applyFill="1" applyAlignment="1">
      <alignment vertical="center"/>
    </xf>
    <xf numFmtId="0" fontId="9" fillId="0" borderId="0" xfId="7" applyFont="1" applyFill="1" applyAlignment="1">
      <alignment vertical="center"/>
    </xf>
    <xf numFmtId="0" fontId="9" fillId="0" borderId="29" xfId="7" applyFont="1" applyFill="1" applyBorder="1" applyAlignment="1">
      <alignment vertical="center"/>
    </xf>
    <xf numFmtId="0" fontId="10" fillId="0" borderId="29" xfId="7" applyFont="1" applyFill="1" applyBorder="1" applyAlignment="1">
      <alignment horizontal="right" vertical="center"/>
    </xf>
    <xf numFmtId="0" fontId="14" fillId="0" borderId="161" xfId="7" applyFont="1" applyFill="1" applyBorder="1" applyAlignment="1">
      <alignment horizontal="right" vertical="center"/>
    </xf>
    <xf numFmtId="0" fontId="9" fillId="0" borderId="137" xfId="7" applyFont="1" applyFill="1" applyBorder="1" applyAlignment="1">
      <alignment horizontal="center" vertical="center" wrapText="1"/>
    </xf>
    <xf numFmtId="0" fontId="14" fillId="0" borderId="78" xfId="7" applyFont="1" applyFill="1" applyBorder="1" applyAlignment="1">
      <alignment horizontal="center" vertical="center"/>
    </xf>
    <xf numFmtId="0" fontId="9" fillId="0" borderId="190" xfId="7" applyNumberFormat="1" applyFont="1" applyFill="1" applyBorder="1" applyAlignment="1">
      <alignment horizontal="right" vertical="center" indent="1"/>
    </xf>
    <xf numFmtId="0" fontId="9" fillId="0" borderId="191" xfId="7" applyFont="1" applyFill="1" applyBorder="1" applyAlignment="1">
      <alignment horizontal="distributed" vertical="center"/>
    </xf>
    <xf numFmtId="0" fontId="14" fillId="0" borderId="0" xfId="7" applyNumberFormat="1" applyFont="1" applyFill="1" applyBorder="1" applyAlignment="1">
      <alignment horizontal="right" vertical="center" indent="1"/>
    </xf>
    <xf numFmtId="0" fontId="9" fillId="0" borderId="21" xfId="7" applyFont="1" applyFill="1" applyBorder="1" applyAlignment="1">
      <alignment horizontal="distributed" vertical="center"/>
    </xf>
    <xf numFmtId="0" fontId="9" fillId="0" borderId="53" xfId="7" applyFont="1" applyFill="1" applyBorder="1" applyAlignment="1">
      <alignment horizontal="distributed" vertical="center"/>
    </xf>
    <xf numFmtId="0" fontId="9" fillId="0" borderId="29" xfId="7" applyNumberFormat="1" applyFont="1" applyFill="1" applyBorder="1" applyAlignment="1">
      <alignment horizontal="right" vertical="center" indent="1"/>
    </xf>
    <xf numFmtId="0" fontId="10" fillId="0" borderId="0" xfId="7" applyFont="1" applyFill="1" applyAlignment="1">
      <alignment vertical="center"/>
    </xf>
    <xf numFmtId="184" fontId="10" fillId="0" borderId="0" xfId="7" applyNumberFormat="1" applyFont="1" applyFill="1" applyAlignment="1">
      <alignment horizontal="right" vertical="center"/>
    </xf>
    <xf numFmtId="184" fontId="10" fillId="0" borderId="0" xfId="7" applyNumberFormat="1" applyFont="1" applyFill="1" applyBorder="1" applyAlignment="1">
      <alignment horizontal="right" vertical="center"/>
    </xf>
    <xf numFmtId="0" fontId="9" fillId="0" borderId="0" xfId="7" applyFont="1" applyFill="1">
      <alignment vertical="center"/>
    </xf>
    <xf numFmtId="0" fontId="10" fillId="0" borderId="0" xfId="7" applyFont="1" applyFill="1">
      <alignment vertical="center"/>
    </xf>
    <xf numFmtId="0" fontId="6" fillId="0" borderId="67" xfId="4" applyFont="1" applyFill="1" applyBorder="1" applyAlignment="1">
      <alignment vertical="center"/>
    </xf>
    <xf numFmtId="186" fontId="6" fillId="0" borderId="67" xfId="4" applyNumberFormat="1" applyFont="1" applyFill="1" applyBorder="1" applyAlignment="1">
      <alignment horizontal="center" vertical="center"/>
    </xf>
    <xf numFmtId="0" fontId="6" fillId="0" borderId="15" xfId="4" applyFont="1" applyFill="1" applyBorder="1" applyAlignment="1">
      <alignment vertical="center"/>
    </xf>
    <xf numFmtId="186" fontId="6" fillId="0" borderId="17" xfId="4" applyNumberFormat="1" applyFont="1" applyFill="1" applyBorder="1" applyAlignment="1">
      <alignment horizontal="center" vertical="center"/>
    </xf>
    <xf numFmtId="0" fontId="6" fillId="0" borderId="200" xfId="4" applyFont="1" applyFill="1" applyBorder="1" applyAlignment="1">
      <alignment vertical="center"/>
    </xf>
    <xf numFmtId="49" fontId="6" fillId="0" borderId="17" xfId="4" applyNumberFormat="1" applyFont="1" applyFill="1" applyBorder="1" applyAlignment="1">
      <alignment horizontal="center" vertical="center"/>
    </xf>
    <xf numFmtId="0" fontId="14" fillId="0" borderId="17" xfId="4" applyFont="1" applyFill="1" applyBorder="1" applyAlignment="1">
      <alignment vertical="center" wrapText="1"/>
    </xf>
    <xf numFmtId="0" fontId="14" fillId="0" borderId="17" xfId="4" applyFont="1" applyFill="1" applyBorder="1" applyAlignment="1">
      <alignment horizontal="right" vertical="center" wrapText="1"/>
    </xf>
    <xf numFmtId="0" fontId="6" fillId="0" borderId="19" xfId="4" applyFont="1" applyFill="1" applyBorder="1"/>
    <xf numFmtId="0" fontId="6" fillId="0" borderId="206" xfId="4" applyFont="1" applyFill="1" applyBorder="1"/>
    <xf numFmtId="0" fontId="6" fillId="0" borderId="151" xfId="4" applyFont="1" applyFill="1" applyBorder="1"/>
    <xf numFmtId="0" fontId="14" fillId="0" borderId="19" xfId="4" applyFont="1" applyFill="1" applyBorder="1" applyAlignment="1">
      <alignment vertical="center"/>
    </xf>
    <xf numFmtId="0" fontId="6" fillId="0" borderId="20" xfId="4" applyFont="1" applyFill="1" applyBorder="1" applyAlignment="1">
      <alignment vertical="center"/>
    </xf>
    <xf numFmtId="57" fontId="6" fillId="0" borderId="17" xfId="4" applyNumberFormat="1" applyFont="1" applyFill="1" applyBorder="1" applyAlignment="1">
      <alignment horizontal="center" vertical="center"/>
    </xf>
    <xf numFmtId="0" fontId="6" fillId="0" borderId="208" xfId="4" applyFont="1" applyFill="1" applyBorder="1" applyAlignment="1">
      <alignment vertical="center"/>
    </xf>
    <xf numFmtId="0" fontId="6" fillId="0" borderId="38" xfId="4" applyFont="1" applyFill="1" applyBorder="1" applyAlignment="1">
      <alignment horizontal="distributed" vertical="center"/>
    </xf>
    <xf numFmtId="0" fontId="6" fillId="0" borderId="43" xfId="4" applyFont="1" applyFill="1" applyBorder="1" applyAlignment="1">
      <alignment vertical="center"/>
    </xf>
    <xf numFmtId="0" fontId="6" fillId="0" borderId="209" xfId="4" applyFont="1" applyFill="1" applyBorder="1" applyAlignment="1">
      <alignment vertical="center"/>
    </xf>
    <xf numFmtId="0" fontId="6" fillId="0" borderId="209" xfId="4" applyFont="1" applyFill="1" applyBorder="1" applyAlignment="1">
      <alignment horizontal="center" vertical="center"/>
    </xf>
    <xf numFmtId="0" fontId="6" fillId="0" borderId="167" xfId="4" applyFont="1" applyFill="1" applyBorder="1" applyAlignment="1">
      <alignment horizontal="distributed" vertical="center"/>
    </xf>
    <xf numFmtId="0" fontId="6" fillId="0" borderId="167" xfId="4" applyFont="1" applyFill="1" applyBorder="1" applyAlignment="1">
      <alignment vertical="center"/>
    </xf>
    <xf numFmtId="0" fontId="6" fillId="0" borderId="212" xfId="4" applyFont="1" applyFill="1" applyBorder="1" applyAlignment="1">
      <alignment vertical="center"/>
    </xf>
    <xf numFmtId="57" fontId="6" fillId="0" borderId="72" xfId="4" applyNumberFormat="1" applyFont="1" applyFill="1" applyBorder="1" applyAlignment="1">
      <alignment horizontal="center" vertical="center"/>
    </xf>
    <xf numFmtId="0" fontId="6" fillId="0" borderId="163" xfId="4" applyFont="1" applyFill="1" applyBorder="1" applyAlignment="1">
      <alignment vertical="center"/>
    </xf>
    <xf numFmtId="0" fontId="8" fillId="0" borderId="0" xfId="4" applyFont="1" applyFill="1" applyBorder="1" applyAlignment="1">
      <alignment vertical="center" wrapText="1"/>
    </xf>
    <xf numFmtId="57" fontId="6" fillId="0" borderId="43" xfId="4" applyNumberFormat="1" applyFont="1" applyFill="1" applyBorder="1" applyAlignment="1">
      <alignment horizontal="center" vertical="center"/>
    </xf>
    <xf numFmtId="0" fontId="6" fillId="0" borderId="214" xfId="4" applyFont="1" applyFill="1" applyBorder="1" applyAlignment="1">
      <alignment vertical="center"/>
    </xf>
    <xf numFmtId="0" fontId="6" fillId="0" borderId="215" xfId="4" applyFont="1" applyFill="1" applyBorder="1" applyAlignment="1">
      <alignment horizontal="center" vertical="center"/>
    </xf>
    <xf numFmtId="0" fontId="6" fillId="0" borderId="29" xfId="4" applyFont="1" applyFill="1" applyBorder="1" applyAlignment="1">
      <alignment horizontal="distributed" vertical="center"/>
    </xf>
    <xf numFmtId="0" fontId="6" fillId="0" borderId="0" xfId="4" applyFont="1" applyFill="1" applyBorder="1" applyAlignment="1">
      <alignment vertical="distributed" textRotation="255" justifyLastLine="1"/>
    </xf>
    <xf numFmtId="0" fontId="14" fillId="0" borderId="217" xfId="4" applyFont="1" applyFill="1" applyBorder="1" applyAlignment="1">
      <alignment vertical="center"/>
    </xf>
    <xf numFmtId="0" fontId="6" fillId="0" borderId="218" xfId="4" applyFont="1" applyFill="1" applyBorder="1" applyAlignment="1">
      <alignment horizontal="center" vertical="center"/>
    </xf>
    <xf numFmtId="0" fontId="6" fillId="0" borderId="79" xfId="4" applyFont="1" applyFill="1" applyBorder="1" applyAlignment="1">
      <alignment horizontal="distributed" vertical="center"/>
    </xf>
    <xf numFmtId="0" fontId="6" fillId="0" borderId="77" xfId="4" applyFont="1" applyFill="1" applyBorder="1" applyAlignment="1">
      <alignment vertical="center"/>
    </xf>
    <xf numFmtId="0" fontId="6" fillId="0" borderId="54" xfId="4" applyFont="1" applyFill="1" applyBorder="1" applyAlignment="1">
      <alignment vertical="center"/>
    </xf>
    <xf numFmtId="0" fontId="14" fillId="0" borderId="212" xfId="4" applyFont="1" applyFill="1" applyBorder="1" applyAlignment="1">
      <alignment vertical="center"/>
    </xf>
    <xf numFmtId="0" fontId="14" fillId="0" borderId="151" xfId="4" applyFont="1" applyFill="1" applyBorder="1" applyAlignment="1">
      <alignment vertical="center"/>
    </xf>
    <xf numFmtId="0" fontId="6" fillId="0" borderId="211" xfId="4" applyFont="1" applyFill="1" applyBorder="1" applyAlignment="1">
      <alignment vertical="center"/>
    </xf>
    <xf numFmtId="0" fontId="6" fillId="0" borderId="100" xfId="4" applyFont="1" applyFill="1" applyBorder="1" applyAlignment="1">
      <alignment horizontal="center" vertical="center"/>
    </xf>
    <xf numFmtId="0" fontId="14" fillId="0" borderId="28" xfId="4" applyFont="1" applyFill="1" applyBorder="1" applyAlignment="1">
      <alignment vertical="center"/>
    </xf>
    <xf numFmtId="0" fontId="11" fillId="0" borderId="0" xfId="4" applyFont="1" applyFill="1" applyBorder="1" applyAlignment="1"/>
    <xf numFmtId="0" fontId="14" fillId="0" borderId="31" xfId="4" applyFont="1" applyFill="1" applyBorder="1" applyAlignment="1">
      <alignment horizontal="right" vertical="center"/>
    </xf>
    <xf numFmtId="0" fontId="14" fillId="0" borderId="137" xfId="4" applyFont="1" applyFill="1" applyBorder="1" applyAlignment="1">
      <alignment horizontal="center" vertical="center"/>
    </xf>
    <xf numFmtId="180" fontId="6" fillId="0" borderId="79" xfId="4" applyNumberFormat="1" applyFont="1" applyFill="1" applyBorder="1" applyAlignment="1">
      <alignment vertical="center"/>
    </xf>
    <xf numFmtId="180" fontId="6" fillId="0" borderId="0" xfId="4" applyNumberFormat="1" applyFont="1" applyFill="1" applyBorder="1" applyAlignment="1">
      <alignment vertical="center"/>
    </xf>
    <xf numFmtId="0" fontId="6" fillId="0" borderId="132" xfId="4" applyFont="1" applyFill="1" applyBorder="1" applyAlignment="1">
      <alignment horizontal="center" vertical="center" shrinkToFit="1"/>
    </xf>
    <xf numFmtId="180" fontId="6" fillId="0" borderId="44" xfId="4" applyNumberFormat="1" applyFont="1" applyFill="1" applyBorder="1" applyAlignment="1">
      <alignment vertical="center"/>
    </xf>
    <xf numFmtId="0" fontId="6" fillId="0" borderId="151" xfId="4" applyFont="1" applyFill="1" applyBorder="1" applyAlignment="1">
      <alignment horizontal="center" vertical="center" shrinkToFit="1"/>
    </xf>
    <xf numFmtId="180" fontId="6" fillId="0" borderId="82" xfId="4" applyNumberFormat="1" applyFont="1" applyFill="1" applyBorder="1" applyAlignment="1">
      <alignment vertical="center"/>
    </xf>
    <xf numFmtId="180" fontId="6" fillId="0" borderId="145" xfId="4" applyNumberFormat="1" applyFont="1" applyFill="1" applyBorder="1" applyAlignment="1">
      <alignment vertical="center"/>
    </xf>
    <xf numFmtId="180" fontId="6" fillId="0" borderId="29" xfId="4" applyNumberFormat="1" applyFont="1" applyFill="1" applyBorder="1" applyAlignment="1">
      <alignment vertical="center"/>
    </xf>
    <xf numFmtId="0" fontId="9" fillId="0" borderId="29" xfId="4" applyFont="1" applyFill="1" applyBorder="1" applyAlignment="1">
      <alignment vertical="center"/>
    </xf>
    <xf numFmtId="184" fontId="14" fillId="0" borderId="18" xfId="4" applyNumberFormat="1" applyFont="1" applyFill="1" applyBorder="1" applyAlignment="1">
      <alignment horizontal="right" vertical="center"/>
    </xf>
    <xf numFmtId="0" fontId="14" fillId="0" borderId="26" xfId="4" applyFont="1" applyFill="1" applyBorder="1" applyAlignment="1">
      <alignment horizontal="center" vertical="center"/>
    </xf>
    <xf numFmtId="184" fontId="9" fillId="0" borderId="0" xfId="4" applyNumberFormat="1" applyFont="1" applyFill="1" applyAlignment="1">
      <alignment vertical="center"/>
    </xf>
    <xf numFmtId="3" fontId="6" fillId="0" borderId="1" xfId="4" applyNumberFormat="1" applyFont="1" applyFill="1" applyBorder="1" applyAlignment="1">
      <alignment horizontal="center"/>
    </xf>
    <xf numFmtId="0" fontId="6" fillId="0" borderId="1" xfId="4" applyFont="1" applyFill="1" applyBorder="1" applyAlignment="1"/>
    <xf numFmtId="3" fontId="6" fillId="0" borderId="0" xfId="4" applyNumberFormat="1" applyFont="1" applyFill="1" applyAlignment="1">
      <alignment horizontal="center"/>
    </xf>
    <xf numFmtId="0" fontId="6" fillId="0" borderId="38" xfId="4" applyFont="1" applyFill="1" applyBorder="1" applyAlignment="1"/>
    <xf numFmtId="3" fontId="6" fillId="0" borderId="79" xfId="4" applyNumberFormat="1" applyFont="1" applyFill="1" applyBorder="1" applyAlignment="1">
      <alignment horizontal="center"/>
    </xf>
    <xf numFmtId="0" fontId="6" fillId="0" borderId="79" xfId="4" applyFont="1" applyFill="1" applyBorder="1" applyAlignment="1"/>
    <xf numFmtId="3" fontId="6" fillId="0" borderId="0" xfId="4" applyNumberFormat="1" applyFont="1" applyFill="1" applyBorder="1" applyAlignment="1">
      <alignment horizontal="center"/>
    </xf>
    <xf numFmtId="3" fontId="6" fillId="0" borderId="38" xfId="4" applyNumberFormat="1" applyFont="1" applyFill="1" applyBorder="1" applyAlignment="1">
      <alignment horizontal="center"/>
    </xf>
    <xf numFmtId="187" fontId="6" fillId="0" borderId="0" xfId="4" applyNumberFormat="1" applyFont="1" applyFill="1" applyAlignment="1">
      <alignment horizontal="center"/>
    </xf>
    <xf numFmtId="187" fontId="6" fillId="0" borderId="29" xfId="4" applyNumberFormat="1" applyFont="1" applyFill="1" applyBorder="1" applyAlignment="1">
      <alignment horizontal="center"/>
    </xf>
    <xf numFmtId="0" fontId="6" fillId="0" borderId="227" xfId="4" applyFont="1" applyFill="1" applyBorder="1" applyAlignment="1">
      <alignment horizontal="center" vertical="center"/>
    </xf>
    <xf numFmtId="0" fontId="6" fillId="0" borderId="228" xfId="4" applyFont="1" applyFill="1" applyBorder="1" applyAlignment="1">
      <alignment horizontal="center" vertical="center"/>
    </xf>
    <xf numFmtId="0" fontId="6" fillId="0" borderId="70" xfId="4" applyFont="1" applyFill="1" applyBorder="1"/>
    <xf numFmtId="0" fontId="6" fillId="0" borderId="21" xfId="4" applyFont="1" applyFill="1" applyBorder="1"/>
    <xf numFmtId="0" fontId="6" fillId="0" borderId="21" xfId="4" applyFont="1" applyFill="1" applyBorder="1" applyAlignment="1">
      <alignment horizontal="distributed"/>
    </xf>
    <xf numFmtId="0" fontId="6" fillId="0" borderId="230" xfId="4" applyFont="1" applyFill="1" applyBorder="1"/>
    <xf numFmtId="0" fontId="6" fillId="0" borderId="231" xfId="4" applyFont="1" applyFill="1" applyBorder="1" applyAlignment="1">
      <alignment horizontal="center"/>
    </xf>
    <xf numFmtId="0" fontId="6" fillId="0" borderId="70" xfId="4" applyFont="1" applyFill="1" applyBorder="1" applyAlignment="1">
      <alignment horizontal="center"/>
    </xf>
    <xf numFmtId="0" fontId="10" fillId="0" borderId="21" xfId="4" applyFont="1" applyFill="1" applyBorder="1"/>
    <xf numFmtId="0" fontId="6" fillId="0" borderId="147" xfId="4" applyFont="1" applyFill="1" applyBorder="1" applyAlignment="1">
      <alignment horizontal="center"/>
    </xf>
    <xf numFmtId="3" fontId="10" fillId="0" borderId="239" xfId="4" applyNumberFormat="1" applyFont="1" applyFill="1" applyBorder="1"/>
    <xf numFmtId="3" fontId="6" fillId="0" borderId="0" xfId="4" applyNumberFormat="1" applyFont="1" applyFill="1" applyBorder="1" applyAlignment="1"/>
    <xf numFmtId="3" fontId="10" fillId="0" borderId="0" xfId="4" applyNumberFormat="1" applyFont="1" applyFill="1" applyBorder="1"/>
    <xf numFmtId="3" fontId="10" fillId="0" borderId="0" xfId="4" applyNumberFormat="1" applyFont="1" applyFill="1" applyBorder="1" applyAlignment="1"/>
    <xf numFmtId="0" fontId="25" fillId="0" borderId="0" xfId="4" applyFont="1" applyFill="1" applyAlignment="1">
      <alignment vertical="center"/>
    </xf>
    <xf numFmtId="0" fontId="10" fillId="0" borderId="0" xfId="4" applyFont="1" applyFill="1" applyAlignment="1">
      <alignment horizontal="center" vertical="center"/>
    </xf>
    <xf numFmtId="0" fontId="10" fillId="0" borderId="0" xfId="4" applyFont="1" applyFill="1" applyAlignment="1">
      <alignment horizontal="left" vertical="center"/>
    </xf>
    <xf numFmtId="0" fontId="20" fillId="0" borderId="137" xfId="4" applyFont="1" applyFill="1" applyBorder="1" applyAlignment="1">
      <alignment horizontal="center" vertical="center"/>
    </xf>
    <xf numFmtId="0" fontId="8" fillId="0" borderId="249" xfId="4" applyFont="1" applyFill="1" applyBorder="1" applyAlignment="1">
      <alignment horizontal="center" vertical="center"/>
    </xf>
    <xf numFmtId="0" fontId="10" fillId="0" borderId="21" xfId="4" applyFont="1" applyFill="1" applyBorder="1" applyAlignment="1">
      <alignment horizontal="center" vertical="center" wrapText="1"/>
    </xf>
    <xf numFmtId="0" fontId="8" fillId="0" borderId="18" xfId="4" applyFont="1" applyFill="1" applyBorder="1" applyAlignment="1">
      <alignment vertical="center"/>
    </xf>
    <xf numFmtId="3" fontId="8" fillId="0" borderId="18" xfId="4" applyNumberFormat="1" applyFont="1" applyFill="1" applyBorder="1" applyAlignment="1">
      <alignment vertical="center"/>
    </xf>
    <xf numFmtId="3" fontId="8" fillId="0" borderId="0" xfId="4" applyNumberFormat="1" applyFont="1" applyFill="1" applyBorder="1" applyAlignment="1">
      <alignment vertical="center"/>
    </xf>
    <xf numFmtId="3" fontId="8" fillId="0" borderId="250" xfId="4" applyNumberFormat="1" applyFont="1" applyFill="1" applyBorder="1" applyAlignment="1">
      <alignment vertical="center"/>
    </xf>
    <xf numFmtId="0" fontId="10" fillId="0" borderId="53" xfId="4" applyFont="1" applyFill="1" applyBorder="1" applyAlignment="1">
      <alignment horizontal="center" vertical="center" wrapText="1"/>
    </xf>
    <xf numFmtId="0" fontId="26" fillId="0" borderId="0" xfId="4" applyFont="1" applyFill="1" applyBorder="1" applyAlignment="1">
      <alignment vertical="center"/>
    </xf>
    <xf numFmtId="184" fontId="8" fillId="0" borderId="18" xfId="4" applyNumberFormat="1" applyFont="1" applyFill="1" applyBorder="1" applyAlignment="1">
      <alignment vertical="center"/>
    </xf>
    <xf numFmtId="184" fontId="8" fillId="0" borderId="0" xfId="4" applyNumberFormat="1" applyFont="1" applyFill="1" applyBorder="1" applyAlignment="1">
      <alignment vertical="center"/>
    </xf>
    <xf numFmtId="184" fontId="8" fillId="0" borderId="250" xfId="4" applyNumberFormat="1" applyFont="1" applyFill="1" applyBorder="1" applyAlignment="1">
      <alignment vertical="center"/>
    </xf>
    <xf numFmtId="184" fontId="8" fillId="0" borderId="252" xfId="4" applyNumberFormat="1" applyFont="1" applyFill="1" applyBorder="1" applyAlignment="1">
      <alignment vertical="center"/>
    </xf>
    <xf numFmtId="0" fontId="10" fillId="0" borderId="0" xfId="4" applyFont="1" applyFill="1" applyBorder="1" applyAlignment="1">
      <alignment horizontal="center" vertical="center"/>
    </xf>
    <xf numFmtId="0" fontId="8" fillId="0" borderId="18" xfId="4" applyFont="1" applyFill="1" applyBorder="1" applyAlignment="1">
      <alignment horizontal="center" vertical="center"/>
    </xf>
    <xf numFmtId="3" fontId="8" fillId="0" borderId="255" xfId="4" applyNumberFormat="1" applyFont="1" applyFill="1" applyBorder="1" applyAlignment="1">
      <alignment vertical="center"/>
    </xf>
    <xf numFmtId="0" fontId="8" fillId="0" borderId="19" xfId="4" applyFont="1" applyFill="1" applyBorder="1" applyAlignment="1">
      <alignment horizontal="center" vertical="center"/>
    </xf>
    <xf numFmtId="0" fontId="8" fillId="0" borderId="29" xfId="4" applyFont="1" applyFill="1" applyBorder="1" applyAlignment="1">
      <alignment horizontal="right" vertical="center"/>
    </xf>
    <xf numFmtId="38" fontId="8" fillId="0" borderId="18" xfId="2" applyFont="1" applyFill="1" applyBorder="1" applyAlignment="1">
      <alignment horizontal="center" vertical="center"/>
    </xf>
    <xf numFmtId="38" fontId="8" fillId="0" borderId="19" xfId="2" applyFont="1" applyFill="1" applyBorder="1" applyAlignment="1">
      <alignment horizontal="center" vertical="center"/>
    </xf>
    <xf numFmtId="3" fontId="8" fillId="0" borderId="252" xfId="4" applyNumberFormat="1" applyFont="1" applyFill="1" applyBorder="1" applyAlignment="1">
      <alignment vertical="center"/>
    </xf>
    <xf numFmtId="3" fontId="10" fillId="0" borderId="0" xfId="4" applyNumberFormat="1" applyFont="1" applyFill="1" applyBorder="1" applyAlignment="1">
      <alignment horizontal="center"/>
    </xf>
    <xf numFmtId="0" fontId="8" fillId="0" borderId="0" xfId="4" applyFont="1" applyFill="1" applyBorder="1" applyAlignment="1">
      <alignment horizontal="center"/>
    </xf>
    <xf numFmtId="0" fontId="27" fillId="0" borderId="0" xfId="4" applyFont="1" applyFill="1" applyBorder="1" applyAlignment="1"/>
    <xf numFmtId="38" fontId="27" fillId="0" borderId="0" xfId="2" applyFont="1" applyFill="1" applyBorder="1" applyAlignment="1"/>
    <xf numFmtId="3" fontId="27" fillId="0" borderId="0" xfId="4" applyNumberFormat="1" applyFont="1" applyFill="1" applyBorder="1" applyAlignment="1">
      <alignment horizontal="center"/>
    </xf>
    <xf numFmtId="3" fontId="27" fillId="0" borderId="0" xfId="4" applyNumberFormat="1" applyFont="1" applyFill="1" applyBorder="1" applyAlignment="1"/>
    <xf numFmtId="3" fontId="6" fillId="0" borderId="31" xfId="4" applyNumberFormat="1" applyFont="1" applyFill="1" applyBorder="1" applyAlignment="1">
      <alignment vertical="center"/>
    </xf>
    <xf numFmtId="49" fontId="6" fillId="0" borderId="70" xfId="4" applyNumberFormat="1" applyFont="1" applyFill="1" applyBorder="1" applyAlignment="1">
      <alignment horizontal="center" vertical="center"/>
    </xf>
    <xf numFmtId="38" fontId="6" fillId="0" borderId="68" xfId="2" applyFont="1" applyFill="1" applyBorder="1" applyAlignment="1">
      <alignment vertical="center"/>
    </xf>
    <xf numFmtId="49" fontId="6" fillId="0" borderId="53" xfId="4" applyNumberFormat="1" applyFont="1" applyFill="1" applyBorder="1" applyAlignment="1">
      <alignment horizontal="center" vertical="center"/>
    </xf>
    <xf numFmtId="0" fontId="25" fillId="0" borderId="0" xfId="4" applyFont="1" applyFill="1" applyBorder="1" applyAlignment="1">
      <alignment vertical="center"/>
    </xf>
    <xf numFmtId="0" fontId="12" fillId="0" borderId="0" xfId="4" applyFont="1" applyFill="1" applyBorder="1" applyAlignment="1">
      <alignment vertical="center"/>
    </xf>
    <xf numFmtId="0" fontId="6" fillId="0" borderId="0" xfId="4" applyFont="1" applyFill="1" applyBorder="1" applyAlignment="1">
      <alignment horizontal="left" vertical="center"/>
    </xf>
    <xf numFmtId="0" fontId="25" fillId="0" borderId="29" xfId="4" applyFont="1" applyFill="1" applyBorder="1" applyAlignment="1">
      <alignment vertical="center"/>
    </xf>
    <xf numFmtId="0" fontId="8" fillId="0" borderId="0" xfId="4" applyFont="1" applyFill="1" applyAlignment="1">
      <alignment vertical="center"/>
    </xf>
    <xf numFmtId="0" fontId="8" fillId="0" borderId="163" xfId="4" applyFont="1" applyFill="1" applyBorder="1" applyAlignment="1">
      <alignment vertical="center"/>
    </xf>
    <xf numFmtId="0" fontId="8" fillId="0" borderId="38" xfId="4" applyFont="1" applyFill="1" applyBorder="1" applyAlignment="1">
      <alignment vertical="center"/>
    </xf>
    <xf numFmtId="0" fontId="8" fillId="0" borderId="114" xfId="4" applyFont="1" applyFill="1" applyBorder="1" applyAlignment="1">
      <alignment vertical="center"/>
    </xf>
    <xf numFmtId="0" fontId="8" fillId="0" borderId="38" xfId="4" applyFont="1" applyFill="1" applyBorder="1" applyAlignment="1">
      <alignment horizontal="right" vertical="center"/>
    </xf>
    <xf numFmtId="0" fontId="8" fillId="0" borderId="30" xfId="4" applyFont="1" applyFill="1" applyBorder="1" applyAlignment="1">
      <alignment vertical="center"/>
    </xf>
    <xf numFmtId="3" fontId="6" fillId="0" borderId="0" xfId="4" applyNumberFormat="1" applyFont="1" applyFill="1"/>
    <xf numFmtId="3" fontId="10" fillId="0" borderId="0" xfId="4" applyNumberFormat="1" applyFont="1" applyFill="1"/>
    <xf numFmtId="3" fontId="10" fillId="0" borderId="29" xfId="4" applyNumberFormat="1" applyFont="1" applyFill="1" applyBorder="1"/>
    <xf numFmtId="3" fontId="10" fillId="0" borderId="29" xfId="4" applyNumberFormat="1" applyFont="1" applyFill="1" applyBorder="1" applyAlignment="1"/>
    <xf numFmtId="0" fontId="10" fillId="0" borderId="140" xfId="4" applyFont="1" applyFill="1" applyBorder="1" applyAlignment="1">
      <alignment horizontal="center" vertical="center"/>
    </xf>
    <xf numFmtId="0" fontId="11" fillId="0" borderId="0" xfId="4" applyFont="1" applyFill="1" applyAlignment="1">
      <alignment horizontal="right" vertical="center"/>
    </xf>
    <xf numFmtId="0" fontId="10" fillId="0" borderId="31" xfId="4" applyFont="1" applyFill="1" applyBorder="1" applyAlignment="1">
      <alignment vertical="center"/>
    </xf>
    <xf numFmtId="0" fontId="6" fillId="0" borderId="269" xfId="4" applyFont="1" applyFill="1" applyBorder="1" applyAlignment="1">
      <alignment vertical="center"/>
    </xf>
    <xf numFmtId="3" fontId="6" fillId="0" borderId="270" xfId="4" applyNumberFormat="1" applyFont="1" applyFill="1" applyBorder="1" applyAlignment="1">
      <alignment horizontal="center" vertical="center"/>
    </xf>
    <xf numFmtId="3" fontId="6" fillId="0" borderId="11" xfId="4" applyNumberFormat="1" applyFont="1" applyFill="1" applyBorder="1" applyAlignment="1">
      <alignment horizontal="center" vertical="center"/>
    </xf>
    <xf numFmtId="3" fontId="6" fillId="0" borderId="12" xfId="4" applyNumberFormat="1" applyFont="1" applyFill="1" applyBorder="1" applyAlignment="1">
      <alignment horizontal="center" vertical="center"/>
    </xf>
    <xf numFmtId="0" fontId="8" fillId="0" borderId="0" xfId="1" applyFont="1" applyFill="1" applyBorder="1" applyAlignment="1">
      <alignment horizontal="right" vertical="center"/>
    </xf>
    <xf numFmtId="0" fontId="8" fillId="0" borderId="0" xfId="1" applyFont="1" applyFill="1" applyAlignment="1">
      <alignment horizontal="right" vertical="center"/>
    </xf>
    <xf numFmtId="0" fontId="7" fillId="0" borderId="0" xfId="4" applyFont="1" applyFill="1" applyBorder="1" applyAlignment="1">
      <alignment vertical="center"/>
    </xf>
    <xf numFmtId="49" fontId="6" fillId="0" borderId="21" xfId="4" applyNumberFormat="1" applyFont="1" applyFill="1" applyBorder="1" applyAlignment="1">
      <alignment horizontal="left" vertical="center"/>
    </xf>
    <xf numFmtId="0" fontId="6" fillId="0" borderId="281" xfId="4" applyFont="1" applyFill="1" applyBorder="1" applyAlignment="1">
      <alignment horizontal="center" vertical="center"/>
    </xf>
    <xf numFmtId="180" fontId="6" fillId="0" borderId="0" xfId="4" applyNumberFormat="1" applyFont="1" applyFill="1" applyAlignment="1">
      <alignment horizontal="center" vertical="center"/>
    </xf>
    <xf numFmtId="3" fontId="10" fillId="0" borderId="0" xfId="4" applyNumberFormat="1" applyFont="1" applyFill="1" applyBorder="1" applyAlignment="1">
      <alignment vertical="center"/>
    </xf>
    <xf numFmtId="3" fontId="10" fillId="0" borderId="1" xfId="4" applyNumberFormat="1" applyFont="1" applyFill="1" applyBorder="1" applyAlignment="1">
      <alignment vertical="center"/>
    </xf>
    <xf numFmtId="3" fontId="6" fillId="0" borderId="1" xfId="4" applyNumberFormat="1" applyFont="1" applyFill="1" applyBorder="1" applyAlignment="1">
      <alignment vertical="center"/>
    </xf>
    <xf numFmtId="3" fontId="10" fillId="0" borderId="31" xfId="4" applyNumberFormat="1" applyFont="1" applyFill="1" applyBorder="1" applyAlignment="1">
      <alignment vertical="center"/>
    </xf>
    <xf numFmtId="3" fontId="11" fillId="0" borderId="0" xfId="4" applyNumberFormat="1" applyFont="1" applyFill="1" applyAlignment="1">
      <alignment vertical="center"/>
    </xf>
    <xf numFmtId="3" fontId="6" fillId="0" borderId="0" xfId="4" applyNumberFormat="1" applyFont="1" applyFill="1" applyAlignment="1">
      <alignment vertical="center"/>
    </xf>
    <xf numFmtId="3" fontId="10" fillId="0" borderId="0" xfId="4" applyNumberFormat="1" applyFont="1" applyFill="1" applyBorder="1" applyAlignment="1">
      <alignment horizontal="right" vertical="center"/>
    </xf>
    <xf numFmtId="0" fontId="6" fillId="0" borderId="0" xfId="4" applyFont="1" applyFill="1" applyAlignment="1">
      <alignment horizontal="left" vertical="center"/>
    </xf>
    <xf numFmtId="0" fontId="6" fillId="0" borderId="193" xfId="4" applyFont="1" applyFill="1" applyBorder="1" applyAlignment="1">
      <alignment horizontal="center" vertical="center"/>
    </xf>
    <xf numFmtId="0" fontId="6" fillId="0" borderId="194" xfId="4" applyFont="1" applyFill="1" applyBorder="1" applyAlignment="1">
      <alignment horizontal="center" vertical="center"/>
    </xf>
    <xf numFmtId="0" fontId="8" fillId="0" borderId="161" xfId="4" applyFont="1" applyFill="1" applyBorder="1" applyAlignment="1">
      <alignment horizontal="center" vertical="center" wrapText="1"/>
    </xf>
    <xf numFmtId="0" fontId="8" fillId="0" borderId="38" xfId="4" applyFont="1" applyFill="1" applyBorder="1" applyAlignment="1">
      <alignment horizontal="center" vertical="center" wrapText="1"/>
    </xf>
    <xf numFmtId="0" fontId="10" fillId="0" borderId="0" xfId="4" applyNumberFormat="1" applyFont="1" applyFill="1" applyBorder="1" applyAlignment="1">
      <alignment horizontal="right" vertical="center"/>
    </xf>
    <xf numFmtId="0" fontId="10" fillId="0" borderId="114" xfId="4" applyNumberFormat="1" applyFont="1" applyFill="1" applyBorder="1" applyAlignment="1">
      <alignment horizontal="left" vertical="center"/>
    </xf>
    <xf numFmtId="0" fontId="10" fillId="0" borderId="138" xfId="4" applyNumberFormat="1" applyFont="1" applyFill="1" applyBorder="1" applyAlignment="1">
      <alignment horizontal="center" vertical="center"/>
    </xf>
    <xf numFmtId="0" fontId="11" fillId="0" borderId="0" xfId="4" applyFont="1" applyFill="1" applyAlignment="1">
      <alignment horizontal="center" vertical="center"/>
    </xf>
    <xf numFmtId="49" fontId="14" fillId="0" borderId="0" xfId="4" applyNumberFormat="1" applyFont="1" applyFill="1" applyBorder="1" applyAlignment="1">
      <alignment horizontal="left" vertical="center"/>
    </xf>
    <xf numFmtId="49" fontId="14" fillId="0" borderId="21" xfId="4" applyNumberFormat="1" applyFont="1" applyFill="1" applyBorder="1" applyAlignment="1">
      <alignment horizontal="left" vertical="center"/>
    </xf>
    <xf numFmtId="49" fontId="14" fillId="0" borderId="26" xfId="4" applyNumberFormat="1" applyFont="1" applyFill="1" applyBorder="1" applyAlignment="1">
      <alignment horizontal="left" vertical="center"/>
    </xf>
    <xf numFmtId="180" fontId="14" fillId="0" borderId="25" xfId="4" applyNumberFormat="1" applyFont="1" applyFill="1" applyBorder="1" applyAlignment="1">
      <alignment horizontal="right" vertical="center"/>
    </xf>
    <xf numFmtId="0" fontId="14" fillId="0" borderId="21" xfId="7" applyFont="1" applyFill="1" applyBorder="1" applyAlignment="1">
      <alignment horizontal="left" vertical="center"/>
    </xf>
    <xf numFmtId="0" fontId="6" fillId="0" borderId="197" xfId="4" applyFont="1" applyFill="1" applyBorder="1" applyAlignment="1">
      <alignment horizontal="center" vertical="center"/>
    </xf>
    <xf numFmtId="0" fontId="6" fillId="0" borderId="198" xfId="4" applyFont="1" applyFill="1" applyBorder="1" applyAlignment="1">
      <alignment horizontal="center" vertical="center"/>
    </xf>
    <xf numFmtId="0" fontId="6" fillId="0" borderId="210" xfId="4" applyFont="1" applyFill="1" applyBorder="1" applyAlignment="1">
      <alignment horizontal="center" vertical="center"/>
    </xf>
    <xf numFmtId="0" fontId="14" fillId="0" borderId="207" xfId="4" applyFont="1" applyFill="1" applyBorder="1" applyAlignment="1">
      <alignment horizontal="center" vertical="center"/>
    </xf>
    <xf numFmtId="0" fontId="6" fillId="0" borderId="216" xfId="4" applyFont="1" applyFill="1" applyBorder="1" applyAlignment="1">
      <alignment horizontal="center" vertical="center"/>
    </xf>
    <xf numFmtId="0" fontId="6" fillId="0" borderId="219" xfId="4" applyFont="1" applyFill="1" applyBorder="1" applyAlignment="1">
      <alignment horizontal="center" vertical="center"/>
    </xf>
    <xf numFmtId="0" fontId="14" fillId="0" borderId="201" xfId="4" applyFont="1" applyFill="1" applyBorder="1" applyAlignment="1">
      <alignment horizontal="center" vertical="center"/>
    </xf>
    <xf numFmtId="0" fontId="6" fillId="0" borderId="209" xfId="4" applyFont="1" applyFill="1" applyBorder="1" applyAlignment="1">
      <alignment horizontal="center"/>
    </xf>
    <xf numFmtId="0" fontId="6" fillId="0" borderId="211" xfId="4" applyFont="1" applyFill="1" applyBorder="1" applyAlignment="1">
      <alignment horizontal="center" vertical="center"/>
    </xf>
    <xf numFmtId="179" fontId="6" fillId="0" borderId="54" xfId="5" applyFont="1" applyFill="1" applyBorder="1" applyAlignment="1">
      <alignment horizontal="center" vertical="center"/>
    </xf>
    <xf numFmtId="0" fontId="6" fillId="0" borderId="282" xfId="4" applyFont="1" applyFill="1" applyBorder="1" applyAlignment="1">
      <alignment horizontal="center" vertical="center"/>
    </xf>
    <xf numFmtId="0" fontId="6" fillId="0" borderId="252" xfId="4" applyFont="1" applyFill="1" applyBorder="1" applyAlignment="1">
      <alignment horizontal="center" vertical="center"/>
    </xf>
    <xf numFmtId="0" fontId="6" fillId="0" borderId="284" xfId="4" applyFont="1" applyFill="1" applyBorder="1" applyAlignment="1">
      <alignment horizontal="center" vertical="center"/>
    </xf>
    <xf numFmtId="0" fontId="6" fillId="0" borderId="287" xfId="4" applyFont="1" applyFill="1" applyBorder="1" applyAlignment="1">
      <alignment horizontal="center" vertical="center"/>
    </xf>
    <xf numFmtId="0" fontId="6" fillId="0" borderId="250" xfId="4" applyFont="1" applyFill="1" applyBorder="1" applyAlignment="1">
      <alignment horizontal="center" vertical="center"/>
    </xf>
    <xf numFmtId="0" fontId="6" fillId="0" borderId="59" xfId="4" applyFont="1" applyFill="1" applyBorder="1" applyAlignment="1">
      <alignment horizontal="center" vertical="center"/>
    </xf>
    <xf numFmtId="0" fontId="6" fillId="0" borderId="52" xfId="4" applyFont="1" applyFill="1" applyBorder="1" applyAlignment="1">
      <alignment horizontal="center" vertical="center"/>
    </xf>
    <xf numFmtId="0" fontId="6" fillId="0" borderId="257" xfId="4" applyFont="1" applyFill="1" applyBorder="1" applyAlignment="1">
      <alignment horizontal="center" vertical="center"/>
    </xf>
    <xf numFmtId="0" fontId="6" fillId="0" borderId="283" xfId="4" applyFont="1" applyFill="1" applyBorder="1" applyAlignment="1">
      <alignment horizontal="center" vertical="center"/>
    </xf>
    <xf numFmtId="0" fontId="6" fillId="0" borderId="79" xfId="4" applyFont="1" applyFill="1" applyBorder="1" applyAlignment="1">
      <alignment horizontal="center" vertical="center"/>
    </xf>
    <xf numFmtId="0" fontId="8" fillId="0" borderId="0" xfId="1" applyFont="1" applyFill="1" applyBorder="1" applyAlignment="1">
      <alignment horizontal="center" vertical="center"/>
    </xf>
    <xf numFmtId="0" fontId="8" fillId="0" borderId="29" xfId="1" applyFont="1" applyFill="1" applyBorder="1" applyAlignment="1">
      <alignment horizontal="center" vertical="center"/>
    </xf>
    <xf numFmtId="0" fontId="6" fillId="0" borderId="68" xfId="4" applyFont="1" applyFill="1" applyBorder="1" applyAlignment="1">
      <alignment horizontal="center" vertical="center"/>
    </xf>
    <xf numFmtId="0" fontId="6" fillId="0" borderId="21" xfId="4" applyFont="1" applyFill="1" applyBorder="1" applyAlignment="1">
      <alignment horizontal="center" vertical="center" wrapText="1"/>
    </xf>
    <xf numFmtId="0" fontId="6" fillId="0" borderId="0" xfId="4" applyFont="1" applyFill="1" applyAlignment="1">
      <alignment horizontal="center" vertical="center"/>
    </xf>
    <xf numFmtId="0" fontId="6" fillId="0" borderId="0" xfId="4" applyFont="1" applyFill="1" applyBorder="1" applyAlignment="1">
      <alignment horizontal="distributed" vertical="center"/>
    </xf>
    <xf numFmtId="0" fontId="6" fillId="0" borderId="1" xfId="4" applyFont="1" applyFill="1" applyBorder="1" applyAlignment="1">
      <alignment horizontal="center" vertical="center"/>
    </xf>
    <xf numFmtId="0" fontId="6" fillId="0" borderId="77" xfId="4" applyFont="1" applyFill="1" applyBorder="1" applyAlignment="1">
      <alignment horizontal="center" vertical="center"/>
    </xf>
    <xf numFmtId="0" fontId="6" fillId="0" borderId="17" xfId="4" applyFont="1" applyFill="1" applyBorder="1" applyAlignment="1">
      <alignment horizontal="center" vertical="center"/>
    </xf>
    <xf numFmtId="0" fontId="6" fillId="0" borderId="68" xfId="4" applyFont="1" applyFill="1" applyBorder="1" applyAlignment="1">
      <alignment horizontal="distributed" vertical="center"/>
    </xf>
    <xf numFmtId="0" fontId="6" fillId="0" borderId="0" xfId="4" applyFont="1" applyFill="1" applyBorder="1" applyAlignment="1">
      <alignment horizontal="center" vertical="center"/>
    </xf>
    <xf numFmtId="0" fontId="8" fillId="0" borderId="0" xfId="4" applyFont="1" applyFill="1" applyBorder="1" applyAlignment="1">
      <alignment horizontal="right"/>
    </xf>
    <xf numFmtId="0" fontId="6" fillId="0" borderId="28" xfId="4" applyFont="1" applyFill="1" applyBorder="1" applyAlignment="1">
      <alignment horizontal="center" vertical="center"/>
    </xf>
    <xf numFmtId="0" fontId="6" fillId="0" borderId="9" xfId="4" applyFont="1" applyFill="1" applyBorder="1" applyAlignment="1">
      <alignment horizontal="center" vertical="center"/>
    </xf>
    <xf numFmtId="0" fontId="6" fillId="0" borderId="8" xfId="4" applyFont="1" applyFill="1" applyBorder="1" applyAlignment="1">
      <alignment horizontal="center" vertical="center"/>
    </xf>
    <xf numFmtId="0" fontId="6" fillId="0" borderId="0" xfId="4" applyFont="1" applyFill="1" applyAlignment="1">
      <alignment vertical="center"/>
    </xf>
    <xf numFmtId="0" fontId="6" fillId="0" borderId="67" xfId="4" applyFont="1" applyFill="1" applyBorder="1" applyAlignment="1">
      <alignment horizontal="center" vertical="center"/>
    </xf>
    <xf numFmtId="0" fontId="6" fillId="0" borderId="11" xfId="4" applyFont="1" applyFill="1" applyBorder="1" applyAlignment="1">
      <alignment horizontal="center" vertical="center"/>
    </xf>
    <xf numFmtId="0" fontId="6" fillId="0" borderId="14" xfId="4" applyFont="1" applyFill="1" applyBorder="1" applyAlignment="1">
      <alignment horizontal="center" vertical="center"/>
    </xf>
    <xf numFmtId="0" fontId="6" fillId="0" borderId="31" xfId="4" applyFont="1" applyFill="1" applyBorder="1" applyAlignment="1">
      <alignment horizontal="center" vertical="center"/>
    </xf>
    <xf numFmtId="0" fontId="6" fillId="0" borderId="36" xfId="4" applyFont="1" applyFill="1" applyBorder="1" applyAlignment="1">
      <alignment horizontal="center" vertical="center"/>
    </xf>
    <xf numFmtId="0" fontId="6" fillId="0" borderId="124" xfId="4" applyFont="1" applyFill="1" applyBorder="1" applyAlignment="1">
      <alignment horizontal="center" vertical="center"/>
    </xf>
    <xf numFmtId="0" fontId="6" fillId="0" borderId="143" xfId="4" applyFont="1" applyFill="1" applyBorder="1" applyAlignment="1">
      <alignment vertical="center"/>
    </xf>
    <xf numFmtId="0" fontId="6" fillId="0" borderId="29" xfId="4" applyFont="1" applyFill="1" applyBorder="1" applyAlignment="1">
      <alignment horizontal="center" vertical="center"/>
    </xf>
    <xf numFmtId="0" fontId="6" fillId="0" borderId="30" xfId="4" applyFont="1" applyFill="1" applyBorder="1" applyAlignment="1">
      <alignment horizontal="center" vertical="center"/>
    </xf>
    <xf numFmtId="0" fontId="14" fillId="0" borderId="18" xfId="4" applyFont="1" applyFill="1" applyBorder="1" applyAlignment="1">
      <alignment horizontal="center" vertical="center"/>
    </xf>
    <xf numFmtId="0" fontId="14" fillId="0" borderId="0" xfId="4" applyFont="1" applyFill="1" applyBorder="1" applyAlignment="1">
      <alignment horizontal="right" vertical="center"/>
    </xf>
    <xf numFmtId="0" fontId="14" fillId="0" borderId="101" xfId="4" applyFont="1" applyFill="1" applyBorder="1" applyAlignment="1">
      <alignment horizontal="center" vertical="center"/>
    </xf>
    <xf numFmtId="0" fontId="6" fillId="0" borderId="101" xfId="4" applyFont="1" applyFill="1" applyBorder="1" applyAlignment="1">
      <alignment horizontal="center" vertical="center"/>
    </xf>
    <xf numFmtId="3" fontId="14" fillId="0" borderId="0" xfId="4" applyNumberFormat="1" applyFont="1" applyFill="1" applyBorder="1" applyAlignment="1">
      <alignment horizontal="right" vertical="center"/>
    </xf>
    <xf numFmtId="0" fontId="11" fillId="0" borderId="0" xfId="4" applyFont="1" applyFill="1" applyAlignment="1">
      <alignment vertical="center"/>
    </xf>
    <xf numFmtId="0" fontId="6" fillId="0" borderId="95" xfId="4" applyFont="1" applyFill="1" applyBorder="1" applyAlignment="1">
      <alignment horizontal="center" vertical="center"/>
    </xf>
    <xf numFmtId="0" fontId="11" fillId="0" borderId="0" xfId="4" applyFont="1" applyFill="1" applyBorder="1" applyAlignment="1">
      <alignment vertical="center"/>
    </xf>
    <xf numFmtId="0" fontId="6" fillId="0" borderId="0" xfId="4" applyFont="1" applyFill="1" applyAlignment="1">
      <alignment horizontal="center"/>
    </xf>
    <xf numFmtId="0" fontId="6" fillId="0" borderId="0" xfId="4" applyFont="1" applyFill="1" applyBorder="1" applyAlignment="1">
      <alignment horizontal="center"/>
    </xf>
    <xf numFmtId="0" fontId="10" fillId="0" borderId="29" xfId="4" applyFont="1" applyFill="1" applyBorder="1" applyAlignment="1">
      <alignment horizontal="right"/>
    </xf>
    <xf numFmtId="0" fontId="6" fillId="0" borderId="177" xfId="4" applyFont="1" applyFill="1" applyBorder="1" applyAlignment="1">
      <alignment horizontal="center" vertical="center"/>
    </xf>
    <xf numFmtId="0" fontId="6" fillId="0" borderId="15" xfId="4" applyFont="1" applyFill="1" applyBorder="1" applyAlignment="1">
      <alignment horizontal="center" vertical="center"/>
    </xf>
    <xf numFmtId="0" fontId="10" fillId="0" borderId="0" xfId="4" applyFont="1" applyFill="1" applyBorder="1" applyAlignment="1">
      <alignment horizontal="right"/>
    </xf>
    <xf numFmtId="0" fontId="14" fillId="0" borderId="0" xfId="4" applyNumberFormat="1" applyFont="1" applyFill="1" applyBorder="1" applyAlignment="1">
      <alignment horizontal="center" vertical="center"/>
    </xf>
    <xf numFmtId="0" fontId="14" fillId="0" borderId="21" xfId="4" applyNumberFormat="1" applyFont="1" applyFill="1" applyBorder="1" applyAlignment="1">
      <alignment horizontal="center" vertical="center"/>
    </xf>
    <xf numFmtId="0" fontId="8" fillId="0" borderId="0" xfId="4" applyFont="1" applyFill="1" applyBorder="1" applyAlignment="1">
      <alignment horizontal="center" vertical="center"/>
    </xf>
    <xf numFmtId="0" fontId="8" fillId="0" borderId="101" xfId="4" applyFont="1" applyFill="1" applyBorder="1" applyAlignment="1">
      <alignment horizontal="center" vertical="center"/>
    </xf>
    <xf numFmtId="0" fontId="8" fillId="0" borderId="137" xfId="4" applyFont="1" applyFill="1" applyBorder="1" applyAlignment="1">
      <alignment horizontal="center" vertical="center"/>
    </xf>
    <xf numFmtId="0" fontId="8" fillId="0" borderId="154" xfId="4" applyFont="1" applyFill="1" applyBorder="1" applyAlignment="1">
      <alignment horizontal="center" vertical="center"/>
    </xf>
    <xf numFmtId="0" fontId="6" fillId="0" borderId="0" xfId="4" applyFont="1" applyFill="1" applyBorder="1" applyAlignment="1">
      <alignment vertical="center"/>
    </xf>
    <xf numFmtId="3" fontId="14" fillId="0" borderId="0" xfId="4" applyNumberFormat="1" applyFont="1" applyFill="1" applyBorder="1" applyAlignment="1">
      <alignment horizontal="right"/>
    </xf>
    <xf numFmtId="0" fontId="6" fillId="0" borderId="163" xfId="4" applyFont="1" applyFill="1" applyBorder="1" applyAlignment="1">
      <alignment horizontal="center" vertical="center"/>
    </xf>
    <xf numFmtId="3" fontId="8" fillId="0" borderId="0" xfId="4" applyNumberFormat="1" applyFont="1" applyFill="1" applyBorder="1" applyAlignment="1">
      <alignment horizontal="right" vertical="center"/>
    </xf>
    <xf numFmtId="0" fontId="8" fillId="0" borderId="29" xfId="4" applyFont="1" applyFill="1" applyBorder="1" applyAlignment="1">
      <alignment horizontal="center" vertical="center"/>
    </xf>
    <xf numFmtId="0" fontId="8" fillId="0" borderId="0" xfId="4" applyFont="1" applyFill="1" applyAlignment="1">
      <alignment horizontal="right" vertical="center"/>
    </xf>
    <xf numFmtId="0" fontId="8" fillId="0" borderId="0" xfId="4" applyFont="1" applyFill="1" applyBorder="1" applyAlignment="1">
      <alignment horizontal="right" vertical="center"/>
    </xf>
    <xf numFmtId="0" fontId="10" fillId="0" borderId="137" xfId="4" applyFont="1" applyFill="1" applyBorder="1" applyAlignment="1">
      <alignment horizontal="center" vertical="center"/>
    </xf>
    <xf numFmtId="0" fontId="6" fillId="0" borderId="68" xfId="4" applyFont="1" applyFill="1" applyBorder="1" applyAlignment="1">
      <alignment vertical="center"/>
    </xf>
    <xf numFmtId="0" fontId="6" fillId="0" borderId="1" xfId="4" applyFont="1" applyFill="1" applyBorder="1" applyAlignment="1">
      <alignment vertical="center"/>
    </xf>
    <xf numFmtId="3" fontId="10" fillId="0" borderId="0" xfId="4" applyNumberFormat="1" applyFont="1" applyFill="1" applyBorder="1" applyAlignment="1">
      <alignment horizontal="right"/>
    </xf>
    <xf numFmtId="0" fontId="14" fillId="0" borderId="21" xfId="4" applyFont="1" applyFill="1" applyBorder="1" applyAlignment="1">
      <alignment horizontal="center" vertical="center"/>
    </xf>
    <xf numFmtId="0" fontId="14" fillId="0" borderId="53" xfId="4" applyFont="1" applyFill="1" applyBorder="1" applyAlignment="1">
      <alignment horizontal="center" vertical="center"/>
    </xf>
    <xf numFmtId="0" fontId="14" fillId="0" borderId="188" xfId="4" applyFont="1" applyFill="1" applyBorder="1" applyAlignment="1">
      <alignment horizontal="center" vertical="center"/>
    </xf>
    <xf numFmtId="0" fontId="14" fillId="0" borderId="31" xfId="4" applyFont="1" applyFill="1" applyBorder="1" applyAlignment="1">
      <alignment vertical="center"/>
    </xf>
    <xf numFmtId="0" fontId="6" fillId="0" borderId="103" xfId="4" applyFont="1" applyFill="1" applyBorder="1" applyAlignment="1">
      <alignment horizontal="center" vertical="center"/>
    </xf>
    <xf numFmtId="0" fontId="6" fillId="0" borderId="18" xfId="4" applyFont="1" applyFill="1" applyBorder="1" applyAlignment="1">
      <alignment horizontal="center" vertical="center"/>
    </xf>
    <xf numFmtId="0" fontId="6" fillId="0" borderId="19" xfId="4" applyFont="1" applyFill="1" applyBorder="1" applyAlignment="1">
      <alignment horizontal="center" vertical="center"/>
    </xf>
    <xf numFmtId="0" fontId="6" fillId="0" borderId="220" xfId="4" applyFont="1" applyFill="1" applyBorder="1" applyAlignment="1">
      <alignment horizontal="center" vertical="center"/>
    </xf>
    <xf numFmtId="0" fontId="6" fillId="0" borderId="34" xfId="4" applyFont="1" applyFill="1" applyBorder="1" applyAlignment="1">
      <alignment horizontal="center" vertical="center"/>
    </xf>
    <xf numFmtId="0" fontId="6" fillId="0" borderId="201" xfId="4" applyFont="1" applyFill="1" applyBorder="1" applyAlignment="1">
      <alignment horizontal="center" vertical="center"/>
    </xf>
    <xf numFmtId="0" fontId="6" fillId="0" borderId="207" xfId="4" applyFont="1" applyFill="1" applyBorder="1" applyAlignment="1">
      <alignment horizontal="center" vertical="center"/>
    </xf>
    <xf numFmtId="0" fontId="6" fillId="0" borderId="43" xfId="4" applyFont="1" applyFill="1" applyBorder="1" applyAlignment="1">
      <alignment horizontal="center" vertical="center"/>
    </xf>
    <xf numFmtId="0" fontId="6" fillId="0" borderId="16" xfId="4" applyFont="1" applyFill="1" applyBorder="1" applyAlignment="1">
      <alignment horizontal="center" vertical="center"/>
    </xf>
    <xf numFmtId="3" fontId="8" fillId="0" borderId="17" xfId="1" applyNumberFormat="1" applyFont="1" applyFill="1" applyBorder="1" applyAlignment="1">
      <alignment horizontal="center" vertical="center"/>
    </xf>
    <xf numFmtId="3" fontId="8" fillId="0" borderId="0" xfId="1" applyNumberFormat="1" applyFont="1" applyFill="1" applyBorder="1" applyAlignment="1">
      <alignment horizontal="center" vertical="center"/>
    </xf>
    <xf numFmtId="3" fontId="8" fillId="0" borderId="78" xfId="1" applyNumberFormat="1" applyFont="1" applyFill="1" applyBorder="1" applyAlignment="1">
      <alignment horizontal="center" vertical="center"/>
    </xf>
    <xf numFmtId="178" fontId="8" fillId="0" borderId="0" xfId="1" applyNumberFormat="1" applyFont="1" applyFill="1" applyBorder="1" applyAlignment="1">
      <alignment horizontal="center" vertical="center"/>
    </xf>
    <xf numFmtId="3" fontId="8" fillId="0" borderId="21" xfId="1" applyNumberFormat="1" applyFont="1" applyFill="1" applyBorder="1" applyAlignment="1">
      <alignment horizontal="center" vertical="center"/>
    </xf>
    <xf numFmtId="3" fontId="8" fillId="0" borderId="18" xfId="1" applyNumberFormat="1" applyFont="1" applyFill="1" applyBorder="1" applyAlignment="1">
      <alignment horizontal="center" vertical="center"/>
    </xf>
    <xf numFmtId="3" fontId="8" fillId="0" borderId="62" xfId="1" applyNumberFormat="1" applyFont="1" applyFill="1" applyBorder="1" applyAlignment="1">
      <alignment horizontal="center" vertical="center"/>
    </xf>
    <xf numFmtId="3" fontId="8" fillId="0" borderId="60" xfId="1" applyNumberFormat="1" applyFont="1" applyFill="1" applyBorder="1" applyAlignment="1">
      <alignment horizontal="center" vertical="center"/>
    </xf>
    <xf numFmtId="3" fontId="8" fillId="0" borderId="61" xfId="1" applyNumberFormat="1" applyFont="1" applyFill="1" applyBorder="1" applyAlignment="1">
      <alignment horizontal="center" vertical="center"/>
    </xf>
    <xf numFmtId="3" fontId="8" fillId="0" borderId="288" xfId="1" applyNumberFormat="1" applyFont="1" applyFill="1" applyBorder="1" applyAlignment="1">
      <alignment horizontal="center" vertical="center"/>
    </xf>
    <xf numFmtId="178" fontId="8" fillId="0" borderId="63" xfId="1" applyNumberFormat="1" applyFont="1" applyFill="1" applyBorder="1" applyAlignment="1">
      <alignment horizontal="center" vertical="center"/>
    </xf>
    <xf numFmtId="0" fontId="8" fillId="0" borderId="65" xfId="1" applyFont="1" applyFill="1" applyBorder="1" applyAlignment="1">
      <alignment horizontal="center" vertical="center"/>
    </xf>
    <xf numFmtId="0" fontId="8" fillId="0" borderId="64" xfId="1" applyFont="1" applyFill="1" applyBorder="1" applyAlignment="1">
      <alignment horizontal="center" vertical="center"/>
    </xf>
    <xf numFmtId="0" fontId="8" fillId="0" borderId="289" xfId="1" applyFont="1" applyFill="1" applyBorder="1" applyAlignment="1">
      <alignment horizontal="center" vertical="center"/>
    </xf>
    <xf numFmtId="0" fontId="8" fillId="0" borderId="30" xfId="1" applyFont="1" applyFill="1" applyBorder="1" applyAlignment="1">
      <alignment horizontal="center" vertical="center"/>
    </xf>
    <xf numFmtId="0" fontId="8" fillId="0" borderId="52" xfId="1" applyFont="1" applyFill="1" applyBorder="1" applyAlignment="1">
      <alignment horizontal="center" vertical="center"/>
    </xf>
    <xf numFmtId="3" fontId="8" fillId="0" borderId="29" xfId="1" applyNumberFormat="1" applyFont="1" applyFill="1" applyBorder="1" applyAlignment="1">
      <alignment horizontal="center" vertical="center"/>
    </xf>
    <xf numFmtId="178" fontId="8" fillId="0" borderId="51" xfId="1" applyNumberFormat="1" applyFont="1" applyFill="1" applyBorder="1" applyAlignment="1">
      <alignment horizontal="center" vertical="center"/>
    </xf>
    <xf numFmtId="0" fontId="6" fillId="0" borderId="0" xfId="4" applyFont="1" applyFill="1" applyAlignment="1">
      <alignment vertical="center"/>
    </xf>
    <xf numFmtId="0" fontId="11" fillId="0" borderId="0" xfId="4" applyFont="1" applyFill="1" applyAlignment="1">
      <alignment vertical="center"/>
    </xf>
    <xf numFmtId="0" fontId="6" fillId="0" borderId="175" xfId="4" applyFont="1" applyFill="1" applyBorder="1" applyAlignment="1">
      <alignment horizontal="center" vertical="center"/>
    </xf>
    <xf numFmtId="0" fontId="6" fillId="0" borderId="0" xfId="4" applyFont="1" applyFill="1" applyBorder="1" applyAlignment="1">
      <alignment vertical="center"/>
    </xf>
    <xf numFmtId="0" fontId="6" fillId="0" borderId="1" xfId="4" applyFont="1" applyFill="1" applyBorder="1" applyAlignment="1">
      <alignment vertical="center"/>
    </xf>
    <xf numFmtId="3" fontId="6" fillId="0" borderId="75" xfId="4" applyNumberFormat="1" applyFont="1" applyFill="1" applyBorder="1" applyAlignment="1">
      <alignment horizontal="center" vertical="center"/>
    </xf>
    <xf numFmtId="0" fontId="29" fillId="0" borderId="0" xfId="1" applyFont="1" applyFill="1" applyAlignment="1">
      <alignment vertical="center"/>
    </xf>
    <xf numFmtId="0" fontId="30" fillId="0" borderId="0" xfId="1" applyFont="1" applyFill="1" applyAlignment="1">
      <alignment vertical="center"/>
    </xf>
    <xf numFmtId="0" fontId="9" fillId="0" borderId="0" xfId="1" applyFont="1" applyFill="1" applyAlignment="1">
      <alignment vertical="center"/>
    </xf>
    <xf numFmtId="0" fontId="30" fillId="0" borderId="0" xfId="1" applyFont="1" applyFill="1" applyAlignment="1">
      <alignment horizontal="right" vertical="center"/>
    </xf>
    <xf numFmtId="0" fontId="8" fillId="0" borderId="1" xfId="1" applyFont="1" applyFill="1" applyBorder="1" applyAlignment="1">
      <alignment horizontal="right" vertical="center"/>
    </xf>
    <xf numFmtId="0" fontId="9" fillId="0" borderId="8" xfId="1" applyFont="1" applyFill="1" applyBorder="1" applyAlignment="1">
      <alignment horizontal="center" vertical="center"/>
    </xf>
    <xf numFmtId="0" fontId="8" fillId="0" borderId="9" xfId="1" applyFont="1" applyFill="1" applyBorder="1" applyAlignment="1">
      <alignment horizontal="left" vertical="center"/>
    </xf>
    <xf numFmtId="0" fontId="30" fillId="0" borderId="11" xfId="1" applyFont="1" applyFill="1" applyBorder="1" applyAlignment="1">
      <alignment horizontal="center" vertical="center"/>
    </xf>
    <xf numFmtId="0" fontId="30" fillId="0" borderId="12" xfId="1" applyFont="1" applyFill="1" applyBorder="1" applyAlignment="1">
      <alignment horizontal="center" vertical="center"/>
    </xf>
    <xf numFmtId="0" fontId="30" fillId="0" borderId="13" xfId="1" applyFont="1" applyFill="1" applyBorder="1" applyAlignment="1">
      <alignment horizontal="center" vertical="center"/>
    </xf>
    <xf numFmtId="0" fontId="30" fillId="0" borderId="14" xfId="1" applyFont="1" applyFill="1" applyBorder="1" applyAlignment="1">
      <alignment horizontal="center" vertical="center"/>
    </xf>
    <xf numFmtId="0" fontId="9" fillId="0" borderId="15" xfId="1" applyFont="1" applyFill="1" applyBorder="1" applyAlignment="1">
      <alignment horizontal="center" vertical="center"/>
    </xf>
    <xf numFmtId="0" fontId="9" fillId="0" borderId="0" xfId="1" applyFont="1" applyFill="1" applyBorder="1" applyAlignment="1">
      <alignment horizontal="center" vertical="center" wrapText="1"/>
    </xf>
    <xf numFmtId="0" fontId="30" fillId="0" borderId="16" xfId="1" applyFont="1" applyFill="1" applyBorder="1" applyAlignment="1">
      <alignment horizontal="center" vertical="center"/>
    </xf>
    <xf numFmtId="38" fontId="30" fillId="0" borderId="0" xfId="2" applyFont="1" applyFill="1" applyBorder="1" applyAlignment="1">
      <alignment horizontal="right" vertical="center"/>
    </xf>
    <xf numFmtId="38" fontId="30" fillId="0" borderId="0" xfId="2" applyFont="1" applyFill="1" applyBorder="1" applyAlignment="1">
      <alignment vertical="center"/>
    </xf>
    <xf numFmtId="38" fontId="30" fillId="0" borderId="17" xfId="2" applyFont="1" applyFill="1" applyBorder="1" applyAlignment="1">
      <alignment vertical="center"/>
    </xf>
    <xf numFmtId="38" fontId="30" fillId="0" borderId="16" xfId="2" applyFont="1" applyFill="1" applyBorder="1" applyAlignment="1">
      <alignment vertical="center"/>
    </xf>
    <xf numFmtId="176" fontId="30" fillId="0" borderId="0" xfId="2" applyNumberFormat="1" applyFont="1" applyFill="1" applyBorder="1" applyAlignment="1">
      <alignment vertical="center"/>
    </xf>
    <xf numFmtId="38" fontId="30" fillId="0" borderId="18" xfId="2" applyFont="1" applyFill="1" applyBorder="1" applyAlignment="1">
      <alignment vertical="center"/>
    </xf>
    <xf numFmtId="38" fontId="30" fillId="0" borderId="19" xfId="2" applyFont="1" applyFill="1" applyBorder="1" applyAlignment="1">
      <alignment vertical="center"/>
    </xf>
    <xf numFmtId="176" fontId="30" fillId="0" borderId="20" xfId="2" applyNumberFormat="1" applyFont="1" applyFill="1" applyBorder="1" applyAlignment="1">
      <alignment vertical="center"/>
    </xf>
    <xf numFmtId="38" fontId="30" fillId="0" borderId="18" xfId="2" applyFont="1" applyFill="1" applyBorder="1" applyAlignment="1">
      <alignment horizontal="right" vertical="center"/>
    </xf>
    <xf numFmtId="38" fontId="30" fillId="0" borderId="21" xfId="2" applyFont="1" applyFill="1" applyBorder="1" applyAlignment="1">
      <alignment horizontal="right" vertical="center"/>
    </xf>
    <xf numFmtId="0" fontId="9" fillId="0" borderId="22" xfId="1" applyFont="1" applyFill="1" applyBorder="1" applyAlignment="1">
      <alignment horizontal="center" vertical="center" wrapText="1"/>
    </xf>
    <xf numFmtId="0" fontId="30" fillId="0" borderId="23" xfId="1" applyFont="1" applyFill="1" applyBorder="1" applyAlignment="1">
      <alignment horizontal="center" vertical="center"/>
    </xf>
    <xf numFmtId="38" fontId="30" fillId="0" borderId="24" xfId="2" applyFont="1" applyFill="1" applyBorder="1" applyAlignment="1">
      <alignment horizontal="right" vertical="center"/>
    </xf>
    <xf numFmtId="38" fontId="30" fillId="0" borderId="25" xfId="2" applyFont="1" applyFill="1" applyBorder="1" applyAlignment="1">
      <alignment horizontal="right" vertical="center"/>
    </xf>
    <xf numFmtId="38" fontId="30" fillId="0" borderId="26" xfId="2" applyFont="1" applyFill="1" applyBorder="1" applyAlignment="1">
      <alignment horizontal="right" vertical="center"/>
    </xf>
    <xf numFmtId="38" fontId="30" fillId="0" borderId="24" xfId="2" applyFont="1" applyFill="1" applyBorder="1" applyAlignment="1">
      <alignment vertical="center"/>
    </xf>
    <xf numFmtId="176" fontId="30" fillId="0" borderId="27" xfId="2" applyNumberFormat="1" applyFont="1" applyFill="1" applyBorder="1" applyAlignment="1">
      <alignment vertical="center"/>
    </xf>
    <xf numFmtId="38" fontId="30" fillId="0" borderId="23" xfId="2" applyFont="1" applyFill="1" applyBorder="1" applyAlignment="1">
      <alignment vertical="center"/>
    </xf>
    <xf numFmtId="38" fontId="30" fillId="0" borderId="25" xfId="2" applyFont="1" applyFill="1" applyBorder="1" applyAlignment="1">
      <alignment vertical="center"/>
    </xf>
    <xf numFmtId="38" fontId="30" fillId="0" borderId="28" xfId="2" applyFont="1" applyFill="1" applyBorder="1" applyAlignment="1">
      <alignment vertical="center"/>
    </xf>
    <xf numFmtId="38" fontId="30" fillId="0" borderId="29" xfId="2" applyFont="1" applyFill="1" applyBorder="1" applyAlignment="1">
      <alignment vertical="center"/>
    </xf>
    <xf numFmtId="38" fontId="30" fillId="0" borderId="30" xfId="2" applyFont="1" applyFill="1" applyBorder="1" applyAlignment="1">
      <alignment vertical="center"/>
    </xf>
    <xf numFmtId="0" fontId="8" fillId="0" borderId="31" xfId="1" applyNumberFormat="1" applyFont="1" applyFill="1" applyBorder="1" applyAlignment="1">
      <alignment horizontal="center" vertical="center"/>
    </xf>
    <xf numFmtId="3" fontId="8" fillId="0" borderId="31" xfId="1" applyNumberFormat="1" applyFont="1" applyFill="1" applyBorder="1" applyAlignment="1">
      <alignment vertical="center"/>
    </xf>
    <xf numFmtId="0" fontId="8" fillId="0" borderId="31" xfId="1" applyNumberFormat="1" applyFont="1" applyFill="1" applyBorder="1" applyAlignment="1">
      <alignment vertical="center"/>
    </xf>
    <xf numFmtId="0" fontId="8" fillId="0" borderId="31" xfId="1" applyNumberFormat="1" applyFont="1" applyFill="1" applyBorder="1" applyAlignment="1">
      <alignment horizontal="right" vertical="center"/>
    </xf>
    <xf numFmtId="0" fontId="8" fillId="0" borderId="0" xfId="1" applyNumberFormat="1" applyFont="1" applyFill="1" applyAlignment="1">
      <alignment vertical="center"/>
    </xf>
    <xf numFmtId="0" fontId="10" fillId="0" borderId="0" xfId="1" applyFont="1" applyFill="1" applyBorder="1"/>
    <xf numFmtId="0" fontId="8" fillId="0" borderId="0" xfId="1" applyFont="1" applyFill="1" applyBorder="1"/>
    <xf numFmtId="0" fontId="8" fillId="0" borderId="1" xfId="4" applyFont="1" applyFill="1" applyBorder="1" applyAlignment="1">
      <alignment vertical="center"/>
    </xf>
    <xf numFmtId="178" fontId="6" fillId="0" borderId="67" xfId="4" applyNumberFormat="1" applyFont="1" applyFill="1" applyBorder="1" applyAlignment="1">
      <alignment vertical="center"/>
    </xf>
    <xf numFmtId="178" fontId="6" fillId="0" borderId="68" xfId="4" applyNumberFormat="1" applyFont="1" applyFill="1" applyBorder="1" applyAlignment="1">
      <alignment vertical="center"/>
    </xf>
    <xf numFmtId="178" fontId="6" fillId="0" borderId="68" xfId="4" applyNumberFormat="1" applyFont="1" applyFill="1" applyBorder="1" applyAlignment="1">
      <alignment horizontal="right" vertical="center"/>
    </xf>
    <xf numFmtId="178" fontId="6" fillId="0" borderId="70" xfId="4" applyNumberFormat="1" applyFont="1" applyFill="1" applyBorder="1" applyAlignment="1">
      <alignment vertical="center"/>
    </xf>
    <xf numFmtId="178" fontId="6" fillId="0" borderId="0" xfId="4" applyNumberFormat="1" applyFont="1" applyFill="1" applyAlignment="1">
      <alignment vertical="center"/>
    </xf>
    <xf numFmtId="178" fontId="6" fillId="0" borderId="0" xfId="4" applyNumberFormat="1" applyFont="1" applyFill="1" applyBorder="1" applyAlignment="1">
      <alignment vertical="center"/>
    </xf>
    <xf numFmtId="178" fontId="6" fillId="0" borderId="21" xfId="4" applyNumberFormat="1" applyFont="1" applyFill="1" applyBorder="1" applyAlignment="1">
      <alignment vertical="center"/>
    </xf>
    <xf numFmtId="178" fontId="6" fillId="0" borderId="70" xfId="4" applyNumberFormat="1" applyFont="1" applyFill="1" applyBorder="1" applyAlignment="1">
      <alignment horizontal="right" vertical="center"/>
    </xf>
    <xf numFmtId="178" fontId="6" fillId="0" borderId="0" xfId="4" applyNumberFormat="1" applyFont="1" applyFill="1" applyAlignment="1">
      <alignment horizontal="right" vertical="center"/>
    </xf>
    <xf numFmtId="178" fontId="6" fillId="0" borderId="21" xfId="4" applyNumberFormat="1" applyFont="1" applyFill="1" applyBorder="1" applyAlignment="1">
      <alignment horizontal="right" vertical="center"/>
    </xf>
    <xf numFmtId="0" fontId="6" fillId="0" borderId="71" xfId="4" applyNumberFormat="1" applyFont="1" applyFill="1" applyBorder="1" applyAlignment="1">
      <alignment horizontal="right" vertical="center"/>
    </xf>
    <xf numFmtId="178" fontId="6" fillId="0" borderId="71" xfId="4" applyNumberFormat="1" applyFont="1" applyFill="1" applyBorder="1" applyAlignment="1">
      <alignment horizontal="right" vertical="center"/>
    </xf>
    <xf numFmtId="178" fontId="6" fillId="0" borderId="74" xfId="4" applyNumberFormat="1" applyFont="1" applyFill="1" applyBorder="1" applyAlignment="1">
      <alignment horizontal="right" vertical="center"/>
    </xf>
    <xf numFmtId="3" fontId="6" fillId="0" borderId="91" xfId="4" applyNumberFormat="1" applyFont="1" applyFill="1" applyBorder="1" applyAlignment="1">
      <alignment horizontal="right" vertical="center"/>
    </xf>
    <xf numFmtId="0" fontId="6" fillId="0" borderId="94" xfId="4" applyFont="1" applyFill="1" applyBorder="1" applyAlignment="1">
      <alignment horizontal="right" vertical="center"/>
    </xf>
    <xf numFmtId="0" fontId="11" fillId="0" borderId="0" xfId="4" applyFont="1" applyFill="1"/>
    <xf numFmtId="3" fontId="6" fillId="0" borderId="103" xfId="4" applyNumberFormat="1" applyFont="1" applyFill="1" applyBorder="1" applyAlignment="1">
      <alignment vertical="center"/>
    </xf>
    <xf numFmtId="180" fontId="6" fillId="0" borderId="0" xfId="4" applyNumberFormat="1" applyFont="1" applyFill="1" applyBorder="1" applyAlignment="1">
      <alignment horizontal="right" vertical="center"/>
    </xf>
    <xf numFmtId="0" fontId="6" fillId="0" borderId="18" xfId="4" applyFont="1" applyFill="1" applyBorder="1" applyAlignment="1">
      <alignment horizontal="right" vertical="center"/>
    </xf>
    <xf numFmtId="3" fontId="6" fillId="0" borderId="106" xfId="4" applyNumberFormat="1" applyFont="1" applyFill="1" applyBorder="1" applyAlignment="1">
      <alignment vertical="center"/>
    </xf>
    <xf numFmtId="3" fontId="6" fillId="0" borderId="105" xfId="4" applyNumberFormat="1" applyFont="1" applyFill="1" applyBorder="1" applyAlignment="1">
      <alignment vertical="center"/>
    </xf>
    <xf numFmtId="3" fontId="6" fillId="0" borderId="107" xfId="4" applyNumberFormat="1" applyFont="1" applyFill="1" applyBorder="1" applyAlignment="1">
      <alignment vertical="center"/>
    </xf>
    <xf numFmtId="3" fontId="6" fillId="0" borderId="18" xfId="4" applyNumberFormat="1" applyFont="1" applyFill="1" applyBorder="1" applyAlignment="1">
      <alignment vertical="center"/>
    </xf>
    <xf numFmtId="3" fontId="6" fillId="0" borderId="111" xfId="4" applyNumberFormat="1" applyFont="1" applyFill="1" applyBorder="1" applyAlignment="1">
      <alignment vertical="center"/>
    </xf>
    <xf numFmtId="3" fontId="6" fillId="0" borderId="112" xfId="4" applyNumberFormat="1" applyFont="1" applyFill="1" applyBorder="1" applyAlignment="1">
      <alignment vertical="center"/>
    </xf>
    <xf numFmtId="3" fontId="6" fillId="0" borderId="0" xfId="4" applyNumberFormat="1" applyFont="1" applyFill="1" applyBorder="1" applyAlignment="1">
      <alignment vertical="center" wrapText="1"/>
    </xf>
    <xf numFmtId="0" fontId="6" fillId="0" borderId="115" xfId="4" applyFont="1" applyFill="1" applyBorder="1" applyAlignment="1">
      <alignment horizontal="center" vertical="center"/>
    </xf>
    <xf numFmtId="0" fontId="6" fillId="0" borderId="116" xfId="4" applyFont="1" applyFill="1" applyBorder="1" applyAlignment="1">
      <alignment vertical="center"/>
    </xf>
    <xf numFmtId="0" fontId="6" fillId="0" borderId="117" xfId="4" applyFont="1" applyFill="1" applyBorder="1" applyAlignment="1">
      <alignment vertical="center"/>
    </xf>
    <xf numFmtId="0" fontId="6" fillId="0" borderId="117" xfId="4" applyFont="1" applyFill="1" applyBorder="1" applyAlignment="1">
      <alignment horizontal="right" vertical="center"/>
    </xf>
    <xf numFmtId="0" fontId="6" fillId="0" borderId="8" xfId="4" applyFont="1" applyFill="1" applyBorder="1" applyAlignment="1">
      <alignment vertical="center"/>
    </xf>
    <xf numFmtId="3" fontId="6" fillId="0" borderId="21" xfId="4" applyNumberFormat="1" applyFont="1" applyFill="1" applyBorder="1" applyAlignment="1">
      <alignment vertical="center"/>
    </xf>
    <xf numFmtId="3" fontId="6" fillId="0" borderId="78" xfId="4" applyNumberFormat="1" applyFont="1" applyFill="1" applyBorder="1" applyAlignment="1">
      <alignment vertical="center"/>
    </xf>
    <xf numFmtId="181" fontId="6" fillId="0" borderId="21" xfId="4" applyNumberFormat="1" applyFont="1" applyFill="1" applyBorder="1" applyAlignment="1">
      <alignment horizontal="right" vertical="center"/>
    </xf>
    <xf numFmtId="181" fontId="6" fillId="0" borderId="0" xfId="4" applyNumberFormat="1" applyFont="1" applyFill="1" applyAlignment="1">
      <alignment horizontal="right" vertical="center"/>
    </xf>
    <xf numFmtId="0" fontId="14" fillId="0" borderId="21" xfId="4" applyFont="1" applyFill="1" applyBorder="1" applyAlignment="1">
      <alignment horizontal="center" vertical="center" wrapText="1"/>
    </xf>
    <xf numFmtId="0" fontId="14" fillId="0" borderId="0" xfId="4" applyFont="1" applyFill="1" applyBorder="1" applyAlignment="1">
      <alignment horizontal="center" vertical="center" wrapText="1"/>
    </xf>
    <xf numFmtId="38" fontId="14" fillId="0" borderId="17" xfId="2" applyFont="1" applyFill="1" applyBorder="1" applyAlignment="1">
      <alignment vertical="center"/>
    </xf>
    <xf numFmtId="0" fontId="14" fillId="0" borderId="21" xfId="4" applyFont="1" applyFill="1" applyBorder="1" applyAlignment="1">
      <alignment horizontal="right" vertical="center"/>
    </xf>
    <xf numFmtId="181" fontId="14" fillId="0" borderId="28" xfId="4" applyNumberFormat="1" applyFont="1" applyFill="1" applyBorder="1" applyAlignment="1">
      <alignment horizontal="right" vertical="center"/>
    </xf>
    <xf numFmtId="181" fontId="14" fillId="0" borderId="0" xfId="4" applyNumberFormat="1" applyFont="1" applyFill="1" applyBorder="1" applyAlignment="1">
      <alignment horizontal="right" vertical="center"/>
    </xf>
    <xf numFmtId="0" fontId="14" fillId="0" borderId="28" xfId="4" applyFont="1" applyFill="1" applyBorder="1" applyAlignment="1">
      <alignment horizontal="center" vertical="center" wrapText="1"/>
    </xf>
    <xf numFmtId="0" fontId="14" fillId="0" borderId="18" xfId="4" applyFont="1" applyFill="1" applyBorder="1" applyAlignment="1">
      <alignment vertical="center"/>
    </xf>
    <xf numFmtId="0" fontId="14" fillId="0" borderId="66" xfId="4" applyFont="1" applyFill="1" applyBorder="1" applyAlignment="1">
      <alignment horizontal="center" vertical="center" wrapText="1"/>
    </xf>
    <xf numFmtId="38" fontId="14" fillId="0" borderId="120" xfId="2" applyFont="1" applyFill="1" applyBorder="1" applyAlignment="1">
      <alignment vertical="center"/>
    </xf>
    <xf numFmtId="0" fontId="14" fillId="0" borderId="66" xfId="4" applyFont="1" applyFill="1" applyBorder="1" applyAlignment="1">
      <alignment vertical="center"/>
    </xf>
    <xf numFmtId="0" fontId="14" fillId="0" borderId="121" xfId="4" applyFont="1" applyFill="1" applyBorder="1" applyAlignment="1">
      <alignment vertical="center"/>
    </xf>
    <xf numFmtId="38" fontId="14" fillId="0" borderId="122" xfId="2" applyFont="1" applyFill="1" applyBorder="1" applyAlignment="1">
      <alignment vertical="center"/>
    </xf>
    <xf numFmtId="0" fontId="14" fillId="0" borderId="121" xfId="4" applyFont="1" applyFill="1" applyBorder="1" applyAlignment="1">
      <alignment horizontal="right" vertical="center"/>
    </xf>
    <xf numFmtId="0" fontId="14" fillId="0" borderId="122" xfId="4" applyFont="1" applyFill="1" applyBorder="1" applyAlignment="1">
      <alignment vertical="center"/>
    </xf>
    <xf numFmtId="181" fontId="14" fillId="0" borderId="84" xfId="4" applyNumberFormat="1" applyFont="1" applyFill="1" applyBorder="1" applyAlignment="1">
      <alignment horizontal="right" vertical="center"/>
    </xf>
    <xf numFmtId="181" fontId="14" fillId="0" borderId="120" xfId="4" applyNumberFormat="1" applyFont="1" applyFill="1" applyBorder="1" applyAlignment="1">
      <alignment horizontal="right" vertical="center"/>
    </xf>
    <xf numFmtId="181" fontId="14" fillId="0" borderId="66" xfId="4" applyNumberFormat="1" applyFont="1" applyFill="1" applyBorder="1" applyAlignment="1">
      <alignment horizontal="right" vertical="center"/>
    </xf>
    <xf numFmtId="0" fontId="11" fillId="0" borderId="0" xfId="3" applyFont="1" applyFill="1" applyAlignment="1">
      <alignment vertical="center"/>
    </xf>
    <xf numFmtId="0" fontId="11" fillId="0" borderId="0" xfId="3" applyFont="1" applyFill="1" applyAlignment="1">
      <alignment horizontal="center" vertical="center"/>
    </xf>
    <xf numFmtId="0" fontId="6" fillId="0" borderId="0" xfId="3" applyFont="1" applyFill="1" applyAlignment="1">
      <alignment vertical="center"/>
    </xf>
    <xf numFmtId="0" fontId="6" fillId="0" borderId="0" xfId="3" applyFont="1" applyFill="1"/>
    <xf numFmtId="0" fontId="6" fillId="0" borderId="16" xfId="3" applyFont="1" applyFill="1" applyBorder="1" applyAlignment="1">
      <alignment horizontal="center" vertical="center"/>
    </xf>
    <xf numFmtId="0" fontId="14" fillId="0" borderId="0" xfId="3" applyFont="1" applyFill="1" applyBorder="1" applyAlignment="1">
      <alignment vertical="center"/>
    </xf>
    <xf numFmtId="0" fontId="14" fillId="0" borderId="21" xfId="3" applyFont="1" applyFill="1" applyBorder="1" applyAlignment="1">
      <alignment vertical="center"/>
    </xf>
    <xf numFmtId="0" fontId="14" fillId="0" borderId="44" xfId="3" applyFont="1" applyFill="1" applyBorder="1" applyAlignment="1">
      <alignment vertical="center"/>
    </xf>
    <xf numFmtId="0" fontId="9" fillId="0" borderId="0" xfId="3" applyFont="1" applyFill="1" applyBorder="1" applyAlignment="1">
      <alignment vertical="center"/>
    </xf>
    <xf numFmtId="0" fontId="10" fillId="0" borderId="0" xfId="3" applyFont="1" applyFill="1" applyBorder="1" applyAlignment="1">
      <alignment vertical="center"/>
    </xf>
    <xf numFmtId="0" fontId="10" fillId="0" borderId="0" xfId="3" applyFont="1" applyFill="1" applyBorder="1" applyAlignment="1">
      <alignment horizontal="center" vertical="center"/>
    </xf>
    <xf numFmtId="0" fontId="6" fillId="0" borderId="0" xfId="3" applyFont="1" applyFill="1" applyBorder="1"/>
    <xf numFmtId="0" fontId="10" fillId="0" borderId="0" xfId="3" applyFont="1" applyFill="1" applyBorder="1"/>
    <xf numFmtId="49" fontId="10" fillId="0" borderId="0" xfId="3" applyNumberFormat="1" applyFont="1" applyFill="1" applyBorder="1" applyAlignment="1">
      <alignment horizontal="center"/>
    </xf>
    <xf numFmtId="49" fontId="10" fillId="0" borderId="0" xfId="3" applyNumberFormat="1" applyFont="1" applyFill="1" applyBorder="1" applyAlignment="1">
      <alignment horizontal="center" vertical="center"/>
    </xf>
    <xf numFmtId="49" fontId="6" fillId="0" borderId="0" xfId="4" applyNumberFormat="1" applyFont="1" applyFill="1" applyAlignment="1">
      <alignment horizontal="center"/>
    </xf>
    <xf numFmtId="0" fontId="6" fillId="0" borderId="120" xfId="4" applyFont="1" applyFill="1" applyBorder="1" applyAlignment="1">
      <alignment vertical="center"/>
    </xf>
    <xf numFmtId="0" fontId="6" fillId="0" borderId="160" xfId="4" applyFont="1" applyFill="1" applyBorder="1" applyAlignment="1">
      <alignment vertical="center"/>
    </xf>
    <xf numFmtId="0" fontId="6" fillId="0" borderId="69" xfId="4" applyFont="1" applyFill="1" applyBorder="1" applyAlignment="1">
      <alignment vertical="center"/>
    </xf>
    <xf numFmtId="0" fontId="6" fillId="0" borderId="169" xfId="4" applyFont="1" applyFill="1" applyBorder="1" applyAlignment="1">
      <alignment vertical="center"/>
    </xf>
    <xf numFmtId="0" fontId="6" fillId="0" borderId="174" xfId="4" applyFont="1" applyFill="1" applyBorder="1" applyAlignment="1">
      <alignment vertical="center"/>
    </xf>
    <xf numFmtId="3" fontId="6" fillId="0" borderId="143" xfId="4" applyNumberFormat="1" applyFont="1" applyFill="1" applyBorder="1" applyAlignment="1">
      <alignment horizontal="right"/>
    </xf>
    <xf numFmtId="184" fontId="6" fillId="0" borderId="30" xfId="4" applyNumberFormat="1" applyFont="1" applyFill="1" applyBorder="1" applyAlignment="1">
      <alignment horizontal="right" vertical="center"/>
    </xf>
    <xf numFmtId="184" fontId="6" fillId="0" borderId="29" xfId="4" applyNumberFormat="1" applyFont="1" applyFill="1" applyBorder="1" applyAlignment="1">
      <alignment horizontal="right" vertical="center"/>
    </xf>
    <xf numFmtId="184" fontId="6" fillId="0" borderId="53" xfId="4" applyNumberFormat="1" applyFont="1" applyFill="1" applyBorder="1" applyAlignment="1">
      <alignment horizontal="right" vertical="center"/>
    </xf>
    <xf numFmtId="38" fontId="6" fillId="0" borderId="48" xfId="2" applyFont="1" applyFill="1" applyBorder="1" applyAlignment="1">
      <alignment vertical="center"/>
    </xf>
    <xf numFmtId="38" fontId="6" fillId="0" borderId="182" xfId="2" applyFont="1" applyFill="1" applyBorder="1" applyAlignment="1">
      <alignment vertical="center"/>
    </xf>
    <xf numFmtId="38" fontId="6" fillId="0" borderId="183" xfId="2" applyFont="1" applyFill="1" applyBorder="1" applyAlignment="1">
      <alignment vertical="center"/>
    </xf>
    <xf numFmtId="38" fontId="6" fillId="0" borderId="66" xfId="2" applyFont="1" applyFill="1" applyBorder="1" applyAlignment="1">
      <alignment vertical="center"/>
    </xf>
    <xf numFmtId="38" fontId="6" fillId="0" borderId="44" xfId="2" applyFont="1" applyFill="1" applyBorder="1" applyAlignment="1">
      <alignment vertical="center"/>
    </xf>
    <xf numFmtId="38" fontId="6" fillId="0" borderId="29" xfId="2" applyFont="1" applyFill="1" applyBorder="1" applyAlignment="1">
      <alignment vertical="center"/>
    </xf>
    <xf numFmtId="184" fontId="14" fillId="0" borderId="186" xfId="6" applyNumberFormat="1" applyFont="1" applyFill="1" applyBorder="1" applyAlignment="1">
      <alignment vertical="center"/>
    </xf>
    <xf numFmtId="184" fontId="14" fillId="0" borderId="29" xfId="6" applyNumberFormat="1" applyFont="1" applyFill="1" applyBorder="1" applyAlignment="1">
      <alignment horizontal="right" vertical="center"/>
    </xf>
    <xf numFmtId="184" fontId="14" fillId="0" borderId="29" xfId="6" applyNumberFormat="1" applyFont="1" applyFill="1" applyBorder="1" applyAlignment="1">
      <alignment vertical="center"/>
    </xf>
    <xf numFmtId="184" fontId="14" fillId="0" borderId="29" xfId="4" applyNumberFormat="1" applyFont="1" applyFill="1" applyBorder="1" applyAlignment="1">
      <alignment vertical="center"/>
    </xf>
    <xf numFmtId="184" fontId="14" fillId="0" borderId="29" xfId="4" applyNumberFormat="1" applyFont="1" applyFill="1" applyBorder="1" applyAlignment="1">
      <alignment horizontal="right" vertical="center"/>
    </xf>
    <xf numFmtId="184" fontId="14" fillId="0" borderId="53" xfId="4" applyNumberFormat="1" applyFont="1" applyFill="1" applyBorder="1" applyAlignment="1">
      <alignment vertical="center"/>
    </xf>
    <xf numFmtId="180" fontId="14" fillId="0" borderId="30" xfId="4" applyNumberFormat="1" applyFont="1" applyFill="1" applyBorder="1" applyAlignment="1">
      <alignment horizontal="right" vertical="center"/>
    </xf>
    <xf numFmtId="180" fontId="14" fillId="0" borderId="29" xfId="4" applyNumberFormat="1" applyFont="1" applyFill="1" applyBorder="1" applyAlignment="1">
      <alignment horizontal="right" vertical="center"/>
    </xf>
    <xf numFmtId="180" fontId="14" fillId="0" borderId="53" xfId="4" applyNumberFormat="1" applyFont="1" applyFill="1" applyBorder="1" applyAlignment="1">
      <alignment horizontal="right" vertical="center"/>
    </xf>
    <xf numFmtId="180" fontId="14" fillId="0" borderId="30" xfId="4" applyNumberFormat="1" applyFont="1" applyFill="1" applyBorder="1" applyAlignment="1">
      <alignment vertical="center"/>
    </xf>
    <xf numFmtId="180" fontId="14" fillId="0" borderId="29" xfId="4" applyNumberFormat="1" applyFont="1" applyFill="1" applyBorder="1" applyAlignment="1">
      <alignment vertical="center"/>
    </xf>
    <xf numFmtId="180" fontId="14" fillId="0" borderId="53" xfId="4" applyNumberFormat="1" applyFont="1" applyFill="1" applyBorder="1" applyAlignment="1">
      <alignment vertical="center"/>
    </xf>
    <xf numFmtId="180" fontId="14" fillId="0" borderId="29" xfId="4" applyNumberFormat="1" applyFont="1" applyFill="1" applyBorder="1" applyAlignment="1">
      <alignment horizontal="center" vertical="center"/>
    </xf>
    <xf numFmtId="183" fontId="6" fillId="0" borderId="29" xfId="2" applyNumberFormat="1" applyFont="1" applyFill="1" applyBorder="1" applyAlignment="1">
      <alignment horizontal="right" vertical="center"/>
    </xf>
    <xf numFmtId="183" fontId="6" fillId="0" borderId="53" xfId="2" applyNumberFormat="1" applyFont="1" applyFill="1" applyBorder="1" applyAlignment="1">
      <alignment horizontal="right" vertical="center"/>
    </xf>
    <xf numFmtId="183" fontId="14" fillId="0" borderId="29" xfId="2" applyNumberFormat="1" applyFont="1" applyFill="1" applyBorder="1" applyAlignment="1">
      <alignment vertical="center"/>
    </xf>
    <xf numFmtId="182" fontId="6" fillId="0" borderId="30" xfId="4" applyNumberFormat="1" applyFont="1" applyFill="1" applyBorder="1" applyAlignment="1">
      <alignment horizontal="right" vertical="center"/>
    </xf>
    <xf numFmtId="184" fontId="14" fillId="0" borderId="66" xfId="4" applyNumberFormat="1" applyFont="1" applyFill="1" applyBorder="1" applyAlignment="1">
      <alignment vertical="center"/>
    </xf>
    <xf numFmtId="184" fontId="14" fillId="0" borderId="121" xfId="4" applyNumberFormat="1" applyFont="1" applyFill="1" applyBorder="1" applyAlignment="1">
      <alignment vertical="center"/>
    </xf>
    <xf numFmtId="184" fontId="14" fillId="0" borderId="25" xfId="4" applyNumberFormat="1" applyFont="1" applyFill="1" applyBorder="1" applyAlignment="1">
      <alignment horizontal="right" vertical="center"/>
    </xf>
    <xf numFmtId="184" fontId="14" fillId="0" borderId="189" xfId="4" applyNumberFormat="1" applyFont="1" applyFill="1" applyBorder="1" applyAlignment="1">
      <alignment horizontal="right" vertical="center"/>
    </xf>
    <xf numFmtId="184" fontId="14" fillId="0" borderId="50" xfId="4" applyNumberFormat="1" applyFont="1" applyFill="1" applyBorder="1" applyAlignment="1">
      <alignment horizontal="right" vertical="center"/>
    </xf>
    <xf numFmtId="184" fontId="14" fillId="0" borderId="30" xfId="4" applyNumberFormat="1" applyFont="1" applyFill="1" applyBorder="1" applyAlignment="1">
      <alignment horizontal="right" vertical="center"/>
    </xf>
    <xf numFmtId="0" fontId="11" fillId="0" borderId="0" xfId="4" applyFont="1" applyFill="1" applyBorder="1"/>
    <xf numFmtId="3" fontId="6" fillId="0" borderId="1" xfId="4" applyNumberFormat="1" applyFont="1" applyFill="1" applyBorder="1" applyAlignment="1">
      <alignment horizontal="right"/>
    </xf>
    <xf numFmtId="0" fontId="6" fillId="0" borderId="0" xfId="4" applyFont="1" applyFill="1" applyBorder="1" applyAlignment="1">
      <alignment horizontal="distributed"/>
    </xf>
    <xf numFmtId="3" fontId="6" fillId="0" borderId="79" xfId="4" applyNumberFormat="1" applyFont="1" applyFill="1" applyBorder="1" applyAlignment="1">
      <alignment horizontal="right"/>
    </xf>
    <xf numFmtId="187" fontId="6" fillId="0" borderId="0" xfId="4" applyNumberFormat="1" applyFont="1" applyFill="1" applyBorder="1" applyAlignment="1">
      <alignment horizontal="right"/>
    </xf>
    <xf numFmtId="0" fontId="31" fillId="0" borderId="29" xfId="4" applyFont="1" applyFill="1" applyBorder="1" applyAlignment="1">
      <alignment horizontal="left" vertical="center"/>
    </xf>
    <xf numFmtId="0" fontId="6" fillId="0" borderId="114" xfId="4" applyFont="1" applyFill="1" applyBorder="1"/>
    <xf numFmtId="0" fontId="30" fillId="0" borderId="29" xfId="4" applyFont="1" applyFill="1" applyBorder="1" applyAlignment="1">
      <alignment horizontal="left" vertical="center"/>
    </xf>
    <xf numFmtId="0" fontId="6" fillId="0" borderId="31" xfId="4" applyFont="1" applyFill="1" applyBorder="1" applyAlignment="1">
      <alignment horizontal="center"/>
    </xf>
    <xf numFmtId="180" fontId="6" fillId="0" borderId="31" xfId="4" applyNumberFormat="1" applyFont="1" applyFill="1" applyBorder="1" applyAlignment="1">
      <alignment horizontal="left"/>
    </xf>
    <xf numFmtId="0" fontId="31" fillId="0" borderId="0" xfId="4" applyFont="1" applyFill="1" applyBorder="1" applyAlignment="1">
      <alignment horizontal="left" vertical="center"/>
    </xf>
    <xf numFmtId="3" fontId="6" fillId="0" borderId="68" xfId="4" applyNumberFormat="1" applyFont="1" applyFill="1" applyBorder="1" applyAlignment="1"/>
    <xf numFmtId="3" fontId="6" fillId="0" borderId="68" xfId="4" applyNumberFormat="1" applyFont="1" applyFill="1" applyBorder="1"/>
    <xf numFmtId="3" fontId="6" fillId="0" borderId="67" xfId="4" applyNumberFormat="1" applyFont="1" applyFill="1" applyBorder="1" applyAlignment="1"/>
    <xf numFmtId="3" fontId="6" fillId="0" borderId="69" xfId="4" applyNumberFormat="1" applyFont="1" applyFill="1" applyBorder="1"/>
    <xf numFmtId="3" fontId="6" fillId="0" borderId="17" xfId="4" applyNumberFormat="1" applyFont="1" applyFill="1" applyBorder="1" applyAlignment="1"/>
    <xf numFmtId="3" fontId="6" fillId="0" borderId="28" xfId="4" applyNumberFormat="1" applyFont="1" applyFill="1" applyBorder="1"/>
    <xf numFmtId="3" fontId="6" fillId="0" borderId="71" xfId="4" applyNumberFormat="1" applyFont="1" applyFill="1" applyBorder="1" applyAlignment="1"/>
    <xf numFmtId="3" fontId="6" fillId="0" borderId="15" xfId="4" applyNumberFormat="1" applyFont="1" applyFill="1" applyBorder="1" applyAlignment="1"/>
    <xf numFmtId="3" fontId="6" fillId="0" borderId="9" xfId="4" applyNumberFormat="1" applyFont="1" applyFill="1" applyBorder="1"/>
    <xf numFmtId="3" fontId="6" fillId="0" borderId="235" xfId="4" applyNumberFormat="1" applyFont="1" applyFill="1" applyBorder="1" applyAlignment="1"/>
    <xf numFmtId="3" fontId="6" fillId="0" borderId="236" xfId="4" applyNumberFormat="1" applyFont="1" applyFill="1" applyBorder="1" applyAlignment="1"/>
    <xf numFmtId="3" fontId="6" fillId="0" borderId="237" xfId="4" applyNumberFormat="1" applyFont="1" applyFill="1" applyBorder="1"/>
    <xf numFmtId="3" fontId="6" fillId="0" borderId="146" xfId="4" applyNumberFormat="1" applyFont="1" applyFill="1" applyBorder="1" applyAlignment="1">
      <alignment horizontal="center"/>
    </xf>
    <xf numFmtId="3" fontId="6" fillId="0" borderId="238" xfId="4" applyNumberFormat="1" applyFont="1" applyFill="1" applyBorder="1" applyAlignment="1"/>
    <xf numFmtId="3" fontId="6" fillId="0" borderId="176" xfId="4" applyNumberFormat="1" applyFont="1" applyFill="1" applyBorder="1"/>
    <xf numFmtId="38" fontId="9" fillId="0" borderId="103" xfId="2" applyFont="1" applyFill="1" applyBorder="1" applyAlignment="1">
      <alignment horizontal="right" vertical="center"/>
    </xf>
    <xf numFmtId="38" fontId="9" fillId="0" borderId="77" xfId="2" applyFont="1" applyFill="1" applyBorder="1" applyAlignment="1">
      <alignment horizontal="right" vertical="center"/>
    </xf>
    <xf numFmtId="38" fontId="9" fillId="0" borderId="220" xfId="2" applyFont="1" applyFill="1" applyBorder="1" applyAlignment="1">
      <alignment horizontal="right" vertical="center"/>
    </xf>
    <xf numFmtId="3" fontId="6" fillId="0" borderId="21" xfId="4" applyNumberFormat="1" applyFont="1" applyFill="1" applyBorder="1" applyAlignment="1">
      <alignment horizontal="right"/>
    </xf>
    <xf numFmtId="38" fontId="9" fillId="0" borderId="18" xfId="2" applyFont="1" applyFill="1" applyBorder="1" applyAlignment="1">
      <alignment horizontal="right" vertical="center"/>
    </xf>
    <xf numFmtId="38" fontId="9" fillId="0" borderId="17" xfId="2" applyFont="1" applyFill="1" applyBorder="1" applyAlignment="1">
      <alignment horizontal="right" vertical="center"/>
    </xf>
    <xf numFmtId="38" fontId="9" fillId="0" borderId="19" xfId="2" applyFont="1" applyFill="1" applyBorder="1" applyAlignment="1">
      <alignment horizontal="right" vertical="center"/>
    </xf>
    <xf numFmtId="3" fontId="6" fillId="0" borderId="28" xfId="4" applyNumberFormat="1" applyFont="1" applyFill="1" applyBorder="1" applyAlignment="1">
      <alignment horizontal="right"/>
    </xf>
    <xf numFmtId="38" fontId="9" fillId="0" borderId="24" xfId="2" applyFont="1" applyFill="1" applyBorder="1" applyAlignment="1">
      <alignment horizontal="right" vertical="center"/>
    </xf>
    <xf numFmtId="38" fontId="9" fillId="0" borderId="23" xfId="2" applyFont="1" applyFill="1" applyBorder="1" applyAlignment="1">
      <alignment horizontal="right" vertical="center"/>
    </xf>
    <xf numFmtId="38" fontId="9" fillId="0" borderId="229" xfId="2" applyFont="1" applyFill="1" applyBorder="1" applyAlignment="1">
      <alignment horizontal="right" vertical="center"/>
    </xf>
    <xf numFmtId="3" fontId="6" fillId="0" borderId="229" xfId="4" applyNumberFormat="1" applyFont="1" applyFill="1" applyBorder="1" applyAlignment="1">
      <alignment horizontal="right"/>
    </xf>
    <xf numFmtId="38" fontId="9" fillId="0" borderId="25" xfId="2" applyFont="1" applyFill="1" applyBorder="1" applyAlignment="1">
      <alignment horizontal="right" vertical="center"/>
    </xf>
    <xf numFmtId="3" fontId="6" fillId="0" borderId="202" xfId="4" applyNumberFormat="1" applyFont="1" applyFill="1" applyBorder="1" applyAlignment="1">
      <alignment horizontal="right"/>
    </xf>
    <xf numFmtId="3" fontId="6" fillId="0" borderId="15" xfId="4" applyNumberFormat="1" applyFont="1" applyFill="1" applyBorder="1" applyAlignment="1">
      <alignment horizontal="right"/>
    </xf>
    <xf numFmtId="3" fontId="6" fillId="0" borderId="15" xfId="4" applyNumberFormat="1" applyFont="1" applyFill="1" applyBorder="1"/>
    <xf numFmtId="3" fontId="6" fillId="0" borderId="232" xfId="4" applyNumberFormat="1" applyFont="1" applyFill="1" applyBorder="1" applyAlignment="1">
      <alignment horizontal="right"/>
    </xf>
    <xf numFmtId="3" fontId="6" fillId="0" borderId="68" xfId="4" applyNumberFormat="1" applyFont="1" applyFill="1" applyBorder="1" applyAlignment="1">
      <alignment horizontal="right"/>
    </xf>
    <xf numFmtId="38" fontId="9" fillId="0" borderId="233" xfId="2" applyFont="1" applyFill="1" applyBorder="1" applyAlignment="1">
      <alignment horizontal="right" vertical="center"/>
    </xf>
    <xf numFmtId="3" fontId="6" fillId="0" borderId="67" xfId="4" applyNumberFormat="1" applyFont="1" applyFill="1" applyBorder="1" applyAlignment="1">
      <alignment horizontal="right"/>
    </xf>
    <xf numFmtId="3" fontId="6" fillId="0" borderId="69" xfId="4" applyNumberFormat="1" applyFont="1" applyFill="1" applyBorder="1" applyAlignment="1">
      <alignment horizontal="right"/>
    </xf>
    <xf numFmtId="3" fontId="6" fillId="0" borderId="25" xfId="4" applyNumberFormat="1" applyFont="1" applyFill="1" applyBorder="1" applyAlignment="1">
      <alignment horizontal="right"/>
    </xf>
    <xf numFmtId="3" fontId="6" fillId="0" borderId="23" xfId="4" applyNumberFormat="1" applyFont="1" applyFill="1" applyBorder="1" applyAlignment="1">
      <alignment horizontal="right"/>
    </xf>
    <xf numFmtId="3" fontId="6" fillId="0" borderId="22" xfId="4" applyNumberFormat="1" applyFont="1" applyFill="1" applyBorder="1" applyAlignment="1">
      <alignment horizontal="right"/>
    </xf>
    <xf numFmtId="3" fontId="6" fillId="0" borderId="234" xfId="4" applyNumberFormat="1" applyFont="1" applyFill="1" applyBorder="1" applyAlignment="1">
      <alignment horizontal="right"/>
    </xf>
    <xf numFmtId="3" fontId="6" fillId="0" borderId="208" xfId="4" applyNumberFormat="1" applyFont="1" applyFill="1" applyBorder="1" applyAlignment="1">
      <alignment horizontal="right"/>
    </xf>
    <xf numFmtId="3" fontId="6" fillId="0" borderId="71" xfId="4" applyNumberFormat="1" applyFont="1" applyFill="1" applyBorder="1" applyAlignment="1">
      <alignment horizontal="right"/>
    </xf>
    <xf numFmtId="3" fontId="6" fillId="0" borderId="208" xfId="4" applyNumberFormat="1" applyFont="1" applyFill="1" applyBorder="1"/>
    <xf numFmtId="3" fontId="6" fillId="0" borderId="9" xfId="4" applyNumberFormat="1" applyFont="1" applyFill="1" applyBorder="1" applyAlignment="1">
      <alignment horizontal="right"/>
    </xf>
    <xf numFmtId="38" fontId="9" fillId="0" borderId="208" xfId="2" applyFont="1" applyFill="1" applyBorder="1" applyAlignment="1">
      <alignment horizontal="right" vertical="center"/>
    </xf>
    <xf numFmtId="3" fontId="6" fillId="0" borderId="14" xfId="4" applyNumberFormat="1" applyFont="1" applyFill="1" applyBorder="1" applyAlignment="1">
      <alignment horizontal="center"/>
    </xf>
    <xf numFmtId="3" fontId="6" fillId="0" borderId="14" xfId="4" applyNumberFormat="1" applyFont="1" applyFill="1" applyBorder="1" applyAlignment="1">
      <alignment horizontal="right"/>
    </xf>
    <xf numFmtId="3" fontId="6" fillId="0" borderId="11" xfId="4" applyNumberFormat="1" applyFont="1" applyFill="1" applyBorder="1" applyAlignment="1">
      <alignment horizontal="center"/>
    </xf>
    <xf numFmtId="3" fontId="6" fillId="0" borderId="42" xfId="4" applyNumberFormat="1" applyFont="1" applyFill="1" applyBorder="1" applyAlignment="1">
      <alignment horizontal="center"/>
    </xf>
    <xf numFmtId="3" fontId="6" fillId="0" borderId="11" xfId="4" applyNumberFormat="1" applyFont="1" applyFill="1" applyBorder="1" applyAlignment="1">
      <alignment horizontal="right"/>
    </xf>
    <xf numFmtId="3" fontId="6" fillId="0" borderId="235" xfId="4" applyNumberFormat="1" applyFont="1" applyFill="1" applyBorder="1" applyAlignment="1">
      <alignment horizontal="right"/>
    </xf>
    <xf numFmtId="3" fontId="6" fillId="0" borderId="146" xfId="4" applyNumberFormat="1" applyFont="1" applyFill="1" applyBorder="1" applyAlignment="1">
      <alignment horizontal="right"/>
    </xf>
    <xf numFmtId="3" fontId="6" fillId="0" borderId="146" xfId="4" applyNumberFormat="1" applyFont="1" applyFill="1" applyBorder="1" applyAlignment="1"/>
    <xf numFmtId="3" fontId="6" fillId="0" borderId="146" xfId="4" applyNumberFormat="1" applyFont="1" applyFill="1" applyBorder="1"/>
    <xf numFmtId="38" fontId="9" fillId="0" borderId="18" xfId="2" applyNumberFormat="1" applyFont="1" applyFill="1" applyBorder="1" applyAlignment="1">
      <alignment horizontal="right" vertical="center"/>
    </xf>
    <xf numFmtId="38" fontId="9" fillId="0" borderId="48" xfId="2" applyFont="1" applyFill="1" applyBorder="1" applyAlignment="1">
      <alignment horizontal="right" vertical="center"/>
    </xf>
    <xf numFmtId="38" fontId="9" fillId="0" borderId="132" xfId="2" applyFont="1" applyFill="1" applyBorder="1" applyAlignment="1">
      <alignment horizontal="right" vertical="center"/>
    </xf>
    <xf numFmtId="38" fontId="9" fillId="0" borderId="163" xfId="2" applyFont="1" applyFill="1" applyBorder="1" applyAlignment="1">
      <alignment horizontal="right" vertical="center"/>
    </xf>
    <xf numFmtId="38" fontId="9" fillId="0" borderId="151" xfId="2" applyFont="1" applyFill="1" applyBorder="1" applyAlignment="1">
      <alignment horizontal="right" vertical="center"/>
    </xf>
    <xf numFmtId="3" fontId="6" fillId="0" borderId="240" xfId="4" applyNumberFormat="1" applyFont="1" applyFill="1" applyBorder="1"/>
    <xf numFmtId="3" fontId="6" fillId="0" borderId="241" xfId="4" applyNumberFormat="1" applyFont="1" applyFill="1" applyBorder="1"/>
    <xf numFmtId="3" fontId="6" fillId="0" borderId="242" xfId="4" applyNumberFormat="1" applyFont="1" applyFill="1" applyBorder="1"/>
    <xf numFmtId="3" fontId="6" fillId="0" borderId="220" xfId="4" applyNumberFormat="1" applyFont="1" applyFill="1" applyBorder="1" applyAlignment="1">
      <alignment horizontal="right"/>
    </xf>
    <xf numFmtId="3" fontId="6" fillId="0" borderId="19" xfId="4" applyNumberFormat="1" applyFont="1" applyFill="1" applyBorder="1" applyAlignment="1">
      <alignment horizontal="right"/>
    </xf>
    <xf numFmtId="38" fontId="9" fillId="0" borderId="229" xfId="2" applyNumberFormat="1" applyFont="1" applyFill="1" applyBorder="1" applyAlignment="1">
      <alignment horizontal="right" vertical="center"/>
    </xf>
    <xf numFmtId="3" fontId="6" fillId="0" borderId="243" xfId="4" applyNumberFormat="1" applyFont="1" applyFill="1" applyBorder="1" applyAlignment="1">
      <alignment horizontal="right"/>
    </xf>
    <xf numFmtId="3" fontId="6" fillId="0" borderId="142" xfId="4" applyNumberFormat="1" applyFont="1" applyFill="1" applyBorder="1" applyAlignment="1">
      <alignment horizontal="right"/>
    </xf>
    <xf numFmtId="3" fontId="6" fillId="0" borderId="244" xfId="4" applyNumberFormat="1" applyFont="1" applyFill="1" applyBorder="1" applyAlignment="1">
      <alignment horizontal="right"/>
    </xf>
    <xf numFmtId="38" fontId="9" fillId="0" borderId="103" xfId="2" applyFont="1" applyFill="1" applyBorder="1" applyAlignment="1">
      <alignment vertical="center"/>
    </xf>
    <xf numFmtId="38" fontId="9" fillId="0" borderId="167" xfId="2" applyFont="1" applyFill="1" applyBorder="1" applyAlignment="1">
      <alignment horizontal="right" vertical="center"/>
    </xf>
    <xf numFmtId="38" fontId="9" fillId="0" borderId="245" xfId="2" applyFont="1" applyFill="1" applyBorder="1" applyAlignment="1">
      <alignment vertical="center"/>
    </xf>
    <xf numFmtId="38" fontId="9" fillId="0" borderId="137" xfId="2" applyFont="1" applyFill="1" applyBorder="1" applyAlignment="1">
      <alignment horizontal="right" vertical="center"/>
    </xf>
    <xf numFmtId="38" fontId="9" fillId="0" borderId="246" xfId="2" applyFont="1" applyFill="1" applyBorder="1" applyAlignment="1">
      <alignment horizontal="right" vertical="center"/>
    </xf>
    <xf numFmtId="3" fontId="6" fillId="0" borderId="11" xfId="4" applyNumberFormat="1" applyFont="1" applyFill="1" applyBorder="1" applyAlignment="1"/>
    <xf numFmtId="3" fontId="6" fillId="0" borderId="197" xfId="4" applyNumberFormat="1" applyFont="1" applyFill="1" applyBorder="1" applyAlignment="1"/>
    <xf numFmtId="38" fontId="9" fillId="0" borderId="79" xfId="2" applyFont="1" applyFill="1" applyBorder="1" applyAlignment="1">
      <alignment horizontal="right" vertical="center"/>
    </xf>
    <xf numFmtId="3" fontId="6" fillId="0" borderId="103" xfId="4" applyNumberFormat="1" applyFont="1" applyFill="1" applyBorder="1" applyAlignment="1"/>
    <xf numFmtId="3" fontId="6" fillId="0" borderId="78" xfId="4" applyNumberFormat="1" applyFont="1" applyFill="1" applyBorder="1"/>
    <xf numFmtId="38" fontId="9" fillId="0" borderId="79" xfId="2" applyNumberFormat="1" applyFont="1" applyFill="1" applyBorder="1" applyAlignment="1">
      <alignment horizontal="right" vertical="center"/>
    </xf>
    <xf numFmtId="3" fontId="6" fillId="0" borderId="18" xfId="4" applyNumberFormat="1" applyFont="1" applyFill="1" applyBorder="1" applyAlignment="1"/>
    <xf numFmtId="38" fontId="9" fillId="0" borderId="0" xfId="2" applyFont="1" applyFill="1" applyBorder="1" applyAlignment="1">
      <alignment horizontal="right" vertical="center"/>
    </xf>
    <xf numFmtId="3" fontId="6" fillId="0" borderId="21" xfId="4" applyNumberFormat="1" applyFont="1" applyFill="1" applyBorder="1"/>
    <xf numFmtId="38" fontId="9" fillId="0" borderId="0" xfId="2" applyNumberFormat="1" applyFont="1" applyFill="1" applyBorder="1" applyAlignment="1">
      <alignment horizontal="right" vertical="center"/>
    </xf>
    <xf numFmtId="3" fontId="6" fillId="0" borderId="202" xfId="4" applyNumberFormat="1" applyFont="1" applyFill="1" applyBorder="1" applyAlignment="1"/>
    <xf numFmtId="3" fontId="6" fillId="0" borderId="163" xfId="4" applyNumberFormat="1" applyFont="1" applyFill="1" applyBorder="1" applyAlignment="1"/>
    <xf numFmtId="3" fontId="6" fillId="0" borderId="38" xfId="4" applyNumberFormat="1" applyFont="1" applyFill="1" applyBorder="1" applyAlignment="1">
      <alignment horizontal="right"/>
    </xf>
    <xf numFmtId="3" fontId="6" fillId="0" borderId="114" xfId="4" applyNumberFormat="1" applyFont="1" applyFill="1" applyBorder="1"/>
    <xf numFmtId="3" fontId="6" fillId="0" borderId="247" xfId="4" applyNumberFormat="1" applyFont="1" applyFill="1" applyBorder="1" applyAlignment="1"/>
    <xf numFmtId="3" fontId="6" fillId="0" borderId="169" xfId="4" applyNumberFormat="1" applyFont="1" applyFill="1" applyBorder="1" applyAlignment="1"/>
    <xf numFmtId="3" fontId="6" fillId="0" borderId="174" xfId="4" applyNumberFormat="1" applyFont="1" applyFill="1" applyBorder="1"/>
    <xf numFmtId="3" fontId="6" fillId="0" borderId="248" xfId="4" applyNumberFormat="1" applyFont="1" applyFill="1" applyBorder="1" applyAlignment="1">
      <alignment horizontal="center"/>
    </xf>
    <xf numFmtId="38" fontId="9" fillId="0" borderId="148" xfId="2" applyFont="1" applyFill="1" applyBorder="1" applyAlignment="1">
      <alignment horizontal="right" vertical="center"/>
    </xf>
    <xf numFmtId="0" fontId="8" fillId="0" borderId="30" xfId="4" applyFont="1" applyFill="1" applyBorder="1" applyAlignment="1">
      <alignment horizontal="center" vertical="center"/>
    </xf>
    <xf numFmtId="3" fontId="8" fillId="0" borderId="30" xfId="4" applyNumberFormat="1" applyFont="1" applyFill="1" applyBorder="1" applyAlignment="1">
      <alignment vertical="center"/>
    </xf>
    <xf numFmtId="3" fontId="8" fillId="0" borderId="29" xfId="4" applyNumberFormat="1" applyFont="1" applyFill="1" applyBorder="1" applyAlignment="1">
      <alignment vertical="center"/>
    </xf>
    <xf numFmtId="3" fontId="8" fillId="0" borderId="251" xfId="4" applyNumberFormat="1" applyFont="1" applyFill="1" applyBorder="1" applyAlignment="1">
      <alignment vertical="center"/>
    </xf>
    <xf numFmtId="184" fontId="8" fillId="0" borderId="30" xfId="4" applyNumberFormat="1" applyFont="1" applyFill="1" applyBorder="1" applyAlignment="1">
      <alignment vertical="center"/>
    </xf>
    <xf numFmtId="184" fontId="8" fillId="0" borderId="29" xfId="4" applyNumberFormat="1" applyFont="1" applyFill="1" applyBorder="1" applyAlignment="1">
      <alignment vertical="center"/>
    </xf>
    <xf numFmtId="184" fontId="8" fillId="0" borderId="251" xfId="4" applyNumberFormat="1" applyFont="1" applyFill="1" applyBorder="1" applyAlignment="1">
      <alignment vertical="center"/>
    </xf>
    <xf numFmtId="3" fontId="8" fillId="0" borderId="256" xfId="4" applyNumberFormat="1" applyFont="1" applyFill="1" applyBorder="1" applyAlignment="1">
      <alignment vertical="center"/>
    </xf>
    <xf numFmtId="3" fontId="8" fillId="0" borderId="257" xfId="4" applyNumberFormat="1" applyFont="1" applyFill="1" applyBorder="1" applyAlignment="1">
      <alignment vertical="center"/>
    </xf>
    <xf numFmtId="38" fontId="8" fillId="0" borderId="30" xfId="2" applyFont="1" applyFill="1" applyBorder="1" applyAlignment="1">
      <alignment horizontal="center" vertical="center"/>
    </xf>
    <xf numFmtId="0" fontId="6" fillId="0" borderId="261" xfId="4" applyFont="1" applyFill="1" applyBorder="1" applyAlignment="1">
      <alignment vertical="center"/>
    </xf>
    <xf numFmtId="3" fontId="6" fillId="0" borderId="170" xfId="4" applyNumberFormat="1" applyFont="1" applyFill="1" applyBorder="1" applyAlignment="1">
      <alignment horizontal="right" vertical="center"/>
    </xf>
    <xf numFmtId="3" fontId="6" fillId="0" borderId="242" xfId="4" applyNumberFormat="1" applyFont="1" applyFill="1" applyBorder="1" applyAlignment="1">
      <alignment vertical="center"/>
    </xf>
    <xf numFmtId="3" fontId="6" fillId="0" borderId="109" xfId="4" applyNumberFormat="1" applyFont="1" applyFill="1" applyBorder="1" applyAlignment="1">
      <alignment vertical="center"/>
    </xf>
    <xf numFmtId="38" fontId="6" fillId="0" borderId="197" xfId="2" applyFont="1" applyFill="1" applyBorder="1" applyAlignment="1">
      <alignment vertical="center"/>
    </xf>
    <xf numFmtId="38" fontId="6" fillId="0" borderId="24" xfId="2" applyFont="1" applyFill="1" applyBorder="1" applyAlignment="1">
      <alignment vertical="center"/>
    </xf>
    <xf numFmtId="3" fontId="6" fillId="0" borderId="260" xfId="4" applyNumberFormat="1" applyFont="1" applyFill="1" applyBorder="1" applyAlignment="1">
      <alignment horizontal="right" vertical="center"/>
    </xf>
    <xf numFmtId="38" fontId="6" fillId="0" borderId="17" xfId="4" applyNumberFormat="1" applyFont="1" applyFill="1" applyBorder="1" applyAlignment="1">
      <alignment vertical="center"/>
    </xf>
    <xf numFmtId="3" fontId="6" fillId="0" borderId="68" xfId="4" applyNumberFormat="1" applyFont="1" applyFill="1" applyBorder="1" applyAlignment="1">
      <alignment vertical="center"/>
    </xf>
    <xf numFmtId="0" fontId="6" fillId="0" borderId="55" xfId="4" applyFont="1" applyFill="1" applyBorder="1" applyAlignment="1">
      <alignment vertical="center"/>
    </xf>
    <xf numFmtId="0" fontId="6" fillId="0" borderId="57" xfId="4" applyFont="1" applyFill="1" applyBorder="1" applyAlignment="1">
      <alignment vertical="center"/>
    </xf>
    <xf numFmtId="3" fontId="6" fillId="0" borderId="262" xfId="4" applyNumberFormat="1" applyFont="1" applyFill="1" applyBorder="1" applyAlignment="1">
      <alignment vertical="center"/>
    </xf>
    <xf numFmtId="38" fontId="9" fillId="0" borderId="78" xfId="2" applyFont="1" applyFill="1" applyBorder="1" applyAlignment="1">
      <alignment horizontal="right" vertical="center"/>
    </xf>
    <xf numFmtId="38" fontId="6" fillId="0" borderId="103" xfId="2" applyFont="1" applyFill="1" applyBorder="1" applyAlignment="1">
      <alignment vertical="center"/>
    </xf>
    <xf numFmtId="38" fontId="6" fillId="0" borderId="79" xfId="2" applyFont="1" applyFill="1" applyBorder="1" applyAlignment="1">
      <alignment vertical="center"/>
    </xf>
    <xf numFmtId="38" fontId="6" fillId="0" borderId="79" xfId="2" applyFont="1" applyFill="1" applyBorder="1" applyAlignment="1">
      <alignment horizontal="right" vertical="center"/>
    </xf>
    <xf numFmtId="38" fontId="9" fillId="0" borderId="21" xfId="2" applyFont="1" applyFill="1" applyBorder="1" applyAlignment="1">
      <alignment horizontal="right" vertical="center"/>
    </xf>
    <xf numFmtId="38" fontId="6" fillId="0" borderId="0" xfId="2" applyFont="1" applyFill="1" applyBorder="1" applyAlignment="1">
      <alignment horizontal="right" vertical="center"/>
    </xf>
    <xf numFmtId="38" fontId="9" fillId="0" borderId="26" xfId="2" applyFont="1" applyFill="1" applyBorder="1" applyAlignment="1">
      <alignment horizontal="right" vertical="center"/>
    </xf>
    <xf numFmtId="38" fontId="6" fillId="0" borderId="258" xfId="2" applyFont="1" applyFill="1" applyBorder="1" applyAlignment="1">
      <alignment vertical="center"/>
    </xf>
    <xf numFmtId="0" fontId="6" fillId="0" borderId="259" xfId="4" applyFont="1" applyFill="1" applyBorder="1" applyAlignment="1">
      <alignment vertical="center"/>
    </xf>
    <xf numFmtId="0" fontId="6" fillId="0" borderId="67" xfId="4" applyFont="1" applyFill="1" applyBorder="1" applyAlignment="1">
      <alignment horizontal="right" vertical="center"/>
    </xf>
    <xf numFmtId="0" fontId="6" fillId="0" borderId="68" xfId="4" applyFont="1" applyFill="1" applyBorder="1" applyAlignment="1">
      <alignment horizontal="right" vertical="center"/>
    </xf>
    <xf numFmtId="38" fontId="9" fillId="0" borderId="68" xfId="2" applyFont="1" applyFill="1" applyBorder="1" applyAlignment="1">
      <alignment horizontal="right" vertical="center"/>
    </xf>
    <xf numFmtId="0" fontId="6" fillId="0" borderId="23" xfId="4" applyFont="1" applyFill="1" applyBorder="1" applyAlignment="1">
      <alignment horizontal="right" vertical="center"/>
    </xf>
    <xf numFmtId="0" fontId="6" fillId="0" borderId="25" xfId="4" applyFont="1" applyFill="1" applyBorder="1" applyAlignment="1">
      <alignment horizontal="right" vertical="center"/>
    </xf>
    <xf numFmtId="3" fontId="6" fillId="0" borderId="167" xfId="4" applyNumberFormat="1" applyFont="1" applyFill="1" applyBorder="1" applyAlignment="1">
      <alignment vertical="center"/>
    </xf>
    <xf numFmtId="0" fontId="6" fillId="0" borderId="246" xfId="4" applyFont="1" applyFill="1" applyBorder="1" applyAlignment="1">
      <alignment horizontal="right" vertical="center"/>
    </xf>
    <xf numFmtId="38" fontId="6" fillId="0" borderId="57" xfId="2" applyFont="1" applyFill="1" applyBorder="1" applyAlignment="1">
      <alignment vertical="center"/>
    </xf>
    <xf numFmtId="38" fontId="6" fillId="0" borderId="38" xfId="2" applyFont="1" applyFill="1" applyBorder="1" applyAlignment="1">
      <alignment horizontal="right" vertical="center"/>
    </xf>
    <xf numFmtId="38" fontId="6" fillId="0" borderId="235" xfId="4" applyNumberFormat="1" applyFont="1" applyFill="1" applyBorder="1" applyAlignment="1">
      <alignment horizontal="right" vertical="center"/>
    </xf>
    <xf numFmtId="3" fontId="6" fillId="0" borderId="171" xfId="4" applyNumberFormat="1" applyFont="1" applyFill="1" applyBorder="1" applyAlignment="1">
      <alignment horizontal="right" vertical="center"/>
    </xf>
    <xf numFmtId="3" fontId="6" fillId="0" borderId="17" xfId="4" applyNumberFormat="1" applyFont="1" applyFill="1" applyBorder="1" applyAlignment="1">
      <alignment vertical="center"/>
    </xf>
    <xf numFmtId="38" fontId="6" fillId="0" borderId="57" xfId="2" applyFont="1" applyFill="1" applyBorder="1" applyAlignment="1">
      <alignment horizontal="right" vertical="center"/>
    </xf>
    <xf numFmtId="0" fontId="6" fillId="0" borderId="57" xfId="4" applyFont="1" applyFill="1" applyBorder="1" applyAlignment="1">
      <alignment horizontal="right" vertical="center"/>
    </xf>
    <xf numFmtId="0" fontId="6" fillId="0" borderId="55" xfId="4" applyFont="1" applyFill="1" applyBorder="1" applyAlignment="1">
      <alignment horizontal="right" vertical="center"/>
    </xf>
    <xf numFmtId="38" fontId="6" fillId="0" borderId="29" xfId="4" applyNumberFormat="1" applyFont="1" applyFill="1" applyBorder="1" applyAlignment="1">
      <alignment vertical="center"/>
    </xf>
    <xf numFmtId="3" fontId="8" fillId="0" borderId="0" xfId="4" applyNumberFormat="1" applyFont="1" applyFill="1" applyAlignment="1">
      <alignment vertical="center"/>
    </xf>
    <xf numFmtId="3" fontId="8" fillId="0" borderId="38" xfId="4" applyNumberFormat="1" applyFont="1" applyFill="1" applyBorder="1" applyAlignment="1">
      <alignment vertical="center"/>
    </xf>
    <xf numFmtId="180" fontId="14" fillId="0" borderId="24" xfId="4" applyNumberFormat="1" applyFont="1" applyFill="1" applyBorder="1" applyAlignment="1">
      <alignment vertical="center"/>
    </xf>
    <xf numFmtId="180" fontId="14" fillId="0" borderId="25" xfId="4" applyNumberFormat="1" applyFont="1" applyFill="1" applyBorder="1" applyAlignment="1">
      <alignment vertical="center"/>
    </xf>
    <xf numFmtId="184" fontId="9" fillId="0" borderId="189" xfId="4" applyNumberFormat="1" applyFont="1" applyFill="1" applyBorder="1" applyAlignment="1">
      <alignment vertical="center"/>
    </xf>
    <xf numFmtId="184" fontId="9" fillId="0" borderId="50" xfId="4" applyNumberFormat="1" applyFont="1" applyFill="1" applyBorder="1" applyAlignment="1">
      <alignment vertical="center"/>
    </xf>
    <xf numFmtId="180" fontId="14" fillId="0" borderId="50" xfId="4" applyNumberFormat="1" applyFont="1" applyFill="1" applyBorder="1" applyAlignment="1">
      <alignment horizontal="right" vertical="center"/>
    </xf>
    <xf numFmtId="184" fontId="9" fillId="0" borderId="30" xfId="4" applyNumberFormat="1" applyFont="1" applyFill="1" applyBorder="1" applyAlignment="1">
      <alignment vertical="center"/>
    </xf>
    <xf numFmtId="184" fontId="9" fillId="0" borderId="29" xfId="4" applyNumberFormat="1" applyFont="1" applyFill="1" applyBorder="1" applyAlignment="1">
      <alignment vertical="center"/>
    </xf>
    <xf numFmtId="184" fontId="9" fillId="0" borderId="25" xfId="4" applyNumberFormat="1" applyFont="1" applyFill="1" applyBorder="1" applyAlignment="1">
      <alignment vertical="center"/>
    </xf>
    <xf numFmtId="0" fontId="3" fillId="0" borderId="0" xfId="7" applyFont="1" applyFill="1" applyAlignment="1">
      <alignment vertical="center"/>
    </xf>
    <xf numFmtId="0" fontId="6" fillId="0" borderId="0" xfId="4" applyFont="1" applyFill="1" applyAlignment="1">
      <alignment vertical="center"/>
    </xf>
    <xf numFmtId="3" fontId="6" fillId="0" borderId="0" xfId="4" applyNumberFormat="1" applyFont="1" applyFill="1" applyBorder="1" applyAlignment="1">
      <alignment horizontal="right" vertical="center"/>
    </xf>
    <xf numFmtId="0" fontId="6" fillId="0" borderId="0" xfId="4" applyFont="1" applyFill="1" applyBorder="1" applyAlignment="1">
      <alignment vertical="center"/>
    </xf>
    <xf numFmtId="3" fontId="6" fillId="0" borderId="0" xfId="4" applyNumberFormat="1" applyFont="1" applyFill="1" applyBorder="1" applyAlignment="1">
      <alignment vertical="center"/>
    </xf>
    <xf numFmtId="0" fontId="6" fillId="0" borderId="0" xfId="4" applyFont="1" applyFill="1" applyAlignment="1">
      <alignment horizontal="center"/>
    </xf>
    <xf numFmtId="0" fontId="6" fillId="0" borderId="49" xfId="3" applyFont="1" applyFill="1" applyBorder="1" applyAlignment="1">
      <alignment vertical="center"/>
    </xf>
    <xf numFmtId="0" fontId="6" fillId="0" borderId="0" xfId="3" applyFont="1" applyFill="1" applyBorder="1" applyAlignment="1">
      <alignment horizontal="center" vertical="center"/>
    </xf>
    <xf numFmtId="0" fontId="6" fillId="0" borderId="44" xfId="3" applyFont="1" applyFill="1" applyBorder="1" applyAlignment="1">
      <alignment horizontal="center" vertical="center"/>
    </xf>
    <xf numFmtId="38" fontId="14" fillId="0" borderId="0" xfId="2" applyFont="1" applyFill="1" applyBorder="1" applyAlignment="1">
      <alignment horizontal="center" vertical="center"/>
    </xf>
    <xf numFmtId="38" fontId="14" fillId="0" borderId="29" xfId="2" applyFont="1" applyFill="1" applyBorder="1" applyAlignment="1">
      <alignment horizontal="center" vertical="center"/>
    </xf>
    <xf numFmtId="3" fontId="6" fillId="0" borderId="272" xfId="4" applyNumberFormat="1" applyFont="1" applyFill="1" applyBorder="1" applyAlignment="1">
      <alignment horizontal="center" vertical="center"/>
    </xf>
    <xf numFmtId="3" fontId="6" fillId="0" borderId="181" xfId="4" applyNumberFormat="1" applyFont="1" applyFill="1" applyBorder="1" applyAlignment="1">
      <alignment horizontal="right" vertical="center"/>
    </xf>
    <xf numFmtId="3" fontId="6" fillId="0" borderId="0" xfId="4" applyNumberFormat="1" applyFont="1" applyFill="1" applyBorder="1" applyAlignment="1">
      <alignment horizontal="center" vertical="center"/>
    </xf>
    <xf numFmtId="3" fontId="6" fillId="0" borderId="266" xfId="4" applyNumberFormat="1" applyFont="1" applyFill="1" applyBorder="1" applyAlignment="1">
      <alignment horizontal="center" vertical="center"/>
    </xf>
    <xf numFmtId="3" fontId="6" fillId="0" borderId="131" xfId="4" applyNumberFormat="1" applyFont="1" applyFill="1" applyBorder="1" applyAlignment="1">
      <alignment horizontal="right" vertical="center"/>
    </xf>
    <xf numFmtId="3" fontId="6" fillId="0" borderId="273" xfId="4" applyNumberFormat="1" applyFont="1" applyFill="1" applyBorder="1" applyAlignment="1">
      <alignment horizontal="center" vertical="center"/>
    </xf>
    <xf numFmtId="3" fontId="6" fillId="0" borderId="66" xfId="4" applyNumberFormat="1" applyFont="1" applyFill="1" applyBorder="1" applyAlignment="1">
      <alignment horizontal="right" vertical="center"/>
    </xf>
    <xf numFmtId="3" fontId="6" fillId="0" borderId="29" xfId="4" applyNumberFormat="1" applyFont="1" applyFill="1" applyBorder="1" applyAlignment="1">
      <alignment horizontal="right" vertical="center"/>
    </xf>
    <xf numFmtId="3" fontId="6" fillId="0" borderId="274" xfId="4" applyNumberFormat="1" applyFont="1" applyFill="1" applyBorder="1" applyAlignment="1">
      <alignment horizontal="right" vertical="center"/>
    </xf>
    <xf numFmtId="3" fontId="6" fillId="0" borderId="66" xfId="4" applyNumberFormat="1" applyFont="1" applyFill="1" applyBorder="1" applyAlignment="1">
      <alignment horizontal="center" vertical="center"/>
    </xf>
    <xf numFmtId="3" fontId="6" fillId="0" borderId="181" xfId="4" applyNumberFormat="1" applyFont="1" applyFill="1" applyBorder="1" applyAlignment="1">
      <alignment horizontal="left" vertical="center"/>
    </xf>
    <xf numFmtId="3" fontId="6" fillId="0" borderId="0" xfId="4" applyNumberFormat="1" applyFont="1" applyFill="1" applyBorder="1" applyAlignment="1">
      <alignment horizontal="left" vertical="center"/>
    </xf>
    <xf numFmtId="0" fontId="6" fillId="0" borderId="266" xfId="4" applyFont="1" applyFill="1" applyBorder="1" applyAlignment="1">
      <alignment vertical="center"/>
    </xf>
    <xf numFmtId="3" fontId="6" fillId="0" borderId="267" xfId="4" applyNumberFormat="1" applyFont="1" applyFill="1" applyBorder="1" applyAlignment="1">
      <alignment horizontal="left" vertical="center"/>
    </xf>
    <xf numFmtId="3" fontId="6" fillId="0" borderId="29" xfId="4" applyNumberFormat="1" applyFont="1" applyFill="1" applyBorder="1" applyAlignment="1">
      <alignment horizontal="left" vertical="center"/>
    </xf>
    <xf numFmtId="0" fontId="6" fillId="0" borderId="29" xfId="4" applyFont="1" applyFill="1" applyBorder="1" applyAlignment="1">
      <alignment horizontal="left" vertical="center"/>
    </xf>
    <xf numFmtId="0" fontId="6" fillId="0" borderId="265" xfId="4" applyFont="1" applyFill="1" applyBorder="1" applyAlignment="1">
      <alignment vertical="center"/>
    </xf>
    <xf numFmtId="180" fontId="6" fillId="0" borderId="0" xfId="4" applyNumberFormat="1" applyFont="1" applyFill="1" applyBorder="1" applyAlignment="1">
      <alignment horizontal="left" vertical="center"/>
    </xf>
    <xf numFmtId="3" fontId="6" fillId="0" borderId="265" xfId="4" applyNumberFormat="1" applyFont="1" applyFill="1" applyBorder="1" applyAlignment="1">
      <alignment vertical="center"/>
    </xf>
    <xf numFmtId="3" fontId="6" fillId="0" borderId="266" xfId="4" applyNumberFormat="1" applyFont="1" applyFill="1" applyBorder="1" applyAlignment="1">
      <alignment vertical="center"/>
    </xf>
    <xf numFmtId="180" fontId="6" fillId="0" borderId="181" xfId="4" applyNumberFormat="1" applyFont="1" applyFill="1" applyBorder="1" applyAlignment="1">
      <alignment horizontal="left" vertical="center"/>
    </xf>
    <xf numFmtId="180" fontId="6" fillId="0" borderId="29" xfId="4" applyNumberFormat="1" applyFont="1" applyFill="1" applyBorder="1" applyAlignment="1">
      <alignment horizontal="left" vertical="center"/>
    </xf>
    <xf numFmtId="3" fontId="6" fillId="0" borderId="183" xfId="4" applyNumberFormat="1" applyFont="1" applyFill="1" applyBorder="1" applyAlignment="1">
      <alignment vertical="center"/>
    </xf>
    <xf numFmtId="3" fontId="6" fillId="0" borderId="66" xfId="4" applyNumberFormat="1" applyFont="1" applyFill="1" applyBorder="1" applyAlignment="1">
      <alignment horizontal="left" vertical="center"/>
    </xf>
    <xf numFmtId="3" fontId="6" fillId="0" borderId="18" xfId="4" applyNumberFormat="1" applyFont="1" applyFill="1" applyBorder="1" applyAlignment="1">
      <alignment horizontal="right" vertical="center"/>
    </xf>
    <xf numFmtId="3" fontId="6" fillId="0" borderId="278" xfId="4" applyNumberFormat="1" applyFont="1" applyFill="1" applyBorder="1" applyAlignment="1">
      <alignment horizontal="right" vertical="center"/>
    </xf>
    <xf numFmtId="3" fontId="6" fillId="0" borderId="136" xfId="4" applyNumberFormat="1" applyFont="1" applyFill="1" applyBorder="1" applyAlignment="1">
      <alignment horizontal="right" vertical="center"/>
    </xf>
    <xf numFmtId="3" fontId="6" fillId="0" borderId="53" xfId="4" applyNumberFormat="1" applyFont="1" applyFill="1" applyBorder="1" applyAlignment="1">
      <alignment horizontal="right" vertical="center"/>
    </xf>
    <xf numFmtId="3" fontId="6" fillId="0" borderId="279" xfId="4" applyNumberFormat="1" applyFont="1" applyFill="1" applyBorder="1" applyAlignment="1">
      <alignment horizontal="right" vertical="center"/>
    </xf>
    <xf numFmtId="3" fontId="6" fillId="0" borderId="280" xfId="4" applyNumberFormat="1" applyFont="1" applyFill="1" applyBorder="1" applyAlignment="1">
      <alignment horizontal="right" vertical="center"/>
    </xf>
    <xf numFmtId="3" fontId="6" fillId="0" borderId="183" xfId="4" applyNumberFormat="1" applyFont="1" applyFill="1" applyBorder="1" applyAlignment="1">
      <alignment horizontal="center" vertical="center"/>
    </xf>
    <xf numFmtId="0" fontId="15" fillId="0" borderId="140" xfId="4" applyFont="1" applyFill="1" applyBorder="1" applyAlignment="1">
      <alignment horizontal="center" vertical="center" wrapText="1"/>
    </xf>
    <xf numFmtId="0" fontId="8" fillId="0" borderId="0" xfId="3" applyFont="1" applyFill="1" applyAlignment="1">
      <alignment vertical="center"/>
    </xf>
    <xf numFmtId="0" fontId="9" fillId="0" borderId="0" xfId="3" applyFont="1" applyFill="1" applyBorder="1" applyAlignment="1">
      <alignment horizontal="center" vertical="center"/>
    </xf>
    <xf numFmtId="0" fontId="6" fillId="0" borderId="47" xfId="4" applyFont="1" applyFill="1" applyBorder="1" applyAlignment="1">
      <alignment vertical="center"/>
    </xf>
    <xf numFmtId="49" fontId="6" fillId="0" borderId="47" xfId="4" applyNumberFormat="1" applyFont="1" applyFill="1" applyBorder="1" applyAlignment="1">
      <alignment horizontal="center" vertical="center"/>
    </xf>
    <xf numFmtId="0" fontId="6" fillId="0" borderId="290" xfId="4" applyFont="1" applyFill="1" applyBorder="1" applyAlignment="1">
      <alignment horizontal="center" vertical="center"/>
    </xf>
    <xf numFmtId="0" fontId="9" fillId="0" borderId="290" xfId="3" applyFont="1" applyFill="1" applyBorder="1" applyAlignment="1">
      <alignment vertical="center"/>
    </xf>
    <xf numFmtId="0" fontId="14" fillId="0" borderId="291" xfId="3" applyFont="1" applyFill="1" applyBorder="1" applyAlignment="1">
      <alignment vertical="center"/>
    </xf>
    <xf numFmtId="0" fontId="8" fillId="0" borderId="29" xfId="4" applyFont="1" applyFill="1" applyBorder="1" applyAlignment="1"/>
    <xf numFmtId="0" fontId="8" fillId="0" borderId="0" xfId="3" applyFont="1" applyFill="1" applyBorder="1" applyAlignment="1">
      <alignment vertical="center"/>
    </xf>
    <xf numFmtId="0" fontId="8" fillId="0" borderId="47" xfId="1" applyFont="1" applyFill="1" applyBorder="1" applyAlignment="1">
      <alignment horizontal="center" vertical="center"/>
    </xf>
    <xf numFmtId="3" fontId="8" fillId="0" borderId="48" xfId="1" applyNumberFormat="1" applyFont="1" applyFill="1" applyBorder="1" applyAlignment="1">
      <alignment vertical="center"/>
    </xf>
    <xf numFmtId="3" fontId="8" fillId="0" borderId="44" xfId="1" applyNumberFormat="1" applyFont="1" applyFill="1" applyBorder="1" applyAlignment="1">
      <alignment vertical="center"/>
    </xf>
    <xf numFmtId="176" fontId="8" fillId="0" borderId="44" xfId="2" applyNumberFormat="1" applyFont="1" applyFill="1" applyBorder="1" applyAlignment="1">
      <alignment vertical="center"/>
    </xf>
    <xf numFmtId="0" fontId="8" fillId="0" borderId="18" xfId="1" applyFont="1" applyFill="1" applyBorder="1" applyAlignment="1">
      <alignment vertical="center"/>
    </xf>
    <xf numFmtId="0" fontId="8" fillId="0" borderId="58" xfId="1" applyFont="1" applyFill="1" applyBorder="1" applyAlignment="1">
      <alignment vertical="center"/>
    </xf>
    <xf numFmtId="0" fontId="8" fillId="0" borderId="49" xfId="1" applyNumberFormat="1" applyFont="1" applyFill="1" applyBorder="1" applyAlignment="1">
      <alignment vertical="center"/>
    </xf>
    <xf numFmtId="0" fontId="8" fillId="0" borderId="17" xfId="1" applyNumberFormat="1" applyFont="1" applyFill="1" applyBorder="1" applyAlignment="1">
      <alignment vertical="center"/>
    </xf>
    <xf numFmtId="176" fontId="8" fillId="0" borderId="0" xfId="2" applyNumberFormat="1" applyFont="1" applyFill="1" applyBorder="1" applyAlignment="1">
      <alignment vertical="center"/>
    </xf>
    <xf numFmtId="0" fontId="8" fillId="0" borderId="0" xfId="1" applyNumberFormat="1" applyFont="1" applyFill="1" applyBorder="1" applyAlignment="1">
      <alignment vertical="center"/>
    </xf>
    <xf numFmtId="0" fontId="8" fillId="0" borderId="21" xfId="1" applyFont="1" applyFill="1" applyBorder="1" applyAlignment="1">
      <alignment vertical="center"/>
    </xf>
    <xf numFmtId="0" fontId="8" fillId="0" borderId="18" xfId="1" applyNumberFormat="1" applyFont="1" applyFill="1" applyBorder="1" applyAlignment="1">
      <alignment vertical="center"/>
    </xf>
    <xf numFmtId="0" fontId="8" fillId="0" borderId="52" xfId="1" applyFont="1" applyFill="1" applyBorder="1" applyAlignment="1">
      <alignment vertical="center"/>
    </xf>
    <xf numFmtId="0" fontId="8" fillId="0" borderId="30" xfId="1" applyFont="1" applyFill="1" applyBorder="1" applyAlignment="1">
      <alignment vertical="center"/>
    </xf>
    <xf numFmtId="0" fontId="8" fillId="0" borderId="29" xfId="1" applyNumberFormat="1" applyFont="1" applyFill="1" applyBorder="1" applyAlignment="1">
      <alignment vertical="center"/>
    </xf>
    <xf numFmtId="0" fontId="8" fillId="0" borderId="30" xfId="1" applyNumberFormat="1" applyFont="1" applyFill="1" applyBorder="1" applyAlignment="1">
      <alignment vertical="center"/>
    </xf>
    <xf numFmtId="176" fontId="8" fillId="0" borderId="29" xfId="2" applyNumberFormat="1" applyFont="1" applyFill="1" applyBorder="1" applyAlignment="1">
      <alignment vertical="center"/>
    </xf>
    <xf numFmtId="0" fontId="6" fillId="0" borderId="0" xfId="4" applyFont="1" applyFill="1" applyAlignment="1">
      <alignment horizontal="center" vertical="center"/>
    </xf>
    <xf numFmtId="0" fontId="6" fillId="0" borderId="0" xfId="4" applyFont="1" applyFill="1" applyAlignment="1">
      <alignment vertical="center"/>
    </xf>
    <xf numFmtId="0" fontId="6" fillId="0" borderId="0" xfId="4" applyFont="1" applyFill="1" applyBorder="1" applyAlignment="1">
      <alignment horizontal="center" vertical="center"/>
    </xf>
    <xf numFmtId="0" fontId="6" fillId="0" borderId="21" xfId="4" applyFont="1" applyFill="1" applyBorder="1" applyAlignment="1">
      <alignment horizontal="center" vertical="center"/>
    </xf>
    <xf numFmtId="0" fontId="6" fillId="0" borderId="17" xfId="4" applyFont="1" applyFill="1" applyBorder="1" applyAlignment="1">
      <alignment horizontal="center" vertical="center"/>
    </xf>
    <xf numFmtId="0" fontId="6" fillId="0" borderId="0" xfId="4" applyFont="1" applyFill="1" applyBorder="1" applyAlignment="1">
      <alignment horizontal="distributed" vertical="center"/>
    </xf>
    <xf numFmtId="0" fontId="6" fillId="0" borderId="66" xfId="4" applyFont="1" applyFill="1" applyBorder="1" applyAlignment="1">
      <alignment horizontal="center" vertical="center"/>
    </xf>
    <xf numFmtId="0" fontId="6" fillId="0" borderId="0" xfId="4" applyFont="1" applyFill="1" applyBorder="1" applyAlignment="1">
      <alignment horizontal="right" vertical="center"/>
    </xf>
    <xf numFmtId="0" fontId="6" fillId="0" borderId="0" xfId="4" applyFont="1" applyFill="1" applyBorder="1" applyAlignment="1">
      <alignment vertical="center"/>
    </xf>
    <xf numFmtId="0" fontId="6" fillId="0" borderId="0" xfId="3" applyFont="1" applyFill="1" applyBorder="1" applyAlignment="1">
      <alignment horizontal="right" vertical="center"/>
    </xf>
    <xf numFmtId="0" fontId="6" fillId="0" borderId="0" xfId="3" applyFont="1" applyFill="1" applyBorder="1" applyAlignment="1">
      <alignment vertical="center"/>
    </xf>
    <xf numFmtId="3" fontId="6" fillId="0" borderId="0" xfId="3" applyNumberFormat="1" applyFont="1" applyFill="1" applyBorder="1" applyAlignment="1">
      <alignment vertical="center"/>
    </xf>
    <xf numFmtId="0" fontId="6" fillId="0" borderId="44" xfId="3" applyFont="1" applyFill="1" applyBorder="1" applyAlignment="1">
      <alignment horizontal="right" vertical="center"/>
    </xf>
    <xf numFmtId="3" fontId="6" fillId="0" borderId="44" xfId="3" applyNumberFormat="1" applyFont="1" applyFill="1" applyBorder="1" applyAlignment="1">
      <alignment vertical="center"/>
    </xf>
    <xf numFmtId="0" fontId="6" fillId="0" borderId="29" xfId="3" applyFont="1" applyFill="1" applyBorder="1" applyAlignment="1">
      <alignment horizontal="right" vertical="center"/>
    </xf>
    <xf numFmtId="0" fontId="6" fillId="0" borderId="29" xfId="3" applyFont="1" applyFill="1" applyBorder="1" applyAlignment="1">
      <alignment vertical="center"/>
    </xf>
    <xf numFmtId="3" fontId="6" fillId="0" borderId="29" xfId="3" applyNumberFormat="1" applyFont="1" applyFill="1" applyBorder="1" applyAlignment="1">
      <alignment vertical="center"/>
    </xf>
    <xf numFmtId="0" fontId="6" fillId="0" borderId="18" xfId="3" applyFont="1" applyFill="1" applyBorder="1" applyAlignment="1">
      <alignment vertical="center"/>
    </xf>
    <xf numFmtId="0" fontId="6" fillId="0" borderId="21" xfId="4" applyFont="1" applyFill="1" applyBorder="1" applyAlignment="1">
      <alignment vertical="center"/>
    </xf>
    <xf numFmtId="0" fontId="10" fillId="0" borderId="0" xfId="4" applyFont="1" applyFill="1" applyAlignment="1">
      <alignment horizontal="right"/>
    </xf>
    <xf numFmtId="0" fontId="11" fillId="0" borderId="0" xfId="4" applyFont="1" applyFill="1" applyAlignment="1">
      <alignment vertical="center"/>
    </xf>
    <xf numFmtId="0" fontId="6" fillId="0" borderId="0" xfId="4" applyFont="1" applyFill="1" applyAlignment="1">
      <alignment horizontal="distributed" vertical="center"/>
    </xf>
    <xf numFmtId="0" fontId="23" fillId="0" borderId="18" xfId="4" applyFont="1" applyFill="1" applyBorder="1" applyAlignment="1">
      <alignment horizontal="center" vertical="center"/>
    </xf>
    <xf numFmtId="0" fontId="23" fillId="0" borderId="21" xfId="4" applyFont="1" applyFill="1" applyBorder="1" applyAlignment="1">
      <alignment horizontal="center" vertical="center"/>
    </xf>
    <xf numFmtId="0" fontId="14" fillId="0" borderId="0" xfId="4" applyFont="1" applyFill="1" applyBorder="1" applyAlignment="1">
      <alignment horizontal="center" vertical="center"/>
    </xf>
    <xf numFmtId="0" fontId="14" fillId="0" borderId="145" xfId="4" applyFont="1" applyFill="1" applyBorder="1" applyAlignment="1">
      <alignment horizontal="center" vertical="center"/>
    </xf>
    <xf numFmtId="0" fontId="6" fillId="0" borderId="29" xfId="4" applyFont="1" applyFill="1" applyBorder="1" applyAlignment="1">
      <alignment horizontal="center" vertical="center"/>
    </xf>
    <xf numFmtId="0" fontId="14" fillId="0" borderId="0" xfId="4" applyFont="1" applyFill="1" applyBorder="1" applyAlignment="1">
      <alignment horizontal="right" vertical="center"/>
    </xf>
    <xf numFmtId="3" fontId="6" fillId="0" borderId="173" xfId="4" applyNumberFormat="1" applyFont="1" applyFill="1" applyBorder="1" applyAlignment="1">
      <alignment vertical="center"/>
    </xf>
    <xf numFmtId="0" fontId="6" fillId="0" borderId="173" xfId="4" applyFont="1" applyFill="1" applyBorder="1" applyAlignment="1">
      <alignment vertical="center"/>
    </xf>
    <xf numFmtId="0" fontId="6" fillId="0" borderId="173" xfId="4" applyFont="1" applyFill="1" applyBorder="1"/>
    <xf numFmtId="0" fontId="6" fillId="0" borderId="0" xfId="4" applyFont="1" applyFill="1" applyAlignment="1">
      <alignment horizontal="right"/>
    </xf>
    <xf numFmtId="0" fontId="8" fillId="0" borderId="101" xfId="4" applyFont="1" applyFill="1" applyBorder="1" applyAlignment="1">
      <alignment horizontal="center" vertical="center"/>
    </xf>
    <xf numFmtId="0" fontId="8" fillId="0" borderId="21" xfId="4" applyFont="1" applyFill="1" applyBorder="1" applyAlignment="1">
      <alignment horizontal="center" vertical="center"/>
    </xf>
    <xf numFmtId="0" fontId="6" fillId="0" borderId="0" xfId="4" applyFont="1" applyFill="1" applyBorder="1" applyAlignment="1">
      <alignment horizontal="right"/>
    </xf>
    <xf numFmtId="3" fontId="6" fillId="0" borderId="0" xfId="4" applyNumberFormat="1" applyFont="1" applyFill="1" applyAlignment="1">
      <alignment horizontal="right"/>
    </xf>
    <xf numFmtId="3" fontId="6" fillId="0" borderId="0" xfId="4" applyNumberFormat="1" applyFont="1" applyFill="1" applyBorder="1" applyAlignment="1">
      <alignment horizontal="right"/>
    </xf>
    <xf numFmtId="0" fontId="8" fillId="0" borderId="38" xfId="4" applyFont="1" applyFill="1" applyBorder="1" applyAlignment="1">
      <alignment horizontal="center" vertical="center"/>
    </xf>
    <xf numFmtId="0" fontId="6" fillId="0" borderId="1" xfId="4" applyFont="1" applyFill="1" applyBorder="1" applyAlignment="1">
      <alignment vertical="center"/>
    </xf>
    <xf numFmtId="0" fontId="6" fillId="0" borderId="68" xfId="4" applyFont="1" applyFill="1" applyBorder="1" applyAlignment="1">
      <alignment vertical="center"/>
    </xf>
    <xf numFmtId="0" fontId="14" fillId="0" borderId="29" xfId="4" applyFont="1" applyFill="1" applyBorder="1" applyAlignment="1">
      <alignment horizontal="center" vertical="center"/>
    </xf>
    <xf numFmtId="0" fontId="14" fillId="0" borderId="31" xfId="4" applyFont="1" applyFill="1" applyBorder="1" applyAlignment="1">
      <alignment vertical="center"/>
    </xf>
    <xf numFmtId="0" fontId="6" fillId="0" borderId="19" xfId="4" applyFont="1" applyFill="1" applyBorder="1" applyAlignment="1">
      <alignment horizontal="center" vertical="center"/>
    </xf>
    <xf numFmtId="0" fontId="6" fillId="0" borderId="0" xfId="4" applyFont="1" applyFill="1" applyAlignment="1">
      <alignment vertical="center"/>
    </xf>
    <xf numFmtId="0" fontId="6" fillId="0" borderId="0" xfId="4" applyFont="1" applyFill="1" applyBorder="1" applyAlignment="1">
      <alignment vertical="center"/>
    </xf>
    <xf numFmtId="0" fontId="14" fillId="0" borderId="0" xfId="4" applyFont="1" applyFill="1" applyBorder="1" applyAlignment="1">
      <alignment horizontal="right" vertical="center"/>
    </xf>
    <xf numFmtId="0" fontId="8" fillId="0" borderId="43" xfId="4" applyFont="1" applyFill="1" applyBorder="1" applyAlignment="1">
      <alignment horizontal="center" vertical="center"/>
    </xf>
    <xf numFmtId="0" fontId="8" fillId="0" borderId="296" xfId="4" applyFont="1" applyFill="1" applyBorder="1" applyAlignment="1">
      <alignment horizontal="center" vertical="center"/>
    </xf>
    <xf numFmtId="0" fontId="6" fillId="0" borderId="133" xfId="4" applyFont="1" applyFill="1" applyBorder="1" applyAlignment="1">
      <alignment vertical="center"/>
    </xf>
    <xf numFmtId="3" fontId="6" fillId="0" borderId="134" xfId="4" applyNumberFormat="1" applyFont="1" applyFill="1" applyBorder="1" applyAlignment="1">
      <alignment vertical="center"/>
    </xf>
    <xf numFmtId="3" fontId="6" fillId="0" borderId="294" xfId="4" applyNumberFormat="1" applyFont="1" applyFill="1" applyBorder="1" applyAlignment="1">
      <alignment vertical="center"/>
    </xf>
    <xf numFmtId="0" fontId="6" fillId="0" borderId="132" xfId="4" applyFont="1" applyFill="1" applyBorder="1" applyAlignment="1">
      <alignment horizontal="center" vertical="center"/>
    </xf>
    <xf numFmtId="0" fontId="6" fillId="0" borderId="20" xfId="3" applyFont="1" applyFill="1" applyBorder="1" applyAlignment="1">
      <alignment horizontal="center" vertical="center"/>
    </xf>
    <xf numFmtId="0" fontId="6" fillId="0" borderId="45" xfId="3" applyFont="1" applyFill="1" applyBorder="1" applyAlignment="1">
      <alignment horizontal="center" vertical="center"/>
    </xf>
    <xf numFmtId="0" fontId="6" fillId="0" borderId="44" xfId="3" applyFont="1" applyFill="1" applyBorder="1" applyAlignment="1">
      <alignment vertical="center"/>
    </xf>
    <xf numFmtId="3" fontId="6" fillId="0" borderId="21" xfId="3" applyNumberFormat="1" applyFont="1" applyFill="1" applyBorder="1" applyAlignment="1">
      <alignment vertical="center"/>
    </xf>
    <xf numFmtId="49" fontId="6" fillId="0" borderId="0" xfId="3" applyNumberFormat="1" applyFont="1" applyFill="1" applyBorder="1" applyAlignment="1">
      <alignment horizontal="center" vertical="center"/>
    </xf>
    <xf numFmtId="3" fontId="6" fillId="0" borderId="47" xfId="3" applyNumberFormat="1" applyFont="1" applyFill="1" applyBorder="1" applyAlignment="1">
      <alignment vertical="center"/>
    </xf>
    <xf numFmtId="0" fontId="6" fillId="0" borderId="297" xfId="3" applyFont="1" applyFill="1" applyBorder="1" applyAlignment="1">
      <alignment vertical="center"/>
    </xf>
    <xf numFmtId="0" fontId="6" fillId="0" borderId="290" xfId="3" applyFont="1" applyFill="1" applyBorder="1" applyAlignment="1">
      <alignment vertical="center"/>
    </xf>
    <xf numFmtId="0" fontId="6" fillId="0" borderId="293" xfId="4" applyFont="1" applyFill="1" applyBorder="1" applyAlignment="1">
      <alignment vertical="center"/>
    </xf>
    <xf numFmtId="0" fontId="6" fillId="0" borderId="298" xfId="3" applyFont="1" applyFill="1" applyBorder="1" applyAlignment="1">
      <alignment vertical="center"/>
    </xf>
    <xf numFmtId="0" fontId="6" fillId="0" borderId="58" xfId="4" applyFont="1" applyFill="1" applyBorder="1" applyAlignment="1">
      <alignment vertical="center"/>
    </xf>
    <xf numFmtId="0" fontId="6" fillId="0" borderId="49" xfId="4" applyFont="1" applyFill="1" applyBorder="1" applyAlignment="1">
      <alignment vertical="center"/>
    </xf>
    <xf numFmtId="0" fontId="6" fillId="0" borderId="49" xfId="3" applyFont="1" applyFill="1" applyBorder="1" applyAlignment="1">
      <alignment horizontal="right" vertical="center"/>
    </xf>
    <xf numFmtId="0" fontId="6" fillId="0" borderId="127" xfId="3" applyFont="1" applyFill="1" applyBorder="1" applyAlignment="1">
      <alignment vertical="center"/>
    </xf>
    <xf numFmtId="0" fontId="6" fillId="0" borderId="48" xfId="3" applyFont="1" applyFill="1" applyBorder="1" applyAlignment="1">
      <alignment vertical="center"/>
    </xf>
    <xf numFmtId="0" fontId="6" fillId="0" borderId="133" xfId="3" applyFont="1" applyFill="1" applyBorder="1" applyAlignment="1">
      <alignment vertical="center"/>
    </xf>
    <xf numFmtId="3" fontId="6" fillId="0" borderId="53" xfId="3" applyNumberFormat="1" applyFont="1" applyFill="1" applyBorder="1" applyAlignment="1">
      <alignment vertical="center"/>
    </xf>
    <xf numFmtId="0" fontId="6" fillId="0" borderId="0" xfId="4" applyFont="1" applyFill="1" applyAlignment="1">
      <alignment vertical="center"/>
    </xf>
    <xf numFmtId="0" fontId="6" fillId="0" borderId="29" xfId="4" applyFont="1" applyFill="1" applyBorder="1" applyAlignment="1">
      <alignment horizontal="center" vertical="center"/>
    </xf>
    <xf numFmtId="0" fontId="14" fillId="0" borderId="0" xfId="4" applyFont="1" applyFill="1" applyBorder="1" applyAlignment="1">
      <alignment horizontal="right" vertical="center"/>
    </xf>
    <xf numFmtId="0" fontId="6" fillId="0" borderId="0" xfId="4" applyFont="1" applyFill="1" applyAlignment="1">
      <alignment horizontal="right" vertical="center"/>
    </xf>
    <xf numFmtId="0" fontId="8" fillId="0" borderId="53" xfId="4" applyFont="1" applyFill="1" applyBorder="1" applyAlignment="1">
      <alignment horizontal="center" vertical="center"/>
    </xf>
    <xf numFmtId="0" fontId="10" fillId="0" borderId="70" xfId="4" applyFont="1" applyFill="1" applyBorder="1" applyAlignment="1">
      <alignment horizontal="center" vertical="center"/>
    </xf>
    <xf numFmtId="3" fontId="6" fillId="0" borderId="29" xfId="4" applyNumberFormat="1" applyFont="1" applyFill="1" applyBorder="1" applyAlignment="1">
      <alignment horizontal="center" vertical="center"/>
    </xf>
    <xf numFmtId="0" fontId="14" fillId="0" borderId="50" xfId="4" applyFont="1" applyFill="1" applyBorder="1" applyAlignment="1">
      <alignment horizontal="right" vertical="center"/>
    </xf>
    <xf numFmtId="0" fontId="14" fillId="0" borderId="29" xfId="4" applyFont="1" applyFill="1" applyBorder="1" applyAlignment="1">
      <alignment horizontal="right" vertical="center"/>
    </xf>
    <xf numFmtId="0" fontId="8" fillId="0" borderId="29" xfId="4" applyFont="1" applyFill="1" applyBorder="1" applyAlignment="1">
      <alignment horizontal="left" vertical="center"/>
    </xf>
    <xf numFmtId="0" fontId="6" fillId="0" borderId="29" xfId="4" applyFont="1" applyFill="1" applyBorder="1" applyAlignment="1">
      <alignment horizontal="right" vertical="center"/>
    </xf>
    <xf numFmtId="0" fontId="6" fillId="0" borderId="135" xfId="4" applyFont="1" applyFill="1" applyBorder="1" applyAlignment="1">
      <alignment horizontal="right" vertical="center"/>
    </xf>
    <xf numFmtId="0" fontId="6" fillId="0" borderId="51" xfId="4" applyFont="1" applyFill="1" applyBorder="1" applyAlignment="1">
      <alignment vertical="center"/>
    </xf>
    <xf numFmtId="0" fontId="6" fillId="0" borderId="135" xfId="4" applyFont="1" applyFill="1" applyBorder="1" applyAlignment="1">
      <alignment horizontal="center" vertical="center"/>
    </xf>
    <xf numFmtId="0" fontId="6" fillId="0" borderId="136" xfId="4" applyFont="1" applyFill="1" applyBorder="1" applyAlignment="1">
      <alignment vertical="center"/>
    </xf>
    <xf numFmtId="0" fontId="7" fillId="0" borderId="0" xfId="4" applyNumberFormat="1" applyFont="1" applyFill="1" applyAlignment="1">
      <alignment vertical="center"/>
    </xf>
    <xf numFmtId="0" fontId="11" fillId="0" borderId="0" xfId="4" applyNumberFormat="1" applyFont="1" applyFill="1" applyAlignment="1">
      <alignment vertical="center"/>
    </xf>
    <xf numFmtId="0" fontId="30" fillId="0" borderId="0" xfId="1" applyFont="1" applyFill="1" applyBorder="1" applyAlignment="1">
      <alignment horizontal="distributed" vertical="center"/>
    </xf>
    <xf numFmtId="0" fontId="30" fillId="0" borderId="3" xfId="1" applyFont="1" applyFill="1" applyBorder="1" applyAlignment="1">
      <alignment horizontal="center" vertical="center"/>
    </xf>
    <xf numFmtId="0" fontId="30" fillId="0" borderId="5" xfId="1" applyFont="1" applyFill="1" applyBorder="1" applyAlignment="1">
      <alignment horizontal="center" vertical="center"/>
    </xf>
    <xf numFmtId="0" fontId="30" fillId="0" borderId="2" xfId="1" applyFont="1" applyFill="1" applyBorder="1" applyAlignment="1">
      <alignment horizontal="center" vertical="center"/>
    </xf>
    <xf numFmtId="0" fontId="30" fillId="0" borderId="10" xfId="1" applyFont="1" applyFill="1" applyBorder="1" applyAlignment="1">
      <alignment horizontal="center" vertical="center"/>
    </xf>
    <xf numFmtId="0" fontId="30" fillId="0" borderId="4" xfId="1" applyFont="1" applyFill="1" applyBorder="1" applyAlignment="1">
      <alignment horizontal="center" vertical="center"/>
    </xf>
    <xf numFmtId="0" fontId="30" fillId="0" borderId="28" xfId="1" applyFont="1" applyFill="1" applyBorder="1" applyAlignment="1">
      <alignment horizontal="distributed" vertical="center"/>
    </xf>
    <xf numFmtId="0" fontId="30" fillId="0" borderId="6" xfId="1" applyFont="1" applyFill="1" applyBorder="1" applyAlignment="1">
      <alignment horizontal="center" vertical="center"/>
    </xf>
    <xf numFmtId="0" fontId="30" fillId="0" borderId="7" xfId="1" applyFont="1" applyFill="1" applyBorder="1" applyAlignment="1">
      <alignment horizontal="center" vertical="center"/>
    </xf>
    <xf numFmtId="0" fontId="9" fillId="0" borderId="2" xfId="1" applyFont="1" applyFill="1" applyBorder="1" applyAlignment="1">
      <alignment horizontal="center" vertical="center"/>
    </xf>
    <xf numFmtId="0" fontId="9" fillId="0" borderId="10" xfId="1" applyFont="1" applyFill="1" applyBorder="1" applyAlignment="1">
      <alignment horizontal="center" vertical="center"/>
    </xf>
    <xf numFmtId="0" fontId="8" fillId="0" borderId="29" xfId="1" applyFont="1" applyFill="1" applyBorder="1" applyAlignment="1">
      <alignment horizontal="center" vertical="center"/>
    </xf>
    <xf numFmtId="0" fontId="8" fillId="0" borderId="53" xfId="1" applyFont="1" applyFill="1" applyBorder="1" applyAlignment="1">
      <alignment horizontal="center" vertical="center"/>
    </xf>
    <xf numFmtId="0" fontId="8" fillId="0" borderId="3" xfId="1" applyFont="1" applyFill="1" applyBorder="1" applyAlignment="1">
      <alignment horizontal="center" vertical="center"/>
    </xf>
    <xf numFmtId="0" fontId="8" fillId="0" borderId="4" xfId="1" applyFont="1" applyFill="1" applyBorder="1" applyAlignment="1">
      <alignment horizontal="center" vertical="center"/>
    </xf>
    <xf numFmtId="0" fontId="8" fillId="0" borderId="2" xfId="1" applyFont="1" applyFill="1" applyBorder="1" applyAlignment="1">
      <alignment horizontal="center" vertical="center"/>
    </xf>
    <xf numFmtId="0" fontId="8" fillId="0" borderId="54" xfId="1" applyFont="1" applyFill="1" applyBorder="1" applyAlignment="1">
      <alignment horizontal="center" vertical="center"/>
    </xf>
    <xf numFmtId="0" fontId="8" fillId="0" borderId="5" xfId="1" applyFont="1" applyFill="1" applyBorder="1" applyAlignment="1">
      <alignment horizontal="center" vertical="center"/>
    </xf>
    <xf numFmtId="0" fontId="8" fillId="0" borderId="0" xfId="1" applyFont="1" applyFill="1" applyBorder="1" applyAlignment="1">
      <alignment horizontal="center" vertical="center"/>
    </xf>
    <xf numFmtId="0" fontId="8" fillId="0" borderId="28" xfId="1" applyFont="1" applyFill="1" applyBorder="1" applyAlignment="1">
      <alignment horizontal="center" vertical="center"/>
    </xf>
    <xf numFmtId="0" fontId="6" fillId="0" borderId="68" xfId="4" applyFont="1" applyFill="1" applyBorder="1" applyAlignment="1">
      <alignment horizontal="center" vertical="center"/>
    </xf>
    <xf numFmtId="0" fontId="6" fillId="0" borderId="70" xfId="4" applyFont="1" applyFill="1" applyBorder="1" applyAlignment="1">
      <alignment horizontal="center" vertical="center"/>
    </xf>
    <xf numFmtId="0" fontId="6" fillId="0" borderId="0" xfId="4" applyFont="1" applyFill="1" applyBorder="1" applyAlignment="1">
      <alignment horizontal="center" vertical="center" wrapText="1"/>
    </xf>
    <xf numFmtId="0" fontId="6" fillId="0" borderId="21" xfId="4" applyFont="1" applyFill="1" applyBorder="1" applyAlignment="1">
      <alignment horizontal="center" vertical="center" wrapText="1"/>
    </xf>
    <xf numFmtId="0" fontId="6" fillId="0" borderId="71" xfId="4" applyFont="1" applyFill="1" applyBorder="1" applyAlignment="1">
      <alignment horizontal="center" vertical="center" wrapText="1"/>
    </xf>
    <xf numFmtId="0" fontId="6" fillId="0" borderId="74" xfId="4" applyFont="1" applyFill="1" applyBorder="1" applyAlignment="1">
      <alignment horizontal="center" vertical="center" wrapText="1"/>
    </xf>
    <xf numFmtId="0" fontId="6" fillId="0" borderId="0" xfId="4" applyFont="1" applyFill="1" applyAlignment="1">
      <alignment horizontal="center" vertical="center"/>
    </xf>
    <xf numFmtId="0" fontId="6" fillId="0" borderId="66" xfId="4" applyFont="1" applyFill="1" applyBorder="1" applyAlignment="1">
      <alignment horizontal="center" vertical="center"/>
    </xf>
    <xf numFmtId="0" fontId="6" fillId="0" borderId="84" xfId="4" applyFont="1" applyFill="1" applyBorder="1" applyAlignment="1">
      <alignment horizontal="center" vertical="center"/>
    </xf>
    <xf numFmtId="0" fontId="6" fillId="0" borderId="0" xfId="4" applyFont="1" applyFill="1" applyBorder="1" applyAlignment="1">
      <alignment horizontal="distributed" vertical="center"/>
    </xf>
    <xf numFmtId="0" fontId="6" fillId="0" borderId="21" xfId="4" applyFont="1" applyFill="1" applyBorder="1" applyAlignment="1">
      <alignment horizontal="distributed" vertical="center"/>
    </xf>
    <xf numFmtId="0" fontId="6" fillId="0" borderId="1" xfId="4" applyFont="1" applyFill="1" applyBorder="1" applyAlignment="1">
      <alignment horizontal="center" vertical="center"/>
    </xf>
    <xf numFmtId="0" fontId="6" fillId="0" borderId="77" xfId="4" applyFont="1" applyFill="1" applyBorder="1" applyAlignment="1">
      <alignment horizontal="center" vertical="center"/>
    </xf>
    <xf numFmtId="0" fontId="6" fillId="0" borderId="78" xfId="4" applyFont="1" applyFill="1" applyBorder="1" applyAlignment="1">
      <alignment horizontal="center" vertical="center"/>
    </xf>
    <xf numFmtId="0" fontId="6" fillId="0" borderId="17" xfId="4" applyFont="1" applyFill="1" applyBorder="1" applyAlignment="1">
      <alignment horizontal="center" vertical="center"/>
    </xf>
    <xf numFmtId="0" fontId="6" fillId="0" borderId="21" xfId="4" applyFont="1" applyFill="1" applyBorder="1" applyAlignment="1">
      <alignment horizontal="center" vertical="center"/>
    </xf>
    <xf numFmtId="0" fontId="6" fillId="0" borderId="80" xfId="4" applyFont="1" applyFill="1" applyBorder="1" applyAlignment="1">
      <alignment horizontal="center" vertical="center"/>
    </xf>
    <xf numFmtId="0" fontId="6" fillId="0" borderId="81" xfId="4" applyFont="1" applyFill="1" applyBorder="1" applyAlignment="1">
      <alignment horizontal="center" vertical="center"/>
    </xf>
    <xf numFmtId="0" fontId="6" fillId="0" borderId="68" xfId="4" applyFont="1" applyFill="1" applyBorder="1" applyAlignment="1">
      <alignment horizontal="distributed" vertical="center"/>
    </xf>
    <xf numFmtId="0" fontId="6" fillId="0" borderId="70" xfId="4" applyFont="1" applyFill="1" applyBorder="1" applyAlignment="1">
      <alignment horizontal="distributed" vertical="center"/>
    </xf>
    <xf numFmtId="0" fontId="6" fillId="0" borderId="44" xfId="4" applyFont="1" applyFill="1" applyBorder="1" applyAlignment="1">
      <alignment horizontal="distributed" vertical="center"/>
    </xf>
    <xf numFmtId="0" fontId="6" fillId="0" borderId="47" xfId="4" applyFont="1" applyFill="1" applyBorder="1" applyAlignment="1">
      <alignment horizontal="distributed" vertical="center"/>
    </xf>
    <xf numFmtId="0" fontId="6" fillId="0" borderId="0" xfId="4" applyFont="1" applyFill="1" applyBorder="1" applyAlignment="1">
      <alignment horizontal="center" vertical="center"/>
    </xf>
    <xf numFmtId="0" fontId="8" fillId="0" borderId="0" xfId="4" applyFont="1" applyFill="1" applyBorder="1" applyAlignment="1">
      <alignment horizontal="right"/>
    </xf>
    <xf numFmtId="0" fontId="8" fillId="0" borderId="66" xfId="4" applyFont="1" applyFill="1" applyBorder="1" applyAlignment="1">
      <alignment horizontal="right"/>
    </xf>
    <xf numFmtId="0" fontId="6" fillId="0" borderId="68" xfId="4" applyFont="1" applyFill="1" applyBorder="1" applyAlignment="1">
      <alignment horizontal="center" vertical="center" wrapText="1"/>
    </xf>
    <xf numFmtId="0" fontId="6" fillId="0" borderId="69" xfId="4" applyFont="1" applyFill="1" applyBorder="1" applyAlignment="1">
      <alignment horizontal="center" vertical="center"/>
    </xf>
    <xf numFmtId="0" fontId="6" fillId="0" borderId="28" xfId="4" applyFont="1" applyFill="1" applyBorder="1" applyAlignment="1">
      <alignment horizontal="center" vertical="center"/>
    </xf>
    <xf numFmtId="0" fontId="6" fillId="0" borderId="71" xfId="4" applyFont="1" applyFill="1" applyBorder="1" applyAlignment="1">
      <alignment horizontal="center" vertical="center"/>
    </xf>
    <xf numFmtId="0" fontId="6" fillId="0" borderId="9" xfId="4" applyFont="1" applyFill="1" applyBorder="1" applyAlignment="1">
      <alignment horizontal="center" vertical="center"/>
    </xf>
    <xf numFmtId="0" fontId="6" fillId="0" borderId="8" xfId="4" applyFont="1" applyFill="1" applyBorder="1" applyAlignment="1">
      <alignment horizontal="center" vertical="center"/>
    </xf>
    <xf numFmtId="0" fontId="6" fillId="0" borderId="4" xfId="4" applyFont="1" applyFill="1" applyBorder="1" applyAlignment="1">
      <alignment horizontal="center" vertical="center"/>
    </xf>
    <xf numFmtId="0" fontId="6" fillId="0" borderId="6" xfId="4" applyFont="1" applyFill="1" applyBorder="1" applyAlignment="1">
      <alignment horizontal="center" vertical="center"/>
    </xf>
    <xf numFmtId="0" fontId="6" fillId="0" borderId="0" xfId="4" applyFont="1" applyFill="1" applyAlignment="1">
      <alignment vertical="center"/>
    </xf>
    <xf numFmtId="0" fontId="6" fillId="0" borderId="67" xfId="4" applyFont="1" applyFill="1" applyBorder="1" applyAlignment="1">
      <alignment horizontal="center" vertical="center"/>
    </xf>
    <xf numFmtId="0" fontId="6" fillId="0" borderId="11" xfId="4" applyFont="1" applyFill="1" applyBorder="1" applyAlignment="1">
      <alignment horizontal="center" vertical="center"/>
    </xf>
    <xf numFmtId="0" fontId="6" fillId="0" borderId="14" xfId="4" applyFont="1" applyFill="1" applyBorder="1" applyAlignment="1">
      <alignment horizontal="center" vertical="center"/>
    </xf>
    <xf numFmtId="0" fontId="6" fillId="0" borderId="90" xfId="4" applyFont="1" applyFill="1" applyBorder="1" applyAlignment="1">
      <alignment horizontal="right" vertical="center"/>
    </xf>
    <xf numFmtId="0" fontId="6" fillId="0" borderId="0" xfId="4" applyFont="1" applyFill="1" applyBorder="1" applyAlignment="1">
      <alignment horizontal="right" vertical="center"/>
    </xf>
    <xf numFmtId="0" fontId="6" fillId="0" borderId="118" xfId="4" applyFont="1" applyFill="1" applyBorder="1" applyAlignment="1">
      <alignment horizontal="right" vertical="center"/>
    </xf>
    <xf numFmtId="0" fontId="6" fillId="0" borderId="119" xfId="4" applyFont="1" applyFill="1" applyBorder="1" applyAlignment="1">
      <alignment horizontal="right" vertical="center"/>
    </xf>
    <xf numFmtId="0" fontId="6" fillId="0" borderId="109" xfId="4" applyFont="1" applyFill="1" applyBorder="1" applyAlignment="1">
      <alignment horizontal="center" vertical="center"/>
    </xf>
    <xf numFmtId="0" fontId="6" fillId="0" borderId="110" xfId="4" applyFont="1" applyFill="1" applyBorder="1" applyAlignment="1">
      <alignment horizontal="center" vertical="center"/>
    </xf>
    <xf numFmtId="3" fontId="6" fillId="0" borderId="113" xfId="4" applyNumberFormat="1" applyFont="1" applyFill="1" applyBorder="1" applyAlignment="1">
      <alignment horizontal="right" vertical="center"/>
    </xf>
    <xf numFmtId="3" fontId="6" fillId="0" borderId="112" xfId="4" applyNumberFormat="1" applyFont="1" applyFill="1" applyBorder="1" applyAlignment="1">
      <alignment horizontal="right" vertical="center"/>
    </xf>
    <xf numFmtId="3" fontId="6" fillId="0" borderId="89" xfId="4" applyNumberFormat="1" applyFont="1" applyFill="1" applyBorder="1" applyAlignment="1">
      <alignment horizontal="right" vertical="center"/>
    </xf>
    <xf numFmtId="3" fontId="6" fillId="0" borderId="79" xfId="4" applyNumberFormat="1" applyFont="1" applyFill="1" applyBorder="1" applyAlignment="1">
      <alignment horizontal="right" vertical="center"/>
    </xf>
    <xf numFmtId="0" fontId="6" fillId="0" borderId="38" xfId="4" applyFont="1" applyFill="1" applyBorder="1" applyAlignment="1">
      <alignment horizontal="center" vertical="center" wrapText="1"/>
    </xf>
    <xf numFmtId="0" fontId="6" fillId="0" borderId="38" xfId="4" applyFont="1" applyFill="1" applyBorder="1" applyAlignment="1">
      <alignment horizontal="center" vertical="center"/>
    </xf>
    <xf numFmtId="0" fontId="6" fillId="0" borderId="114" xfId="4" applyFont="1" applyFill="1" applyBorder="1" applyAlignment="1">
      <alignment horizontal="center" vertical="center"/>
    </xf>
    <xf numFmtId="0" fontId="6" fillId="0" borderId="93" xfId="4" applyFont="1" applyFill="1" applyBorder="1" applyAlignment="1">
      <alignment horizontal="right" vertical="center"/>
    </xf>
    <xf numFmtId="0" fontId="6" fillId="0" borderId="38" xfId="4" applyFont="1" applyFill="1" applyBorder="1" applyAlignment="1">
      <alignment horizontal="right" vertical="center"/>
    </xf>
    <xf numFmtId="3" fontId="6" fillId="0" borderId="90" xfId="4" applyNumberFormat="1" applyFont="1" applyFill="1" applyBorder="1" applyAlignment="1">
      <alignment horizontal="right" vertical="center"/>
    </xf>
    <xf numFmtId="3" fontId="6" fillId="0" borderId="0" xfId="4" applyNumberFormat="1" applyFont="1" applyFill="1" applyBorder="1" applyAlignment="1">
      <alignment horizontal="right" vertical="center"/>
    </xf>
    <xf numFmtId="0" fontId="6" fillId="0" borderId="104" xfId="4" applyFont="1" applyFill="1" applyBorder="1" applyAlignment="1">
      <alignment horizontal="center" vertical="center"/>
    </xf>
    <xf numFmtId="0" fontId="6" fillId="0" borderId="105" xfId="4" applyFont="1" applyFill="1" applyBorder="1" applyAlignment="1">
      <alignment horizontal="center" vertical="center"/>
    </xf>
    <xf numFmtId="3" fontId="6" fillId="0" borderId="108" xfId="4" applyNumberFormat="1" applyFont="1" applyFill="1" applyBorder="1" applyAlignment="1">
      <alignment horizontal="right" vertical="center"/>
    </xf>
    <xf numFmtId="3" fontId="6" fillId="0" borderId="105" xfId="4" applyNumberFormat="1" applyFont="1" applyFill="1" applyBorder="1" applyAlignment="1">
      <alignment horizontal="right" vertical="center"/>
    </xf>
    <xf numFmtId="0" fontId="8" fillId="0" borderId="0" xfId="4" applyFont="1" applyFill="1" applyAlignment="1">
      <alignment horizontal="right"/>
    </xf>
    <xf numFmtId="0" fontId="8" fillId="0" borderId="29" xfId="4" applyFont="1" applyFill="1" applyBorder="1" applyAlignment="1">
      <alignment horizontal="right"/>
    </xf>
    <xf numFmtId="0" fontId="6" fillId="0" borderId="79" xfId="4" applyFont="1" applyFill="1" applyBorder="1" applyAlignment="1">
      <alignment vertical="center"/>
    </xf>
    <xf numFmtId="0" fontId="6" fillId="0" borderId="95" xfId="4" applyFont="1" applyFill="1" applyBorder="1" applyAlignment="1">
      <alignment horizontal="center" vertical="center"/>
    </xf>
    <xf numFmtId="0" fontId="6" fillId="0" borderId="96" xfId="4" applyFont="1" applyFill="1" applyBorder="1" applyAlignment="1">
      <alignment horizontal="center" vertical="center"/>
    </xf>
    <xf numFmtId="0" fontId="6" fillId="0" borderId="100" xfId="4" applyFont="1" applyFill="1" applyBorder="1" applyAlignment="1">
      <alignment horizontal="center" vertical="center"/>
    </xf>
    <xf numFmtId="0" fontId="6" fillId="0" borderId="97" xfId="4" applyFont="1" applyFill="1" applyBorder="1" applyAlignment="1">
      <alignment horizontal="center" vertical="center"/>
    </xf>
    <xf numFmtId="0" fontId="6" fillId="0" borderId="101" xfId="4" applyFont="1" applyFill="1" applyBorder="1" applyAlignment="1">
      <alignment horizontal="center" vertical="center"/>
    </xf>
    <xf numFmtId="0" fontId="6" fillId="0" borderId="98" xfId="4" applyFont="1" applyFill="1" applyBorder="1" applyAlignment="1">
      <alignment horizontal="center" vertical="center"/>
    </xf>
    <xf numFmtId="0" fontId="6" fillId="0" borderId="99" xfId="4" applyFont="1" applyFill="1" applyBorder="1" applyAlignment="1">
      <alignment horizontal="center" vertical="center"/>
    </xf>
    <xf numFmtId="0" fontId="6" fillId="0" borderId="102" xfId="4" applyFont="1" applyFill="1" applyBorder="1" applyAlignment="1">
      <alignment horizontal="center" vertical="center"/>
    </xf>
    <xf numFmtId="0" fontId="6" fillId="0" borderId="31" xfId="4" applyFont="1" applyFill="1" applyBorder="1" applyAlignment="1">
      <alignment horizontal="center" vertical="center"/>
    </xf>
    <xf numFmtId="0" fontId="6" fillId="0" borderId="39" xfId="4" applyFont="1" applyFill="1" applyBorder="1" applyAlignment="1">
      <alignment horizontal="center" vertical="center"/>
    </xf>
    <xf numFmtId="0" fontId="6" fillId="0" borderId="43" xfId="4" applyFont="1" applyFill="1" applyBorder="1" applyAlignment="1">
      <alignment horizontal="center" vertical="center"/>
    </xf>
    <xf numFmtId="0" fontId="6" fillId="0" borderId="37" xfId="4" applyFont="1" applyFill="1" applyBorder="1" applyAlignment="1">
      <alignment horizontal="center" vertical="center"/>
    </xf>
    <xf numFmtId="0" fontId="6" fillId="0" borderId="123" xfId="4" applyFont="1" applyFill="1" applyBorder="1" applyAlignment="1">
      <alignment horizontal="center" vertical="center" wrapText="1"/>
    </xf>
    <xf numFmtId="0" fontId="6" fillId="0" borderId="124" xfId="4" applyFont="1" applyFill="1" applyBorder="1" applyAlignment="1">
      <alignment horizontal="center" vertical="center"/>
    </xf>
    <xf numFmtId="0" fontId="6" fillId="0" borderId="36" xfId="4" applyFont="1" applyFill="1" applyBorder="1" applyAlignment="1">
      <alignment horizontal="center" vertical="center"/>
    </xf>
    <xf numFmtId="0" fontId="6" fillId="0" borderId="49" xfId="4" applyFont="1" applyFill="1" applyBorder="1" applyAlignment="1">
      <alignment horizontal="left" vertical="center"/>
    </xf>
    <xf numFmtId="0" fontId="6" fillId="0" borderId="81" xfId="4" applyFont="1" applyFill="1" applyBorder="1" applyAlignment="1">
      <alignment horizontal="left" vertical="center"/>
    </xf>
    <xf numFmtId="0" fontId="8" fillId="0" borderId="32" xfId="3" applyFont="1" applyFill="1" applyBorder="1" applyAlignment="1">
      <alignment horizontal="center" vertical="center" wrapText="1"/>
    </xf>
    <xf numFmtId="0" fontId="8" fillId="0" borderId="10" xfId="4" applyFont="1" applyFill="1" applyBorder="1" applyAlignment="1">
      <alignment horizontal="center" vertical="center"/>
    </xf>
    <xf numFmtId="0" fontId="8" fillId="0" borderId="33" xfId="3" applyFont="1" applyFill="1" applyBorder="1" applyAlignment="1">
      <alignment horizontal="center" vertical="center"/>
    </xf>
    <xf numFmtId="0" fontId="8" fillId="0" borderId="34" xfId="3" applyFont="1" applyFill="1" applyBorder="1" applyAlignment="1">
      <alignment horizontal="center" vertical="center"/>
    </xf>
    <xf numFmtId="0" fontId="8" fillId="0" borderId="31" xfId="3" applyFont="1" applyFill="1" applyBorder="1" applyAlignment="1">
      <alignment horizontal="center" vertical="center"/>
    </xf>
    <xf numFmtId="0" fontId="8" fillId="0" borderId="35" xfId="3" applyFont="1" applyFill="1" applyBorder="1" applyAlignment="1">
      <alignment horizontal="center" vertical="center"/>
    </xf>
    <xf numFmtId="0" fontId="8" fillId="0" borderId="36" xfId="3" applyFont="1" applyFill="1" applyBorder="1" applyAlignment="1">
      <alignment horizontal="center" vertical="center"/>
    </xf>
    <xf numFmtId="0" fontId="8" fillId="0" borderId="37" xfId="3" applyFont="1" applyFill="1" applyBorder="1" applyAlignment="1">
      <alignment horizontal="center" vertical="center"/>
    </xf>
    <xf numFmtId="0" fontId="8" fillId="0" borderId="43" xfId="3" applyFont="1" applyFill="1" applyBorder="1" applyAlignment="1">
      <alignment horizontal="center" vertical="center"/>
    </xf>
    <xf numFmtId="0" fontId="8" fillId="0" borderId="39" xfId="3" applyFont="1" applyFill="1" applyBorder="1" applyAlignment="1">
      <alignment horizontal="center" vertical="center"/>
    </xf>
    <xf numFmtId="0" fontId="8" fillId="0" borderId="38" xfId="3" applyFont="1" applyFill="1" applyBorder="1" applyAlignment="1">
      <alignment horizontal="center" vertical="center"/>
    </xf>
    <xf numFmtId="0" fontId="8" fillId="0" borderId="11" xfId="3" applyFont="1" applyFill="1" applyBorder="1" applyAlignment="1">
      <alignment horizontal="center" vertical="center"/>
    </xf>
    <xf numFmtId="0" fontId="8" fillId="0" borderId="14" xfId="3" applyFont="1" applyFill="1" applyBorder="1" applyAlignment="1">
      <alignment horizontal="center" vertical="center"/>
    </xf>
    <xf numFmtId="0" fontId="8" fillId="0" borderId="40" xfId="3" applyFont="1" applyFill="1" applyBorder="1" applyAlignment="1">
      <alignment horizontal="center" vertical="center"/>
    </xf>
    <xf numFmtId="0" fontId="8" fillId="0" borderId="41" xfId="3" applyFont="1" applyFill="1" applyBorder="1" applyAlignment="1">
      <alignment horizontal="center" vertical="center"/>
    </xf>
    <xf numFmtId="0" fontId="8" fillId="0" borderId="42" xfId="3" applyFont="1" applyFill="1" applyBorder="1" applyAlignment="1">
      <alignment horizontal="center" vertical="center"/>
    </xf>
    <xf numFmtId="3" fontId="6" fillId="0" borderId="17" xfId="3" applyNumberFormat="1" applyFont="1" applyFill="1" applyBorder="1" applyAlignment="1">
      <alignment vertical="center"/>
    </xf>
    <xf numFmtId="0" fontId="6" fillId="0" borderId="0" xfId="4" applyFont="1" applyFill="1" applyBorder="1" applyAlignment="1">
      <alignment vertical="center"/>
    </xf>
    <xf numFmtId="3" fontId="6" fillId="0" borderId="0" xfId="3" applyNumberFormat="1" applyFont="1" applyFill="1" applyBorder="1" applyAlignment="1">
      <alignment horizontal="right" vertical="center"/>
    </xf>
    <xf numFmtId="0" fontId="6" fillId="0" borderId="0" xfId="3" applyFont="1" applyFill="1" applyBorder="1" applyAlignment="1">
      <alignment horizontal="right" vertical="center"/>
    </xf>
    <xf numFmtId="0" fontId="6" fillId="0" borderId="21" xfId="3" applyFont="1" applyFill="1" applyBorder="1" applyAlignment="1">
      <alignment horizontal="right" vertical="center"/>
    </xf>
    <xf numFmtId="3" fontId="6" fillId="0" borderId="18" xfId="3" applyNumberFormat="1" applyFont="1" applyFill="1" applyBorder="1" applyAlignment="1">
      <alignment horizontal="right" vertical="center"/>
    </xf>
    <xf numFmtId="3" fontId="6" fillId="0" borderId="21" xfId="3" applyNumberFormat="1" applyFont="1" applyFill="1" applyBorder="1" applyAlignment="1">
      <alignment horizontal="right" vertical="center"/>
    </xf>
    <xf numFmtId="3" fontId="6" fillId="0" borderId="17" xfId="3" applyNumberFormat="1" applyFont="1" applyFill="1" applyBorder="1" applyAlignment="1">
      <alignment horizontal="right" vertical="center"/>
    </xf>
    <xf numFmtId="3" fontId="6" fillId="0" borderId="46" xfId="3" applyNumberFormat="1" applyFont="1" applyFill="1" applyBorder="1" applyAlignment="1">
      <alignment horizontal="center" vertical="center"/>
    </xf>
    <xf numFmtId="3" fontId="6" fillId="0" borderId="44" xfId="3" applyNumberFormat="1" applyFont="1" applyFill="1" applyBorder="1" applyAlignment="1">
      <alignment horizontal="center" vertical="center"/>
    </xf>
    <xf numFmtId="3" fontId="6" fillId="0" borderId="47" xfId="3" applyNumberFormat="1" applyFont="1" applyFill="1" applyBorder="1" applyAlignment="1">
      <alignment horizontal="center" vertical="center"/>
    </xf>
    <xf numFmtId="3" fontId="6" fillId="0" borderId="48" xfId="3" applyNumberFormat="1" applyFont="1" applyFill="1" applyBorder="1" applyAlignment="1">
      <alignment horizontal="right" vertical="center"/>
    </xf>
    <xf numFmtId="0" fontId="6" fillId="0" borderId="44" xfId="3" applyFont="1" applyFill="1" applyBorder="1" applyAlignment="1">
      <alignment horizontal="right" vertical="center"/>
    </xf>
    <xf numFmtId="0" fontId="6" fillId="0" borderId="18" xfId="3" applyFont="1" applyFill="1" applyBorder="1" applyAlignment="1">
      <alignment horizontal="right" vertical="center"/>
    </xf>
    <xf numFmtId="0" fontId="6" fillId="0" borderId="0" xfId="3" applyFont="1" applyFill="1" applyBorder="1" applyAlignment="1">
      <alignment vertical="center"/>
    </xf>
    <xf numFmtId="3" fontId="6" fillId="0" borderId="18" xfId="3" applyNumberFormat="1" applyFont="1" applyFill="1" applyBorder="1" applyAlignment="1">
      <alignment vertical="center"/>
    </xf>
    <xf numFmtId="3" fontId="6" fillId="0" borderId="0" xfId="3" applyNumberFormat="1" applyFont="1" applyFill="1" applyBorder="1" applyAlignment="1">
      <alignment vertical="center"/>
    </xf>
    <xf numFmtId="0" fontId="6" fillId="0" borderId="48" xfId="3" applyFont="1" applyFill="1" applyBorder="1" applyAlignment="1">
      <alignment horizontal="right" vertical="center"/>
    </xf>
    <xf numFmtId="0" fontId="6" fillId="0" borderId="47" xfId="3" applyFont="1" applyFill="1" applyBorder="1" applyAlignment="1">
      <alignment horizontal="right" vertical="center"/>
    </xf>
    <xf numFmtId="3" fontId="6" fillId="0" borderId="48" xfId="3" applyNumberFormat="1" applyFont="1" applyFill="1" applyBorder="1" applyAlignment="1">
      <alignment vertical="center"/>
    </xf>
    <xf numFmtId="3" fontId="6" fillId="0" borderId="44" xfId="3" applyNumberFormat="1" applyFont="1" applyFill="1" applyBorder="1" applyAlignment="1">
      <alignment vertical="center"/>
    </xf>
    <xf numFmtId="0" fontId="6" fillId="0" borderId="18" xfId="3" applyFont="1" applyFill="1" applyBorder="1" applyAlignment="1">
      <alignment vertical="center"/>
    </xf>
    <xf numFmtId="0" fontId="6" fillId="0" borderId="21" xfId="3" applyFont="1" applyFill="1" applyBorder="1" applyAlignment="1">
      <alignment vertical="center"/>
    </xf>
    <xf numFmtId="0" fontId="14" fillId="0" borderId="0" xfId="3" applyFont="1" applyFill="1" applyBorder="1" applyAlignment="1">
      <alignment horizontal="left" vertical="center" wrapText="1"/>
    </xf>
    <xf numFmtId="0" fontId="14" fillId="0" borderId="21" xfId="3" applyFont="1" applyFill="1" applyBorder="1" applyAlignment="1">
      <alignment horizontal="left" vertical="center" wrapText="1"/>
    </xf>
    <xf numFmtId="0" fontId="6" fillId="0" borderId="21" xfId="4" applyFont="1" applyFill="1" applyBorder="1" applyAlignment="1">
      <alignment vertical="center"/>
    </xf>
    <xf numFmtId="0" fontId="14" fillId="0" borderId="29" xfId="3" applyFont="1" applyFill="1" applyBorder="1" applyAlignment="1">
      <alignment horizontal="left" vertical="center" wrapText="1"/>
    </xf>
    <xf numFmtId="0" fontId="14" fillId="0" borderId="53" xfId="3" applyFont="1" applyFill="1" applyBorder="1" applyAlignment="1">
      <alignment horizontal="left" vertical="center"/>
    </xf>
    <xf numFmtId="0" fontId="6" fillId="0" borderId="30" xfId="3" applyFont="1" applyFill="1" applyBorder="1" applyAlignment="1">
      <alignment horizontal="right" vertical="center"/>
    </xf>
    <xf numFmtId="0" fontId="6" fillId="0" borderId="29" xfId="3" applyFont="1" applyFill="1" applyBorder="1" applyAlignment="1">
      <alignment horizontal="right" vertical="center"/>
    </xf>
    <xf numFmtId="0" fontId="6" fillId="0" borderId="29" xfId="3" applyFont="1" applyFill="1" applyBorder="1" applyAlignment="1">
      <alignment vertical="center"/>
    </xf>
    <xf numFmtId="0" fontId="6" fillId="0" borderId="29" xfId="4" applyFont="1" applyFill="1" applyBorder="1" applyAlignment="1">
      <alignment vertical="center"/>
    </xf>
    <xf numFmtId="0" fontId="6" fillId="0" borderId="53" xfId="4" applyFont="1" applyFill="1" applyBorder="1" applyAlignment="1">
      <alignment vertical="center"/>
    </xf>
    <xf numFmtId="3" fontId="6" fillId="0" borderId="30" xfId="3" applyNumberFormat="1" applyFont="1" applyFill="1" applyBorder="1" applyAlignment="1">
      <alignment vertical="center"/>
    </xf>
    <xf numFmtId="3" fontId="6" fillId="0" borderId="29" xfId="3" applyNumberFormat="1" applyFont="1" applyFill="1" applyBorder="1" applyAlignment="1">
      <alignment vertical="center"/>
    </xf>
    <xf numFmtId="0" fontId="14" fillId="0" borderId="53" xfId="3" applyFont="1" applyFill="1" applyBorder="1" applyAlignment="1">
      <alignment horizontal="left" vertical="center" wrapText="1"/>
    </xf>
    <xf numFmtId="0" fontId="6" fillId="0" borderId="30" xfId="3" applyFont="1" applyFill="1" applyBorder="1" applyAlignment="1">
      <alignment horizontal="center" vertical="center"/>
    </xf>
    <xf numFmtId="0" fontId="6" fillId="0" borderId="29" xfId="3" applyFont="1" applyFill="1" applyBorder="1" applyAlignment="1">
      <alignment horizontal="center" vertical="center"/>
    </xf>
    <xf numFmtId="0" fontId="6" fillId="0" borderId="135" xfId="3" applyFont="1" applyFill="1" applyBorder="1" applyAlignment="1">
      <alignment horizontal="center" vertical="center"/>
    </xf>
    <xf numFmtId="0" fontId="8" fillId="0" borderId="17" xfId="3" applyFont="1" applyFill="1" applyBorder="1" applyAlignment="1">
      <alignment horizontal="center" vertical="center"/>
    </xf>
    <xf numFmtId="0" fontId="8" fillId="0" borderId="0" xfId="3" applyFont="1" applyFill="1" applyBorder="1" applyAlignment="1">
      <alignment horizontal="center" vertical="center"/>
    </xf>
    <xf numFmtId="0" fontId="8" fillId="0" borderId="151" xfId="4" applyFont="1" applyFill="1" applyBorder="1" applyAlignment="1">
      <alignment horizontal="center" vertical="center"/>
    </xf>
    <xf numFmtId="0" fontId="8" fillId="0" borderId="163" xfId="4" applyFont="1" applyFill="1" applyBorder="1" applyAlignment="1">
      <alignment horizontal="center" vertical="center"/>
    </xf>
    <xf numFmtId="0" fontId="8" fillId="0" borderId="38" xfId="4" applyFont="1" applyFill="1" applyBorder="1" applyAlignment="1">
      <alignment horizontal="center" vertical="center"/>
    </xf>
    <xf numFmtId="0" fontId="8" fillId="0" borderId="295" xfId="4" applyFont="1" applyFill="1" applyBorder="1" applyAlignment="1">
      <alignment horizontal="center" vertical="center"/>
    </xf>
    <xf numFmtId="0" fontId="8" fillId="0" borderId="28" xfId="4" applyFont="1" applyFill="1" applyBorder="1" applyAlignment="1">
      <alignment horizontal="center" vertical="center"/>
    </xf>
    <xf numFmtId="0" fontId="8" fillId="0" borderId="39" xfId="4" applyFont="1" applyFill="1" applyBorder="1" applyAlignment="1">
      <alignment horizontal="center" vertical="center"/>
    </xf>
    <xf numFmtId="3" fontId="6" fillId="0" borderId="103" xfId="3" applyNumberFormat="1" applyFont="1" applyFill="1" applyBorder="1" applyAlignment="1">
      <alignment horizontal="center" vertical="center"/>
    </xf>
    <xf numFmtId="3" fontId="6" fillId="0" borderId="79" xfId="3" applyNumberFormat="1" applyFont="1" applyFill="1" applyBorder="1" applyAlignment="1">
      <alignment horizontal="center" vertical="center"/>
    </xf>
    <xf numFmtId="3" fontId="6" fillId="0" borderId="292" xfId="3" applyNumberFormat="1" applyFont="1" applyFill="1" applyBorder="1" applyAlignment="1">
      <alignment horizontal="center" vertical="center"/>
    </xf>
    <xf numFmtId="3" fontId="6" fillId="0" borderId="17" xfId="3" applyNumberFormat="1" applyFont="1" applyFill="1" applyBorder="1" applyAlignment="1">
      <alignment horizontal="center" vertical="center"/>
    </xf>
    <xf numFmtId="3" fontId="6" fillId="0" borderId="0" xfId="3" applyNumberFormat="1" applyFont="1" applyFill="1" applyBorder="1" applyAlignment="1">
      <alignment horizontal="center" vertical="center"/>
    </xf>
    <xf numFmtId="3" fontId="6" fillId="0" borderId="127" xfId="3" applyNumberFormat="1" applyFont="1" applyFill="1" applyBorder="1" applyAlignment="1">
      <alignment horizontal="center" vertical="center"/>
    </xf>
    <xf numFmtId="0" fontId="8" fillId="0" borderId="17" xfId="3" applyFont="1" applyFill="1" applyBorder="1" applyAlignment="1">
      <alignment horizontal="center" vertical="center" wrapText="1"/>
    </xf>
    <xf numFmtId="0" fontId="8" fillId="0" borderId="177" xfId="4" applyFont="1" applyFill="1" applyBorder="1" applyAlignment="1">
      <alignment horizontal="center" vertical="center"/>
    </xf>
    <xf numFmtId="0" fontId="8" fillId="0" borderId="138" xfId="4" applyFont="1" applyFill="1" applyBorder="1" applyAlignment="1">
      <alignment horizontal="center" vertical="center"/>
    </xf>
    <xf numFmtId="0" fontId="8" fillId="0" borderId="178" xfId="4" applyFont="1" applyFill="1" applyBorder="1" applyAlignment="1">
      <alignment horizontal="center" vertical="center"/>
    </xf>
    <xf numFmtId="3" fontId="6" fillId="0" borderId="133" xfId="3" applyNumberFormat="1" applyFont="1" applyFill="1" applyBorder="1" applyAlignment="1">
      <alignment horizontal="center" vertical="center"/>
    </xf>
    <xf numFmtId="0" fontId="6" fillId="0" borderId="170" xfId="4" applyFont="1" applyFill="1" applyBorder="1" applyAlignment="1">
      <alignment horizontal="center" vertical="center"/>
    </xf>
    <xf numFmtId="0" fontId="6" fillId="0" borderId="171" xfId="4" applyFont="1" applyFill="1" applyBorder="1" applyAlignment="1">
      <alignment horizontal="center" vertical="center"/>
    </xf>
    <xf numFmtId="3" fontId="6" fillId="0" borderId="173" xfId="4" applyNumberFormat="1" applyFont="1" applyFill="1" applyBorder="1" applyAlignment="1">
      <alignment vertical="center"/>
    </xf>
    <xf numFmtId="0" fontId="6" fillId="0" borderId="173" xfId="4" applyFont="1" applyFill="1" applyBorder="1" applyAlignment="1">
      <alignment vertical="center"/>
    </xf>
    <xf numFmtId="3" fontId="6" fillId="0" borderId="0" xfId="4" applyNumberFormat="1" applyFont="1" applyFill="1" applyBorder="1" applyAlignment="1">
      <alignment vertical="center"/>
    </xf>
    <xf numFmtId="0" fontId="6" fillId="0" borderId="143" xfId="4" applyFont="1" applyFill="1" applyBorder="1" applyAlignment="1">
      <alignment horizontal="distributed" vertical="center"/>
    </xf>
    <xf numFmtId="0" fontId="6" fillId="0" borderId="169" xfId="4" applyFont="1" applyFill="1" applyBorder="1" applyAlignment="1">
      <alignment horizontal="center" vertical="center"/>
    </xf>
    <xf numFmtId="0" fontId="6" fillId="0" borderId="143" xfId="4" applyFont="1" applyFill="1" applyBorder="1" applyAlignment="1">
      <alignment horizontal="center" vertical="center"/>
    </xf>
    <xf numFmtId="3" fontId="6" fillId="0" borderId="143" xfId="4" applyNumberFormat="1" applyFont="1" applyFill="1" applyBorder="1" applyAlignment="1">
      <alignment vertical="center"/>
    </xf>
    <xf numFmtId="0" fontId="6" fillId="0" borderId="3" xfId="4" applyFont="1" applyFill="1" applyBorder="1" applyAlignment="1">
      <alignment horizontal="center" vertical="center"/>
    </xf>
    <xf numFmtId="0" fontId="6" fillId="0" borderId="143" xfId="4" applyFont="1" applyFill="1" applyBorder="1" applyAlignment="1">
      <alignment vertical="center"/>
    </xf>
    <xf numFmtId="184" fontId="6" fillId="0" borderId="143" xfId="4" applyNumberFormat="1" applyFont="1" applyFill="1" applyBorder="1" applyAlignment="1">
      <alignment horizontal="right" vertical="center"/>
    </xf>
    <xf numFmtId="3" fontId="6" fillId="0" borderId="173" xfId="4" applyNumberFormat="1" applyFont="1" applyFill="1" applyBorder="1" applyAlignment="1">
      <alignment horizontal="right" vertical="center"/>
    </xf>
    <xf numFmtId="0" fontId="6" fillId="0" borderId="0" xfId="4" applyFont="1" applyFill="1" applyAlignment="1">
      <alignment horizontal="distributed" vertical="center"/>
    </xf>
    <xf numFmtId="184" fontId="6" fillId="0" borderId="0" xfId="4" applyNumberFormat="1" applyFont="1" applyFill="1" applyAlignment="1">
      <alignment horizontal="right" vertical="center"/>
    </xf>
    <xf numFmtId="0" fontId="6" fillId="0" borderId="75" xfId="4" applyFont="1" applyFill="1" applyBorder="1" applyAlignment="1">
      <alignment horizontal="center" vertical="center"/>
    </xf>
    <xf numFmtId="0" fontId="6" fillId="0" borderId="76" xfId="4" applyFont="1" applyFill="1" applyBorder="1" applyAlignment="1">
      <alignment horizontal="center" vertical="center"/>
    </xf>
    <xf numFmtId="0" fontId="6" fillId="0" borderId="168" xfId="4" applyFont="1" applyFill="1" applyBorder="1" applyAlignment="1">
      <alignment horizontal="center" vertical="center"/>
    </xf>
    <xf numFmtId="184" fontId="6" fillId="0" borderId="79" xfId="4" applyNumberFormat="1" applyFont="1" applyFill="1" applyBorder="1" applyAlignment="1">
      <alignment horizontal="right" vertical="center"/>
    </xf>
    <xf numFmtId="0" fontId="23" fillId="0" borderId="29" xfId="4" applyFont="1" applyFill="1" applyBorder="1" applyAlignment="1">
      <alignment horizontal="center" vertical="center"/>
    </xf>
    <xf numFmtId="0" fontId="6" fillId="0" borderId="29" xfId="4" applyFont="1" applyFill="1" applyBorder="1" applyAlignment="1">
      <alignment horizontal="center" vertical="center"/>
    </xf>
    <xf numFmtId="0" fontId="6" fillId="0" borderId="30" xfId="4" applyFont="1" applyFill="1" applyBorder="1" applyAlignment="1">
      <alignment horizontal="center" vertical="center"/>
    </xf>
    <xf numFmtId="0" fontId="6" fillId="0" borderId="53" xfId="4" applyFont="1" applyFill="1" applyBorder="1" applyAlignment="1">
      <alignment horizontal="center" vertical="center"/>
    </xf>
    <xf numFmtId="0" fontId="14" fillId="0" borderId="122" xfId="4" applyFont="1" applyFill="1" applyBorder="1" applyAlignment="1">
      <alignment horizontal="center" vertical="center"/>
    </xf>
    <xf numFmtId="0" fontId="14" fillId="0" borderId="66" xfId="4" applyFont="1" applyFill="1" applyBorder="1" applyAlignment="1">
      <alignment horizontal="center" vertical="center"/>
    </xf>
    <xf numFmtId="3" fontId="14" fillId="0" borderId="66" xfId="4" applyNumberFormat="1" applyFont="1" applyFill="1" applyBorder="1" applyAlignment="1">
      <alignment horizontal="right" vertical="center"/>
    </xf>
    <xf numFmtId="0" fontId="6" fillId="0" borderId="66" xfId="4" applyFont="1" applyFill="1" applyBorder="1" applyAlignment="1">
      <alignment horizontal="right" vertical="center"/>
    </xf>
    <xf numFmtId="0" fontId="23" fillId="0" borderId="145" xfId="4" applyFont="1" applyFill="1" applyBorder="1" applyAlignment="1">
      <alignment horizontal="distributed" vertical="center"/>
    </xf>
    <xf numFmtId="0" fontId="23" fillId="0" borderId="164" xfId="4" applyFont="1" applyFill="1" applyBorder="1" applyAlignment="1">
      <alignment horizontal="distributed" vertical="center"/>
    </xf>
    <xf numFmtId="0" fontId="23" fillId="0" borderId="165" xfId="4" applyFont="1" applyFill="1" applyBorder="1" applyAlignment="1">
      <alignment horizontal="center" vertical="center"/>
    </xf>
    <xf numFmtId="0" fontId="23" fillId="0" borderId="164" xfId="4" applyFont="1" applyFill="1" applyBorder="1" applyAlignment="1">
      <alignment horizontal="center" vertical="center"/>
    </xf>
    <xf numFmtId="0" fontId="14" fillId="0" borderId="165" xfId="4" applyFont="1" applyFill="1" applyBorder="1" applyAlignment="1">
      <alignment horizontal="center" vertical="center"/>
    </xf>
    <xf numFmtId="0" fontId="14" fillId="0" borderId="145" xfId="4" applyFont="1" applyFill="1" applyBorder="1" applyAlignment="1">
      <alignment horizontal="center" vertical="center"/>
    </xf>
    <xf numFmtId="0" fontId="14" fillId="0" borderId="145" xfId="4" applyFont="1" applyFill="1" applyBorder="1" applyAlignment="1">
      <alignment horizontal="right" vertical="center"/>
    </xf>
    <xf numFmtId="0" fontId="23" fillId="0" borderId="0" xfId="4" applyFont="1" applyFill="1" applyBorder="1" applyAlignment="1">
      <alignment horizontal="distributed" vertical="center"/>
    </xf>
    <xf numFmtId="0" fontId="23" fillId="0" borderId="21" xfId="4" applyFont="1" applyFill="1" applyBorder="1" applyAlignment="1">
      <alignment horizontal="distributed" vertical="center"/>
    </xf>
    <xf numFmtId="0" fontId="23" fillId="0" borderId="18" xfId="4" applyFont="1" applyFill="1" applyBorder="1" applyAlignment="1">
      <alignment horizontal="center" vertical="center"/>
    </xf>
    <xf numFmtId="0" fontId="23" fillId="0" borderId="21" xfId="4" applyFont="1" applyFill="1" applyBorder="1" applyAlignment="1">
      <alignment horizontal="center" vertical="center"/>
    </xf>
    <xf numFmtId="0" fontId="14" fillId="0" borderId="18" xfId="4" applyFont="1" applyFill="1" applyBorder="1" applyAlignment="1">
      <alignment horizontal="center" vertical="center"/>
    </xf>
    <xf numFmtId="0" fontId="14" fillId="0" borderId="0" xfId="4" applyFont="1" applyFill="1" applyBorder="1" applyAlignment="1">
      <alignment horizontal="center" vertical="center"/>
    </xf>
    <xf numFmtId="0" fontId="14" fillId="0" borderId="0" xfId="4" applyFont="1" applyFill="1" applyBorder="1" applyAlignment="1">
      <alignment horizontal="right" vertical="center"/>
    </xf>
    <xf numFmtId="0" fontId="14" fillId="0" borderId="137" xfId="4" applyFont="1" applyFill="1" applyBorder="1" applyAlignment="1">
      <alignment horizontal="center" vertical="center" wrapText="1"/>
    </xf>
    <xf numFmtId="0" fontId="6" fillId="0" borderId="167" xfId="4" applyFont="1" applyFill="1" applyBorder="1" applyAlignment="1">
      <alignment horizontal="center" vertical="center" wrapText="1"/>
    </xf>
    <xf numFmtId="0" fontId="14" fillId="0" borderId="101" xfId="4" applyFont="1" applyFill="1" applyBorder="1" applyAlignment="1">
      <alignment horizontal="center" vertical="center"/>
    </xf>
    <xf numFmtId="0" fontId="14" fillId="0" borderId="79" xfId="4" applyFont="1" applyFill="1" applyBorder="1" applyAlignment="1">
      <alignment horizontal="right" vertical="center"/>
    </xf>
    <xf numFmtId="0" fontId="14" fillId="0" borderId="166" xfId="4" applyFont="1" applyFill="1" applyBorder="1" applyAlignment="1">
      <alignment horizontal="center" vertical="center"/>
    </xf>
    <xf numFmtId="0" fontId="14" fillId="0" borderId="148" xfId="4" applyFont="1" applyFill="1" applyBorder="1" applyAlignment="1">
      <alignment horizontal="center" vertical="center"/>
    </xf>
    <xf numFmtId="3" fontId="14" fillId="0" borderId="148" xfId="4" applyNumberFormat="1" applyFont="1" applyFill="1" applyBorder="1" applyAlignment="1">
      <alignment horizontal="right" vertical="center"/>
    </xf>
    <xf numFmtId="0" fontId="14" fillId="0" borderId="31" xfId="4" applyFont="1" applyFill="1" applyBorder="1" applyAlignment="1">
      <alignment horizontal="center" vertical="center"/>
    </xf>
    <xf numFmtId="0" fontId="14" fillId="0" borderId="161" xfId="4" applyFont="1" applyFill="1" applyBorder="1" applyAlignment="1">
      <alignment horizontal="center" vertical="center"/>
    </xf>
    <xf numFmtId="0" fontId="14" fillId="0" borderId="38" xfId="4" applyFont="1" applyFill="1" applyBorder="1" applyAlignment="1">
      <alignment horizontal="center" vertical="center"/>
    </xf>
    <xf numFmtId="0" fontId="14" fillId="0" borderId="114" xfId="4" applyFont="1" applyFill="1" applyBorder="1" applyAlignment="1">
      <alignment horizontal="center" vertical="center"/>
    </xf>
    <xf numFmtId="0" fontId="14" fillId="0" borderId="162" xfId="4" applyFont="1" applyFill="1" applyBorder="1" applyAlignment="1">
      <alignment horizontal="center" vertical="center"/>
    </xf>
    <xf numFmtId="0" fontId="14" fillId="0" borderId="163" xfId="4" applyFont="1" applyFill="1" applyBorder="1" applyAlignment="1">
      <alignment horizontal="center" vertical="center"/>
    </xf>
    <xf numFmtId="0" fontId="14" fillId="0" borderId="140" xfId="4" applyFont="1" applyFill="1" applyBorder="1" applyAlignment="1">
      <alignment horizontal="center" vertical="center" wrapText="1"/>
    </xf>
    <xf numFmtId="0" fontId="6" fillId="0" borderId="138" xfId="4" applyFont="1" applyFill="1" applyBorder="1" applyAlignment="1">
      <alignment horizontal="center" vertical="center"/>
    </xf>
    <xf numFmtId="0" fontId="15" fillId="0" borderId="0" xfId="4" applyFont="1" applyFill="1" applyAlignment="1">
      <alignment horizontal="right" vertical="center" shrinkToFit="1"/>
    </xf>
    <xf numFmtId="0" fontId="15" fillId="0" borderId="21" xfId="4" applyFont="1" applyFill="1" applyBorder="1" applyAlignment="1">
      <alignment horizontal="right" vertical="center" shrinkToFit="1"/>
    </xf>
    <xf numFmtId="0" fontId="14" fillId="0" borderId="18" xfId="4" applyNumberFormat="1" applyFont="1" applyFill="1" applyBorder="1" applyAlignment="1">
      <alignment horizontal="center" vertical="center"/>
    </xf>
    <xf numFmtId="0" fontId="14" fillId="0" borderId="0" xfId="4" applyNumberFormat="1" applyFont="1" applyFill="1" applyBorder="1" applyAlignment="1">
      <alignment horizontal="center" vertical="center"/>
    </xf>
    <xf numFmtId="3" fontId="14" fillId="0" borderId="0" xfId="4" applyNumberFormat="1" applyFont="1" applyFill="1" applyBorder="1" applyAlignment="1">
      <alignment horizontal="right" vertical="center"/>
    </xf>
    <xf numFmtId="49" fontId="14" fillId="0" borderId="18" xfId="4" applyNumberFormat="1" applyFont="1" applyFill="1" applyBorder="1" applyAlignment="1">
      <alignment horizontal="center" vertical="center"/>
    </xf>
    <xf numFmtId="49" fontId="14" fillId="0" borderId="0" xfId="4" applyNumberFormat="1" applyFont="1" applyFill="1" applyBorder="1" applyAlignment="1">
      <alignment horizontal="center" vertical="center"/>
    </xf>
    <xf numFmtId="0" fontId="14" fillId="0" borderId="103" xfId="4" applyFont="1" applyFill="1" applyBorder="1" applyAlignment="1">
      <alignment horizontal="center" vertical="center"/>
    </xf>
    <xf numFmtId="0" fontId="14" fillId="0" borderId="79" xfId="4" applyFont="1" applyFill="1" applyBorder="1" applyAlignment="1">
      <alignment horizontal="center" vertical="center"/>
    </xf>
    <xf numFmtId="0" fontId="10" fillId="0" borderId="0" xfId="4" applyFont="1" applyFill="1" applyAlignment="1">
      <alignment horizontal="right"/>
    </xf>
    <xf numFmtId="0" fontId="10" fillId="0" borderId="66" xfId="4" applyFont="1" applyFill="1" applyBorder="1" applyAlignment="1">
      <alignment horizontal="right"/>
    </xf>
    <xf numFmtId="0" fontId="11" fillId="0" borderId="0" xfId="4" applyFont="1" applyFill="1" applyAlignment="1">
      <alignment vertical="center"/>
    </xf>
    <xf numFmtId="0" fontId="22" fillId="0" borderId="0" xfId="4" applyFont="1" applyFill="1" applyAlignment="1">
      <alignment vertical="center"/>
    </xf>
    <xf numFmtId="0" fontId="6" fillId="0" borderId="157" xfId="4" applyFont="1" applyFill="1" applyBorder="1" applyAlignment="1">
      <alignment horizontal="center" vertical="center"/>
    </xf>
    <xf numFmtId="0" fontId="14" fillId="0" borderId="154" xfId="4" applyFont="1" applyFill="1" applyBorder="1" applyAlignment="1">
      <alignment horizontal="center" vertical="center" wrapText="1"/>
    </xf>
    <xf numFmtId="0" fontId="6" fillId="0" borderId="101" xfId="4" applyFont="1" applyFill="1" applyBorder="1" applyAlignment="1">
      <alignment horizontal="center" vertical="center" wrapText="1"/>
    </xf>
    <xf numFmtId="0" fontId="6" fillId="0" borderId="137" xfId="4" applyFont="1" applyFill="1" applyBorder="1" applyAlignment="1">
      <alignment horizontal="center" vertical="center" wrapText="1"/>
    </xf>
    <xf numFmtId="0" fontId="11" fillId="0" borderId="0" xfId="4" applyFont="1" applyFill="1" applyBorder="1" applyAlignment="1">
      <alignment vertical="center"/>
    </xf>
    <xf numFmtId="0" fontId="22" fillId="0" borderId="0" xfId="4" applyFont="1" applyFill="1" applyBorder="1" applyAlignment="1">
      <alignment vertical="center"/>
    </xf>
    <xf numFmtId="0" fontId="6" fillId="0" borderId="286" xfId="4" applyFont="1" applyFill="1" applyBorder="1" applyAlignment="1">
      <alignment horizontal="center" vertical="center"/>
    </xf>
    <xf numFmtId="0" fontId="6" fillId="0" borderId="285" xfId="4" applyFont="1" applyFill="1" applyBorder="1" applyAlignment="1">
      <alignment horizontal="center" vertical="center"/>
    </xf>
    <xf numFmtId="0" fontId="6" fillId="0" borderId="275" xfId="4" applyFont="1" applyFill="1" applyBorder="1" applyAlignment="1">
      <alignment horizontal="center" vertical="center"/>
    </xf>
    <xf numFmtId="0" fontId="6" fillId="0" borderId="141" xfId="4" applyFont="1" applyFill="1" applyBorder="1" applyAlignment="1">
      <alignment horizontal="center" vertical="center"/>
    </xf>
    <xf numFmtId="0" fontId="6" fillId="0" borderId="146" xfId="4" applyFont="1" applyFill="1" applyBorder="1" applyAlignment="1">
      <alignment horizontal="center"/>
    </xf>
    <xf numFmtId="0" fontId="6" fillId="0" borderId="176" xfId="4" applyFont="1" applyFill="1" applyBorder="1" applyAlignment="1">
      <alignment horizontal="center"/>
    </xf>
    <xf numFmtId="0" fontId="6" fillId="0" borderId="172" xfId="4" applyFont="1" applyFill="1" applyBorder="1"/>
    <xf numFmtId="0" fontId="6" fillId="0" borderId="173" xfId="4" applyFont="1" applyFill="1" applyBorder="1"/>
    <xf numFmtId="0" fontId="6" fillId="0" borderId="0" xfId="4" applyFont="1" applyFill="1" applyBorder="1" applyAlignment="1">
      <alignment horizontal="distributed" justifyLastLine="1"/>
    </xf>
    <xf numFmtId="0" fontId="6" fillId="0" borderId="21" xfId="4" applyFont="1" applyFill="1" applyBorder="1" applyAlignment="1">
      <alignment horizontal="distributed" justifyLastLine="1"/>
    </xf>
    <xf numFmtId="0" fontId="6" fillId="0" borderId="0" xfId="4" applyFont="1" applyFill="1" applyAlignment="1">
      <alignment horizontal="center"/>
    </xf>
    <xf numFmtId="0" fontId="6" fillId="0" borderId="169" xfId="4" applyFont="1" applyFill="1" applyBorder="1" applyAlignment="1">
      <alignment horizontal="center"/>
    </xf>
    <xf numFmtId="0" fontId="6" fillId="0" borderId="143" xfId="4" applyFont="1" applyFill="1" applyBorder="1" applyAlignment="1">
      <alignment horizontal="center"/>
    </xf>
    <xf numFmtId="0" fontId="6" fillId="0" borderId="0" xfId="4" applyFont="1" applyFill="1" applyBorder="1" applyAlignment="1">
      <alignment horizontal="center"/>
    </xf>
    <xf numFmtId="0" fontId="6" fillId="0" borderId="17" xfId="4" applyFont="1" applyFill="1" applyBorder="1" applyAlignment="1">
      <alignment horizontal="center"/>
    </xf>
    <xf numFmtId="0" fontId="6" fillId="0" borderId="18" xfId="4" applyFont="1" applyFill="1" applyBorder="1" applyAlignment="1">
      <alignment horizontal="center"/>
    </xf>
    <xf numFmtId="0" fontId="6" fillId="0" borderId="143" xfId="4" applyFont="1" applyFill="1" applyBorder="1" applyAlignment="1">
      <alignment horizontal="distributed" justifyLastLine="1"/>
    </xf>
    <xf numFmtId="0" fontId="6" fillId="0" borderId="174" xfId="4" applyFont="1" applyFill="1" applyBorder="1" applyAlignment="1">
      <alignment horizontal="distributed" justifyLastLine="1"/>
    </xf>
    <xf numFmtId="0" fontId="6" fillId="0" borderId="175" xfId="4" applyFont="1" applyFill="1" applyBorder="1" applyAlignment="1">
      <alignment horizontal="center" vertical="center"/>
    </xf>
    <xf numFmtId="0" fontId="6" fillId="0" borderId="179" xfId="4" applyFont="1" applyFill="1" applyBorder="1" applyAlignment="1">
      <alignment horizontal="center" vertical="center"/>
    </xf>
    <xf numFmtId="0" fontId="6" fillId="0" borderId="7" xfId="4" applyFont="1" applyFill="1" applyBorder="1" applyAlignment="1">
      <alignment horizontal="center" vertical="center"/>
    </xf>
    <xf numFmtId="0" fontId="10" fillId="0" borderId="29" xfId="4" applyFont="1" applyFill="1" applyBorder="1" applyAlignment="1">
      <alignment horizontal="right"/>
    </xf>
    <xf numFmtId="0" fontId="6" fillId="0" borderId="177" xfId="4" applyFont="1" applyFill="1" applyBorder="1" applyAlignment="1">
      <alignment horizontal="center" vertical="center"/>
    </xf>
    <xf numFmtId="0" fontId="6" fillId="0" borderId="178" xfId="4" applyFont="1" applyFill="1" applyBorder="1" applyAlignment="1">
      <alignment horizontal="center" vertical="center"/>
    </xf>
    <xf numFmtId="0" fontId="6" fillId="0" borderId="33" xfId="4" applyFont="1" applyFill="1" applyBorder="1" applyAlignment="1">
      <alignment horizontal="center" vertical="center"/>
    </xf>
    <xf numFmtId="0" fontId="6" fillId="0" borderId="35" xfId="4" applyFont="1" applyFill="1" applyBorder="1" applyAlignment="1">
      <alignment horizontal="center" vertical="center"/>
    </xf>
    <xf numFmtId="0" fontId="6" fillId="0" borderId="15" xfId="4" applyFont="1" applyFill="1" applyBorder="1" applyAlignment="1">
      <alignment horizontal="center" vertical="center"/>
    </xf>
    <xf numFmtId="0" fontId="6" fillId="0" borderId="42" xfId="4" applyFont="1" applyFill="1" applyBorder="1" applyAlignment="1">
      <alignment horizontal="center" vertical="center"/>
    </xf>
    <xf numFmtId="0" fontId="6" fillId="0" borderId="0" xfId="4" applyFont="1" applyFill="1" applyAlignment="1">
      <alignment horizontal="right"/>
    </xf>
    <xf numFmtId="0" fontId="6" fillId="0" borderId="29" xfId="4" applyFont="1" applyFill="1" applyBorder="1" applyAlignment="1">
      <alignment horizontal="right"/>
    </xf>
    <xf numFmtId="185" fontId="14" fillId="0" borderId="138" xfId="6" applyNumberFormat="1" applyFont="1" applyFill="1" applyBorder="1" applyAlignment="1">
      <alignment horizontal="center" vertical="center"/>
    </xf>
    <xf numFmtId="185" fontId="14" fillId="0" borderId="139" xfId="6" applyNumberFormat="1" applyFont="1" applyFill="1" applyBorder="1" applyAlignment="1">
      <alignment horizontal="center" vertical="center"/>
    </xf>
    <xf numFmtId="0" fontId="8" fillId="0" borderId="114" xfId="4" applyFont="1" applyFill="1" applyBorder="1" applyAlignment="1">
      <alignment horizontal="center" vertical="center"/>
    </xf>
    <xf numFmtId="0" fontId="8" fillId="0" borderId="140" xfId="4" applyFont="1" applyFill="1" applyBorder="1" applyAlignment="1">
      <alignment horizontal="center" vertical="center"/>
    </xf>
    <xf numFmtId="0" fontId="8" fillId="0" borderId="139" xfId="4" applyFont="1" applyFill="1" applyBorder="1" applyAlignment="1">
      <alignment horizontal="center" vertical="center"/>
    </xf>
    <xf numFmtId="0" fontId="6" fillId="0" borderId="162" xfId="4" applyFont="1" applyFill="1" applyBorder="1" applyAlignment="1">
      <alignment horizontal="center" vertical="center" wrapText="1"/>
    </xf>
    <xf numFmtId="0" fontId="6" fillId="0" borderId="161" xfId="4" applyFont="1" applyFill="1" applyBorder="1" applyAlignment="1">
      <alignment horizontal="center" vertical="center"/>
    </xf>
    <xf numFmtId="0" fontId="10" fillId="0" borderId="0" xfId="4" applyFont="1" applyFill="1" applyBorder="1" applyAlignment="1">
      <alignment horizontal="right"/>
    </xf>
    <xf numFmtId="0" fontId="14" fillId="0" borderId="21" xfId="4" applyNumberFormat="1" applyFont="1" applyFill="1" applyBorder="1" applyAlignment="1">
      <alignment horizontal="center" vertical="center"/>
    </xf>
    <xf numFmtId="0" fontId="14" fillId="0" borderId="162" xfId="4" applyNumberFormat="1" applyFont="1" applyFill="1" applyBorder="1" applyAlignment="1">
      <alignment horizontal="center" vertical="center"/>
    </xf>
    <xf numFmtId="0" fontId="14" fillId="0" borderId="161" xfId="4" applyNumberFormat="1" applyFont="1" applyFill="1" applyBorder="1" applyAlignment="1">
      <alignment horizontal="center" vertical="center"/>
    </xf>
    <xf numFmtId="0" fontId="14" fillId="0" borderId="31" xfId="4" applyNumberFormat="1" applyFont="1" applyFill="1" applyBorder="1" applyAlignment="1">
      <alignment horizontal="center" vertical="center"/>
    </xf>
    <xf numFmtId="180" fontId="6" fillId="0" borderId="30" xfId="4" applyNumberFormat="1" applyFont="1" applyFill="1" applyBorder="1" applyAlignment="1">
      <alignment horizontal="right" indent="1"/>
    </xf>
    <xf numFmtId="180" fontId="6" fillId="0" borderId="29" xfId="4" applyNumberFormat="1" applyFont="1" applyFill="1" applyBorder="1" applyAlignment="1">
      <alignment horizontal="right" indent="1"/>
    </xf>
    <xf numFmtId="183" fontId="6" fillId="0" borderId="29" xfId="2" applyNumberFormat="1" applyFont="1" applyFill="1" applyBorder="1" applyAlignment="1">
      <alignment horizontal="right" indent="1"/>
    </xf>
    <xf numFmtId="38" fontId="6" fillId="0" borderId="29" xfId="2" applyFont="1" applyFill="1" applyBorder="1" applyAlignment="1">
      <alignment horizontal="center"/>
    </xf>
    <xf numFmtId="0" fontId="14" fillId="0" borderId="140" xfId="4" applyNumberFormat="1" applyFont="1" applyFill="1" applyBorder="1" applyAlignment="1">
      <alignment horizontal="center" vertical="center"/>
    </xf>
    <xf numFmtId="0" fontId="14" fillId="0" borderId="138" xfId="4" applyNumberFormat="1" applyFont="1" applyFill="1" applyBorder="1" applyAlignment="1">
      <alignment horizontal="center" vertical="center"/>
    </xf>
    <xf numFmtId="0" fontId="10" fillId="0" borderId="31" xfId="4" applyFont="1" applyFill="1" applyBorder="1" applyAlignment="1">
      <alignment vertical="center" wrapText="1"/>
    </xf>
    <xf numFmtId="0" fontId="14" fillId="0" borderId="139" xfId="4" applyNumberFormat="1" applyFont="1" applyFill="1" applyBorder="1" applyAlignment="1">
      <alignment horizontal="center" vertical="center"/>
    </xf>
    <xf numFmtId="0" fontId="14" fillId="0" borderId="140" xfId="4" applyNumberFormat="1" applyFont="1" applyFill="1" applyBorder="1" applyAlignment="1">
      <alignment horizontal="center" vertical="center" shrinkToFit="1"/>
    </xf>
    <xf numFmtId="0" fontId="14" fillId="0" borderId="139" xfId="4" applyNumberFormat="1" applyFont="1" applyFill="1" applyBorder="1" applyAlignment="1">
      <alignment horizontal="center" vertical="center" shrinkToFit="1"/>
    </xf>
    <xf numFmtId="0" fontId="6" fillId="0" borderId="140" xfId="4" applyFont="1" applyFill="1" applyBorder="1" applyAlignment="1">
      <alignment horizontal="center" vertical="center" shrinkToFit="1"/>
    </xf>
    <xf numFmtId="0" fontId="6" fillId="0" borderId="139" xfId="4" applyFont="1" applyFill="1" applyBorder="1" applyAlignment="1">
      <alignment horizontal="center" vertical="center" shrinkToFit="1"/>
    </xf>
    <xf numFmtId="180" fontId="6" fillId="0" borderId="18" xfId="4" applyNumberFormat="1" applyFont="1" applyFill="1" applyBorder="1" applyAlignment="1">
      <alignment horizontal="right" indent="1"/>
    </xf>
    <xf numFmtId="180" fontId="6" fillId="0" borderId="0" xfId="4" applyNumberFormat="1" applyFont="1" applyFill="1" applyBorder="1" applyAlignment="1">
      <alignment horizontal="right" indent="1"/>
    </xf>
    <xf numFmtId="183" fontId="6" fillId="0" borderId="0" xfId="2" applyNumberFormat="1" applyFont="1" applyFill="1" applyBorder="1" applyAlignment="1">
      <alignment horizontal="right" indent="1"/>
    </xf>
    <xf numFmtId="38" fontId="6" fillId="0" borderId="0" xfId="2" applyFont="1" applyFill="1" applyBorder="1" applyAlignment="1">
      <alignment horizontal="center"/>
    </xf>
    <xf numFmtId="38" fontId="6" fillId="0" borderId="79" xfId="2" applyFont="1" applyFill="1" applyBorder="1" applyAlignment="1">
      <alignment horizontal="center"/>
    </xf>
    <xf numFmtId="0" fontId="10" fillId="0" borderId="0" xfId="4" applyFont="1" applyFill="1" applyBorder="1" applyAlignment="1">
      <alignment horizontal="center"/>
    </xf>
    <xf numFmtId="0" fontId="10" fillId="0" borderId="29" xfId="4" applyFont="1" applyFill="1" applyBorder="1" applyAlignment="1">
      <alignment horizontal="center"/>
    </xf>
    <xf numFmtId="0" fontId="6" fillId="0" borderId="140" xfId="4" applyFont="1" applyFill="1" applyBorder="1" applyAlignment="1">
      <alignment horizontal="center" vertical="center"/>
    </xf>
    <xf numFmtId="0" fontId="6" fillId="0" borderId="18" xfId="4" applyFont="1" applyFill="1" applyBorder="1" applyAlignment="1">
      <alignment horizontal="center" vertical="center" shrinkToFit="1"/>
    </xf>
    <xf numFmtId="0" fontId="6" fillId="0" borderId="21" xfId="4" applyFont="1" applyFill="1" applyBorder="1" applyAlignment="1">
      <alignment horizontal="center" vertical="center" shrinkToFit="1"/>
    </xf>
    <xf numFmtId="0" fontId="10" fillId="0" borderId="31" xfId="4" applyFont="1" applyFill="1" applyBorder="1" applyAlignment="1">
      <alignment horizontal="center" vertical="center" wrapText="1"/>
    </xf>
    <xf numFmtId="0" fontId="6" fillId="0" borderId="139" xfId="4" applyFont="1" applyFill="1" applyBorder="1" applyAlignment="1">
      <alignment horizontal="center" vertical="center"/>
    </xf>
    <xf numFmtId="0" fontId="8" fillId="0" borderId="0" xfId="4" applyFont="1" applyFill="1" applyBorder="1" applyAlignment="1">
      <alignment horizontal="center" vertical="center"/>
    </xf>
    <xf numFmtId="0" fontId="8" fillId="0" borderId="21" xfId="4" applyFont="1" applyFill="1" applyBorder="1" applyAlignment="1">
      <alignment horizontal="center" vertical="center"/>
    </xf>
    <xf numFmtId="0" fontId="8" fillId="0" borderId="66" xfId="4" applyFont="1" applyFill="1" applyBorder="1" applyAlignment="1">
      <alignment horizontal="center" vertical="center"/>
    </xf>
    <xf numFmtId="0" fontId="8" fillId="0" borderId="121" xfId="4" applyFont="1" applyFill="1" applyBorder="1" applyAlignment="1">
      <alignment horizontal="center" vertical="center"/>
    </xf>
    <xf numFmtId="0" fontId="8" fillId="0" borderId="98" xfId="4" applyFont="1" applyFill="1" applyBorder="1" applyAlignment="1">
      <alignment horizontal="center" vertical="center"/>
    </xf>
    <xf numFmtId="0" fontId="8" fillId="0" borderId="101" xfId="4" applyFont="1" applyFill="1" applyBorder="1" applyAlignment="1">
      <alignment horizontal="center" vertical="center"/>
    </xf>
    <xf numFmtId="0" fontId="8" fillId="0" borderId="137" xfId="4" applyFont="1" applyFill="1" applyBorder="1" applyAlignment="1">
      <alignment horizontal="center" vertical="center"/>
    </xf>
    <xf numFmtId="0" fontId="8" fillId="0" borderId="154" xfId="4" applyFont="1" applyFill="1" applyBorder="1" applyAlignment="1">
      <alignment horizontal="center" vertical="center"/>
    </xf>
    <xf numFmtId="0" fontId="6" fillId="0" borderId="144" xfId="4" applyFont="1" applyFill="1" applyBorder="1" applyAlignment="1">
      <alignment horizontal="distributed" vertical="center"/>
    </xf>
    <xf numFmtId="0" fontId="6" fillId="0" borderId="146" xfId="4" applyFont="1" applyFill="1" applyBorder="1" applyAlignment="1">
      <alignment horizontal="center" vertical="center"/>
    </xf>
    <xf numFmtId="0" fontId="6" fillId="0" borderId="147" xfId="4" applyFont="1" applyFill="1" applyBorder="1" applyAlignment="1">
      <alignment vertical="center"/>
    </xf>
    <xf numFmtId="0" fontId="8" fillId="0" borderId="149" xfId="4" applyFont="1" applyFill="1" applyBorder="1" applyAlignment="1">
      <alignment horizontal="left" vertical="center" wrapText="1"/>
    </xf>
    <xf numFmtId="0" fontId="6" fillId="0" borderId="150" xfId="4" applyFont="1" applyFill="1" applyBorder="1" applyAlignment="1">
      <alignment vertical="center"/>
    </xf>
    <xf numFmtId="0" fontId="6" fillId="0" borderId="152" xfId="4" applyFont="1" applyFill="1" applyBorder="1" applyAlignment="1">
      <alignment vertical="center"/>
    </xf>
    <xf numFmtId="0" fontId="6" fillId="0" borderId="153" xfId="4" applyFont="1" applyFill="1" applyBorder="1" applyAlignment="1">
      <alignment vertical="center"/>
    </xf>
    <xf numFmtId="0" fontId="6" fillId="0" borderId="155" xfId="4" applyFont="1" applyFill="1" applyBorder="1" applyAlignment="1">
      <alignment vertical="center"/>
    </xf>
    <xf numFmtId="0" fontId="6" fillId="0" borderId="156" xfId="4" applyFont="1" applyFill="1" applyBorder="1" applyAlignment="1">
      <alignment vertical="center"/>
    </xf>
    <xf numFmtId="0" fontId="8" fillId="0" borderId="0" xfId="4" applyFont="1" applyFill="1" applyAlignment="1">
      <alignment horizontal="center"/>
    </xf>
    <xf numFmtId="0" fontId="8" fillId="0" borderId="29" xfId="4" applyFont="1" applyFill="1" applyBorder="1" applyAlignment="1">
      <alignment horizontal="center"/>
    </xf>
    <xf numFmtId="0" fontId="6" fillId="0" borderId="1" xfId="4" applyFont="1" applyFill="1" applyBorder="1" applyAlignment="1">
      <alignment horizontal="right" vertical="center"/>
    </xf>
    <xf numFmtId="0" fontId="6" fillId="0" borderId="141" xfId="4" applyFont="1" applyFill="1" applyBorder="1" applyAlignment="1">
      <alignment vertical="center"/>
    </xf>
    <xf numFmtId="0" fontId="6" fillId="0" borderId="5" xfId="4" applyFont="1" applyFill="1" applyBorder="1" applyAlignment="1">
      <alignment horizontal="center" vertical="center"/>
    </xf>
    <xf numFmtId="0" fontId="14" fillId="0" borderId="187" xfId="4" applyFont="1" applyFill="1" applyBorder="1" applyAlignment="1">
      <alignment horizontal="center" vertical="center" shrinkToFit="1"/>
    </xf>
    <xf numFmtId="0" fontId="14" fillId="0" borderId="151" xfId="4" applyFont="1" applyFill="1" applyBorder="1" applyAlignment="1">
      <alignment horizontal="center" vertical="center"/>
    </xf>
    <xf numFmtId="0" fontId="14" fillId="0" borderId="162" xfId="4" applyFont="1" applyFill="1" applyBorder="1" applyAlignment="1">
      <alignment horizontal="center" vertical="center" wrapText="1"/>
    </xf>
    <xf numFmtId="0" fontId="10" fillId="0" borderId="0" xfId="4" applyFont="1" applyFill="1" applyAlignment="1">
      <alignment horizontal="left" vertical="top" wrapText="1"/>
    </xf>
    <xf numFmtId="0" fontId="6" fillId="0" borderId="164" xfId="4" applyFont="1" applyFill="1" applyBorder="1" applyAlignment="1">
      <alignment horizontal="distributed" vertical="center"/>
    </xf>
    <xf numFmtId="0" fontId="6" fillId="0" borderId="222" xfId="4" applyFont="1" applyFill="1" applyBorder="1" applyAlignment="1">
      <alignment horizontal="distributed" vertical="center"/>
    </xf>
    <xf numFmtId="0" fontId="6" fillId="0" borderId="223" xfId="4" applyFont="1" applyFill="1" applyBorder="1" applyAlignment="1">
      <alignment horizontal="center" vertical="center"/>
    </xf>
    <xf numFmtId="0" fontId="14" fillId="0" borderId="151" xfId="4" applyFont="1" applyFill="1" applyBorder="1" applyAlignment="1">
      <alignment horizontal="center" vertical="center" shrinkToFit="1"/>
    </xf>
    <xf numFmtId="0" fontId="14" fillId="0" borderId="163" xfId="4" applyFont="1" applyFill="1" applyBorder="1" applyAlignment="1">
      <alignment horizontal="center" vertical="center" wrapText="1"/>
    </xf>
    <xf numFmtId="0" fontId="6" fillId="0" borderId="19" xfId="4" applyFont="1" applyFill="1" applyBorder="1" applyAlignment="1">
      <alignment horizontal="distributed" vertical="center"/>
    </xf>
    <xf numFmtId="0" fontId="14" fillId="0" borderId="140" xfId="4" applyFont="1" applyFill="1" applyBorder="1" applyAlignment="1">
      <alignment horizontal="center" vertical="center"/>
    </xf>
    <xf numFmtId="0" fontId="14" fillId="0" borderId="139" xfId="4" applyFont="1" applyFill="1" applyBorder="1" applyAlignment="1">
      <alignment horizontal="center" vertical="center"/>
    </xf>
    <xf numFmtId="0" fontId="14" fillId="0" borderId="138" xfId="4" applyFont="1" applyFill="1" applyBorder="1" applyAlignment="1">
      <alignment horizontal="center" vertical="center"/>
    </xf>
    <xf numFmtId="0" fontId="6" fillId="0" borderId="154" xfId="4" applyFont="1" applyFill="1" applyBorder="1" applyAlignment="1">
      <alignment horizontal="center" vertical="center" textRotation="255" shrinkToFit="1"/>
    </xf>
    <xf numFmtId="0" fontId="6" fillId="0" borderId="78" xfId="4" applyFont="1" applyFill="1" applyBorder="1" applyAlignment="1">
      <alignment horizontal="distributed" vertical="center"/>
    </xf>
    <xf numFmtId="0" fontId="6" fillId="0" borderId="220" xfId="4" applyFont="1" applyFill="1" applyBorder="1" applyAlignment="1">
      <alignment horizontal="distributed" vertical="center"/>
    </xf>
    <xf numFmtId="3" fontId="6" fillId="0" borderId="148" xfId="4" applyNumberFormat="1" applyFont="1" applyFill="1" applyBorder="1" applyAlignment="1">
      <alignment horizontal="right"/>
    </xf>
    <xf numFmtId="0" fontId="6" fillId="0" borderId="148" xfId="4" applyFont="1" applyFill="1" applyBorder="1" applyAlignment="1">
      <alignment horizontal="center"/>
    </xf>
    <xf numFmtId="0" fontId="6" fillId="0" borderId="148" xfId="4" applyFont="1" applyFill="1" applyBorder="1" applyAlignment="1">
      <alignment horizontal="distributed"/>
    </xf>
    <xf numFmtId="0" fontId="6" fillId="0" borderId="225" xfId="4" applyFont="1" applyFill="1" applyBorder="1" applyAlignment="1"/>
    <xf numFmtId="3" fontId="14" fillId="0" borderId="79" xfId="4" applyNumberFormat="1" applyFont="1" applyFill="1" applyBorder="1" applyAlignment="1">
      <alignment horizontal="right"/>
    </xf>
    <xf numFmtId="0" fontId="15" fillId="0" borderId="145" xfId="4" applyFont="1" applyFill="1" applyBorder="1" applyAlignment="1">
      <alignment horizontal="distributed"/>
    </xf>
    <xf numFmtId="0" fontId="15" fillId="0" borderId="164" xfId="4" applyFont="1" applyFill="1" applyBorder="1" applyAlignment="1">
      <alignment horizontal="distributed"/>
    </xf>
    <xf numFmtId="3" fontId="6" fillId="0" borderId="145" xfId="4" applyNumberFormat="1" applyFont="1" applyFill="1" applyBorder="1" applyAlignment="1">
      <alignment horizontal="right"/>
    </xf>
    <xf numFmtId="0" fontId="6" fillId="0" borderId="145" xfId="4" applyFont="1" applyFill="1" applyBorder="1" applyAlignment="1">
      <alignment horizontal="right"/>
    </xf>
    <xf numFmtId="0" fontId="6" fillId="0" borderId="78" xfId="4" applyFont="1" applyFill="1" applyBorder="1" applyAlignment="1">
      <alignment horizontal="distributed"/>
    </xf>
    <xf numFmtId="0" fontId="6" fillId="0" borderId="220" xfId="4" applyFont="1" applyFill="1" applyBorder="1" applyAlignment="1">
      <alignment horizontal="distributed"/>
    </xf>
    <xf numFmtId="0" fontId="6" fillId="0" borderId="21" xfId="4" applyFont="1" applyFill="1" applyBorder="1" applyAlignment="1">
      <alignment horizontal="distributed"/>
    </xf>
    <xf numFmtId="0" fontId="6" fillId="0" borderId="19" xfId="4" applyFont="1" applyFill="1" applyBorder="1" applyAlignment="1">
      <alignment horizontal="distributed"/>
    </xf>
    <xf numFmtId="3" fontId="14" fillId="0" borderId="0" xfId="4" applyNumberFormat="1" applyFont="1" applyFill="1" applyBorder="1" applyAlignment="1">
      <alignment horizontal="right"/>
    </xf>
    <xf numFmtId="3" fontId="14" fillId="0" borderId="44" xfId="4" applyNumberFormat="1" applyFont="1" applyFill="1" applyBorder="1" applyAlignment="1">
      <alignment horizontal="right"/>
    </xf>
    <xf numFmtId="0" fontId="6" fillId="0" borderId="114" xfId="4" applyFont="1" applyFill="1" applyBorder="1" applyAlignment="1">
      <alignment horizontal="distributed"/>
    </xf>
    <xf numFmtId="0" fontId="6" fillId="0" borderId="151" xfId="4" applyFont="1" applyFill="1" applyBorder="1" applyAlignment="1">
      <alignment horizontal="distributed"/>
    </xf>
    <xf numFmtId="3" fontId="6" fillId="0" borderId="82" xfId="4" applyNumberFormat="1" applyFont="1" applyFill="1" applyBorder="1" applyAlignment="1">
      <alignment horizontal="right"/>
    </xf>
    <xf numFmtId="0" fontId="6" fillId="0" borderId="47" xfId="4" applyFont="1" applyFill="1" applyBorder="1" applyAlignment="1">
      <alignment horizontal="distributed"/>
    </xf>
    <xf numFmtId="0" fontId="6" fillId="0" borderId="132" xfId="4" applyFont="1" applyFill="1" applyBorder="1" applyAlignment="1">
      <alignment horizontal="distributed"/>
    </xf>
    <xf numFmtId="0" fontId="6" fillId="0" borderId="163" xfId="4" applyFont="1" applyFill="1" applyBorder="1" applyAlignment="1">
      <alignment horizontal="center" vertical="center"/>
    </xf>
    <xf numFmtId="0" fontId="6" fillId="0" borderId="38" xfId="4" applyFont="1" applyFill="1" applyBorder="1"/>
    <xf numFmtId="0" fontId="6" fillId="0" borderId="79" xfId="4" applyFont="1" applyFill="1" applyBorder="1" applyAlignment="1">
      <alignment horizontal="right"/>
    </xf>
    <xf numFmtId="0" fontId="6" fillId="0" borderId="0" xfId="4" applyFont="1" applyFill="1" applyBorder="1" applyAlignment="1"/>
    <xf numFmtId="0" fontId="6" fillId="0" borderId="21" xfId="4" applyFont="1" applyFill="1" applyBorder="1" applyAlignment="1"/>
    <xf numFmtId="3" fontId="14" fillId="0" borderId="145" xfId="4" applyNumberFormat="1" applyFont="1" applyFill="1" applyBorder="1" applyAlignment="1">
      <alignment horizontal="right"/>
    </xf>
    <xf numFmtId="0" fontId="6" fillId="0" borderId="226" xfId="4" applyFont="1" applyFill="1" applyBorder="1" applyAlignment="1">
      <alignment horizontal="center"/>
    </xf>
    <xf numFmtId="0" fontId="6" fillId="0" borderId="226" xfId="4" applyFont="1" applyFill="1" applyBorder="1" applyAlignment="1">
      <alignment horizontal="distributed"/>
    </xf>
    <xf numFmtId="0" fontId="6" fillId="0" borderId="191" xfId="4" applyFont="1" applyFill="1" applyBorder="1" applyAlignment="1"/>
    <xf numFmtId="0" fontId="6" fillId="0" borderId="0" xfId="4" applyFont="1" applyFill="1" applyBorder="1" applyAlignment="1">
      <alignment horizontal="right"/>
    </xf>
    <xf numFmtId="0" fontId="31" fillId="0" borderId="0" xfId="4" applyFont="1" applyFill="1" applyBorder="1" applyAlignment="1">
      <alignment horizontal="center" vertical="center"/>
    </xf>
    <xf numFmtId="0" fontId="6" fillId="0" borderId="51" xfId="4" applyFont="1" applyFill="1" applyBorder="1" applyAlignment="1">
      <alignment horizontal="center" vertical="center"/>
    </xf>
    <xf numFmtId="0" fontId="6" fillId="0" borderId="77" xfId="4" applyFont="1" applyFill="1" applyBorder="1" applyAlignment="1">
      <alignment horizontal="right"/>
    </xf>
    <xf numFmtId="0" fontId="14" fillId="0" borderId="79" xfId="4" applyFont="1" applyFill="1" applyBorder="1" applyAlignment="1">
      <alignment horizontal="right"/>
    </xf>
    <xf numFmtId="0" fontId="6" fillId="0" borderId="52" xfId="4" applyFont="1" applyFill="1" applyBorder="1" applyAlignment="1">
      <alignment horizontal="right"/>
    </xf>
    <xf numFmtId="3" fontId="6" fillId="0" borderId="29" xfId="4" applyNumberFormat="1" applyFont="1" applyFill="1" applyBorder="1" applyAlignment="1">
      <alignment horizontal="right"/>
    </xf>
    <xf numFmtId="0" fontId="31" fillId="0" borderId="31" xfId="4" applyFont="1" applyFill="1" applyBorder="1" applyAlignment="1">
      <alignment horizontal="center" vertical="center"/>
    </xf>
    <xf numFmtId="0" fontId="31" fillId="0" borderId="37" xfId="4" applyFont="1" applyFill="1" applyBorder="1" applyAlignment="1">
      <alignment horizontal="center" vertical="center"/>
    </xf>
    <xf numFmtId="0" fontId="31" fillId="0" borderId="28" xfId="4" applyFont="1" applyFill="1" applyBorder="1" applyAlignment="1">
      <alignment horizontal="center" vertical="center"/>
    </xf>
    <xf numFmtId="0" fontId="6" fillId="0" borderId="8" xfId="4" applyFont="1" applyFill="1" applyBorder="1" applyAlignment="1">
      <alignment horizontal="right"/>
    </xf>
    <xf numFmtId="0" fontId="6" fillId="0" borderId="1" xfId="4" applyFont="1" applyFill="1" applyBorder="1" applyAlignment="1">
      <alignment horizontal="right"/>
    </xf>
    <xf numFmtId="3" fontId="6" fillId="0" borderId="1" xfId="4" applyNumberFormat="1" applyFont="1" applyFill="1" applyBorder="1" applyAlignment="1">
      <alignment horizontal="right"/>
    </xf>
    <xf numFmtId="0" fontId="6" fillId="0" borderId="17" xfId="4" applyFont="1" applyFill="1" applyBorder="1" applyAlignment="1">
      <alignment horizontal="right"/>
    </xf>
    <xf numFmtId="3" fontId="6" fillId="0" borderId="0" xfId="4" applyNumberFormat="1" applyFont="1" applyFill="1" applyAlignment="1">
      <alignment horizontal="right"/>
    </xf>
    <xf numFmtId="0" fontId="6" fillId="0" borderId="15" xfId="4" applyFont="1" applyFill="1" applyBorder="1" applyAlignment="1">
      <alignment horizontal="right"/>
    </xf>
    <xf numFmtId="0" fontId="6" fillId="0" borderId="71" xfId="4" applyFont="1" applyFill="1" applyBorder="1" applyAlignment="1">
      <alignment horizontal="right"/>
    </xf>
    <xf numFmtId="3" fontId="6" fillId="0" borderId="38" xfId="4" applyNumberFormat="1" applyFont="1" applyFill="1" applyBorder="1" applyAlignment="1">
      <alignment horizontal="right"/>
    </xf>
    <xf numFmtId="0" fontId="6" fillId="0" borderId="38" xfId="4" applyFont="1" applyFill="1" applyBorder="1" applyAlignment="1">
      <alignment horizontal="right"/>
    </xf>
    <xf numFmtId="0" fontId="31" fillId="0" borderId="79" xfId="4" applyFont="1" applyFill="1" applyBorder="1" applyAlignment="1">
      <alignment horizontal="center" vertical="center"/>
    </xf>
    <xf numFmtId="0" fontId="31" fillId="0" borderId="224" xfId="4" applyFont="1" applyFill="1" applyBorder="1" applyAlignment="1">
      <alignment horizontal="center" vertical="center"/>
    </xf>
    <xf numFmtId="0" fontId="31" fillId="0" borderId="38" xfId="4" applyFont="1" applyFill="1" applyBorder="1" applyAlignment="1">
      <alignment horizontal="center" vertical="center"/>
    </xf>
    <xf numFmtId="0" fontId="31" fillId="0" borderId="39" xfId="4" applyFont="1" applyFill="1" applyBorder="1" applyAlignment="1">
      <alignment horizontal="center" vertical="center"/>
    </xf>
    <xf numFmtId="3" fontId="6" fillId="0" borderId="79" xfId="4" applyNumberFormat="1" applyFont="1" applyFill="1" applyBorder="1" applyAlignment="1">
      <alignment horizontal="right"/>
    </xf>
    <xf numFmtId="3" fontId="6" fillId="0" borderId="0" xfId="4" applyNumberFormat="1" applyFont="1" applyFill="1" applyBorder="1" applyAlignment="1">
      <alignment horizontal="right"/>
    </xf>
    <xf numFmtId="0" fontId="6" fillId="0" borderId="43" xfId="4" applyFont="1" applyFill="1" applyBorder="1" applyAlignment="1">
      <alignment horizontal="right"/>
    </xf>
    <xf numFmtId="0" fontId="6" fillId="0" borderId="67" xfId="4" applyFont="1" applyFill="1" applyBorder="1" applyAlignment="1">
      <alignment horizontal="right"/>
    </xf>
    <xf numFmtId="0" fontId="6" fillId="0" borderId="68" xfId="4" applyFont="1" applyFill="1" applyBorder="1" applyAlignment="1">
      <alignment horizontal="right"/>
    </xf>
    <xf numFmtId="0" fontId="6" fillId="0" borderId="74" xfId="4" applyFont="1" applyFill="1" applyBorder="1" applyAlignment="1">
      <alignment horizontal="center" vertical="center"/>
    </xf>
    <xf numFmtId="0" fontId="9" fillId="0" borderId="0" xfId="4" applyFont="1" applyFill="1" applyAlignment="1">
      <alignment horizontal="right" vertical="center"/>
    </xf>
    <xf numFmtId="3" fontId="8" fillId="0" borderId="0" xfId="4" applyNumberFormat="1" applyFont="1" applyFill="1" applyBorder="1" applyAlignment="1">
      <alignment horizontal="right" vertical="center"/>
    </xf>
    <xf numFmtId="0" fontId="8" fillId="0" borderId="29" xfId="4" applyFont="1" applyFill="1" applyBorder="1" applyAlignment="1">
      <alignment horizontal="center" vertical="center"/>
    </xf>
    <xf numFmtId="0" fontId="8" fillId="0" borderId="53" xfId="4" applyFont="1" applyFill="1" applyBorder="1" applyAlignment="1">
      <alignment horizontal="center" vertical="center"/>
    </xf>
    <xf numFmtId="3" fontId="8" fillId="0" borderId="29" xfId="4" applyNumberFormat="1" applyFont="1" applyFill="1" applyBorder="1" applyAlignment="1">
      <alignment horizontal="right" vertical="center"/>
    </xf>
    <xf numFmtId="3" fontId="8" fillId="0" borderId="257" xfId="4" applyNumberFormat="1" applyFont="1" applyFill="1" applyBorder="1" applyAlignment="1">
      <alignment horizontal="right" vertical="center"/>
    </xf>
    <xf numFmtId="0" fontId="8" fillId="0" borderId="79" xfId="4" applyFont="1" applyFill="1" applyBorder="1" applyAlignment="1">
      <alignment horizontal="center" vertical="center"/>
    </xf>
    <xf numFmtId="0" fontId="8" fillId="0" borderId="78" xfId="4" applyFont="1" applyFill="1" applyBorder="1" applyAlignment="1">
      <alignment horizontal="center" vertical="center"/>
    </xf>
    <xf numFmtId="3" fontId="8" fillId="0" borderId="79" xfId="4" applyNumberFormat="1" applyFont="1" applyFill="1" applyBorder="1" applyAlignment="1">
      <alignment horizontal="right" vertical="center"/>
    </xf>
    <xf numFmtId="3" fontId="8" fillId="0" borderId="254" xfId="4" applyNumberFormat="1" applyFont="1" applyFill="1" applyBorder="1" applyAlignment="1">
      <alignment horizontal="right" vertical="center"/>
    </xf>
    <xf numFmtId="3" fontId="8" fillId="0" borderId="252" xfId="4" applyNumberFormat="1" applyFont="1" applyFill="1" applyBorder="1" applyAlignment="1">
      <alignment horizontal="right" vertical="center"/>
    </xf>
    <xf numFmtId="0" fontId="8" fillId="0" borderId="0" xfId="4" applyFont="1" applyFill="1" applyAlignment="1">
      <alignment horizontal="right" vertical="center"/>
    </xf>
    <xf numFmtId="0" fontId="8" fillId="0" borderId="0" xfId="4" applyFont="1" applyFill="1" applyBorder="1" applyAlignment="1">
      <alignment horizontal="right" vertical="center"/>
    </xf>
    <xf numFmtId="0" fontId="8" fillId="0" borderId="253" xfId="4" applyFont="1" applyFill="1" applyBorder="1" applyAlignment="1">
      <alignment horizontal="center" vertical="center"/>
    </xf>
    <xf numFmtId="184" fontId="8" fillId="0" borderId="18" xfId="4" applyNumberFormat="1" applyFont="1" applyFill="1" applyBorder="1" applyAlignment="1">
      <alignment horizontal="right" vertical="center"/>
    </xf>
    <xf numFmtId="184" fontId="8" fillId="0" borderId="0" xfId="4" applyNumberFormat="1" applyFont="1" applyFill="1" applyBorder="1" applyAlignment="1">
      <alignment horizontal="right" vertical="center"/>
    </xf>
    <xf numFmtId="0" fontId="8" fillId="0" borderId="31" xfId="4" applyFont="1" applyFill="1" applyBorder="1" applyAlignment="1">
      <alignment horizontal="center" vertical="center"/>
    </xf>
    <xf numFmtId="0" fontId="8" fillId="0" borderId="161" xfId="4" applyFont="1" applyFill="1" applyBorder="1" applyAlignment="1">
      <alignment horizontal="center" vertical="center"/>
    </xf>
    <xf numFmtId="0" fontId="10" fillId="0" borderId="187" xfId="4" applyFont="1" applyFill="1" applyBorder="1" applyAlignment="1">
      <alignment horizontal="center" vertical="center" wrapText="1"/>
    </xf>
    <xf numFmtId="0" fontId="10" fillId="0" borderId="151" xfId="4" applyFont="1" applyFill="1" applyBorder="1" applyAlignment="1">
      <alignment horizontal="center" vertical="center" wrapText="1"/>
    </xf>
    <xf numFmtId="184" fontId="8" fillId="0" borderId="30" xfId="4" applyNumberFormat="1" applyFont="1" applyFill="1" applyBorder="1" applyAlignment="1" applyProtection="1">
      <alignment vertical="center"/>
    </xf>
    <xf numFmtId="184" fontId="8" fillId="0" borderId="29" xfId="4" applyNumberFormat="1" applyFont="1" applyFill="1" applyBorder="1" applyAlignment="1" applyProtection="1">
      <alignment vertical="center"/>
    </xf>
    <xf numFmtId="0" fontId="10" fillId="0" borderId="137" xfId="4" applyFont="1" applyFill="1" applyBorder="1" applyAlignment="1">
      <alignment horizontal="center" vertical="center"/>
    </xf>
    <xf numFmtId="0" fontId="10" fillId="0" borderId="154" xfId="4" applyFont="1" applyFill="1" applyBorder="1" applyAlignment="1">
      <alignment horizontal="center" vertical="center"/>
    </xf>
    <xf numFmtId="184" fontId="8" fillId="0" borderId="103" xfId="4" applyNumberFormat="1" applyFont="1" applyFill="1" applyBorder="1" applyAlignment="1">
      <alignment horizontal="right" vertical="center"/>
    </xf>
    <xf numFmtId="184" fontId="8" fillId="0" borderId="79" xfId="4" applyNumberFormat="1" applyFont="1" applyFill="1" applyBorder="1" applyAlignment="1">
      <alignment horizontal="right" vertical="center"/>
    </xf>
    <xf numFmtId="3" fontId="8" fillId="0" borderId="29" xfId="4" applyNumberFormat="1" applyFont="1" applyFill="1" applyBorder="1" applyAlignment="1">
      <alignment horizontal="center" vertical="center"/>
    </xf>
    <xf numFmtId="184" fontId="8" fillId="0" borderId="18" xfId="4" applyNumberFormat="1" applyFont="1" applyFill="1" applyBorder="1" applyAlignment="1">
      <alignment horizontal="center" vertical="center"/>
    </xf>
    <xf numFmtId="184" fontId="8" fillId="0" borderId="0" xfId="4" applyNumberFormat="1" applyFont="1" applyFill="1" applyBorder="1" applyAlignment="1">
      <alignment horizontal="center" vertical="center"/>
    </xf>
    <xf numFmtId="184" fontId="8" fillId="0" borderId="30" xfId="4" applyNumberFormat="1" applyFont="1" applyFill="1" applyBorder="1" applyAlignment="1">
      <alignment horizontal="center" vertical="center"/>
    </xf>
    <xf numFmtId="184" fontId="8" fillId="0" borderId="29" xfId="4" applyNumberFormat="1" applyFont="1" applyFill="1" applyBorder="1" applyAlignment="1">
      <alignment horizontal="center" vertical="center"/>
    </xf>
    <xf numFmtId="184" fontId="8" fillId="0" borderId="103" xfId="4" applyNumberFormat="1" applyFont="1" applyFill="1" applyBorder="1" applyAlignment="1">
      <alignment horizontal="center" vertical="center"/>
    </xf>
    <xf numFmtId="184" fontId="8" fillId="0" borderId="79" xfId="4" applyNumberFormat="1" applyFont="1" applyFill="1" applyBorder="1" applyAlignment="1">
      <alignment horizontal="center" vertical="center"/>
    </xf>
    <xf numFmtId="0" fontId="8" fillId="0" borderId="141" xfId="4" applyFont="1" applyFill="1" applyBorder="1" applyAlignment="1">
      <alignment horizontal="center" vertical="center"/>
    </xf>
    <xf numFmtId="0" fontId="6" fillId="0" borderId="68" xfId="4" applyFont="1" applyFill="1" applyBorder="1" applyAlignment="1">
      <alignment vertical="center"/>
    </xf>
    <xf numFmtId="0" fontId="6" fillId="0" borderId="57" xfId="4" applyFont="1" applyFill="1" applyBorder="1" applyAlignment="1">
      <alignment horizontal="distributed" vertical="center"/>
    </xf>
    <xf numFmtId="0" fontId="28" fillId="0" borderId="0" xfId="4" applyFont="1" applyFill="1" applyAlignment="1">
      <alignment horizontal="center" vertical="center" shrinkToFit="1"/>
    </xf>
    <xf numFmtId="0" fontId="6" fillId="0" borderId="0" xfId="4" applyFont="1" applyFill="1" applyAlignment="1">
      <alignment horizontal="distributed" vertical="center" shrinkToFit="1"/>
    </xf>
    <xf numFmtId="0" fontId="6" fillId="0" borderId="105" xfId="4" applyFont="1" applyFill="1" applyBorder="1" applyAlignment="1">
      <alignment vertical="center"/>
    </xf>
    <xf numFmtId="0" fontId="6" fillId="0" borderId="70" xfId="4" applyFont="1" applyFill="1" applyBorder="1" applyAlignment="1">
      <alignment vertical="center"/>
    </xf>
    <xf numFmtId="0" fontId="6" fillId="0" borderId="25" xfId="4" applyFont="1" applyFill="1" applyBorder="1" applyAlignment="1">
      <alignment vertical="center"/>
    </xf>
    <xf numFmtId="0" fontId="6" fillId="0" borderId="1" xfId="4" applyFont="1" applyFill="1" applyBorder="1" applyAlignment="1">
      <alignment vertical="center"/>
    </xf>
    <xf numFmtId="0" fontId="12" fillId="0" borderId="0" xfId="4" applyFont="1" applyFill="1" applyAlignment="1">
      <alignment horizontal="right" vertical="center"/>
    </xf>
    <xf numFmtId="0" fontId="6" fillId="0" borderId="9" xfId="4" applyFont="1" applyFill="1" applyBorder="1" applyAlignment="1">
      <alignment vertical="center"/>
    </xf>
    <xf numFmtId="3" fontId="6" fillId="0" borderId="8" xfId="4" applyNumberFormat="1" applyFont="1" applyFill="1" applyBorder="1" applyAlignment="1">
      <alignment horizontal="left" vertical="center"/>
    </xf>
    <xf numFmtId="3" fontId="6" fillId="0" borderId="1" xfId="4" applyNumberFormat="1" applyFont="1" applyFill="1" applyBorder="1" applyAlignment="1">
      <alignment horizontal="left" vertical="center"/>
    </xf>
    <xf numFmtId="3" fontId="6" fillId="0" borderId="2" xfId="4" applyNumberFormat="1" applyFont="1" applyFill="1" applyBorder="1" applyAlignment="1">
      <alignment horizontal="center" vertical="center"/>
    </xf>
    <xf numFmtId="3" fontId="6" fillId="0" borderId="10" xfId="4" applyNumberFormat="1" applyFont="1" applyFill="1" applyBorder="1" applyAlignment="1">
      <alignment horizontal="center" vertical="center"/>
    </xf>
    <xf numFmtId="3" fontId="6" fillId="0" borderId="268" xfId="4" applyNumberFormat="1" applyFont="1" applyFill="1" applyBorder="1" applyAlignment="1">
      <alignment horizontal="center" vertical="center"/>
    </xf>
    <xf numFmtId="3" fontId="6" fillId="0" borderId="271" xfId="4" applyNumberFormat="1" applyFont="1" applyFill="1" applyBorder="1" applyAlignment="1">
      <alignment horizontal="center" vertical="center"/>
    </xf>
    <xf numFmtId="3" fontId="10" fillId="0" borderId="0" xfId="4" applyNumberFormat="1" applyFont="1" applyFill="1" applyAlignment="1">
      <alignment horizontal="right"/>
    </xf>
    <xf numFmtId="3" fontId="10" fillId="0" borderId="66" xfId="4" applyNumberFormat="1" applyFont="1" applyFill="1" applyBorder="1" applyAlignment="1">
      <alignment horizontal="right"/>
    </xf>
    <xf numFmtId="3" fontId="6" fillId="0" borderId="76" xfId="4" applyNumberFormat="1" applyFont="1" applyFill="1" applyBorder="1" applyAlignment="1">
      <alignment horizontal="center" vertical="center"/>
    </xf>
    <xf numFmtId="3" fontId="6" fillId="0" borderId="263" xfId="4" applyNumberFormat="1" applyFont="1" applyFill="1" applyBorder="1" applyAlignment="1">
      <alignment horizontal="center" vertical="center"/>
    </xf>
    <xf numFmtId="3" fontId="6" fillId="0" borderId="264" xfId="4" applyNumberFormat="1" applyFont="1" applyFill="1" applyBorder="1" applyAlignment="1">
      <alignment horizontal="center" vertical="center"/>
    </xf>
    <xf numFmtId="3" fontId="6" fillId="0" borderId="168" xfId="4" applyNumberFormat="1" applyFont="1" applyFill="1" applyBorder="1" applyAlignment="1">
      <alignment horizontal="center" vertical="center"/>
    </xf>
    <xf numFmtId="3" fontId="6" fillId="0" borderId="75" xfId="4" applyNumberFormat="1" applyFont="1" applyFill="1" applyBorder="1" applyAlignment="1">
      <alignment horizontal="center" vertical="center"/>
    </xf>
    <xf numFmtId="0" fontId="14" fillId="0" borderId="21" xfId="4" applyFont="1" applyFill="1" applyBorder="1" applyAlignment="1">
      <alignment horizontal="center" vertical="center"/>
    </xf>
    <xf numFmtId="0" fontId="14" fillId="0" borderId="29" xfId="4" applyFont="1" applyFill="1" applyBorder="1" applyAlignment="1">
      <alignment horizontal="center" vertical="center"/>
    </xf>
    <xf numFmtId="0" fontId="14" fillId="0" borderId="53" xfId="4" applyFont="1" applyFill="1" applyBorder="1" applyAlignment="1">
      <alignment horizontal="center" vertical="center"/>
    </xf>
    <xf numFmtId="0" fontId="14" fillId="0" borderId="162" xfId="4" applyFont="1" applyFill="1" applyBorder="1" applyAlignment="1">
      <alignment horizontal="center" vertical="center" wrapText="1" shrinkToFit="1"/>
    </xf>
    <xf numFmtId="0" fontId="14" fillId="0" borderId="50" xfId="4" applyFont="1" applyFill="1" applyBorder="1" applyAlignment="1">
      <alignment horizontal="center" vertical="center"/>
    </xf>
    <xf numFmtId="0" fontId="14" fillId="0" borderId="188" xfId="4" applyFont="1" applyFill="1" applyBorder="1" applyAlignment="1">
      <alignment horizontal="center" vertical="center"/>
    </xf>
    <xf numFmtId="0" fontId="14" fillId="0" borderId="187" xfId="4" applyFont="1" applyFill="1" applyBorder="1" applyAlignment="1">
      <alignment horizontal="center" vertical="center" wrapText="1"/>
    </xf>
    <xf numFmtId="0" fontId="14" fillId="0" borderId="161" xfId="4" applyFont="1" applyFill="1" applyBorder="1" applyAlignment="1">
      <alignment horizontal="center" vertical="center" wrapText="1" shrinkToFit="1"/>
    </xf>
    <xf numFmtId="3" fontId="10" fillId="0" borderId="0" xfId="4" applyNumberFormat="1" applyFont="1" applyFill="1" applyBorder="1" applyAlignment="1">
      <alignment horizontal="right"/>
    </xf>
    <xf numFmtId="3" fontId="10" fillId="0" borderId="29" xfId="4" applyNumberFormat="1" applyFont="1" applyFill="1" applyBorder="1" applyAlignment="1">
      <alignment horizontal="right"/>
    </xf>
    <xf numFmtId="3" fontId="6" fillId="0" borderId="275" xfId="4" applyNumberFormat="1" applyFont="1" applyFill="1" applyBorder="1" applyAlignment="1">
      <alignment horizontal="center" vertical="center"/>
    </xf>
    <xf numFmtId="3" fontId="6" fillId="0" borderId="202" xfId="4" applyNumberFormat="1" applyFont="1" applyFill="1" applyBorder="1" applyAlignment="1">
      <alignment horizontal="center" vertical="center"/>
    </xf>
    <xf numFmtId="3" fontId="6" fillId="0" borderId="276" xfId="4" applyNumberFormat="1" applyFont="1" applyFill="1" applyBorder="1" applyAlignment="1">
      <alignment horizontal="center" vertical="center"/>
    </xf>
    <xf numFmtId="3" fontId="6" fillId="0" borderId="277" xfId="4" applyNumberFormat="1" applyFont="1" applyFill="1" applyBorder="1" applyAlignment="1">
      <alignment horizontal="center" vertical="center"/>
    </xf>
    <xf numFmtId="0" fontId="14" fillId="0" borderId="140" xfId="7" applyFont="1" applyFill="1" applyBorder="1" applyAlignment="1">
      <alignment horizontal="center" vertical="center"/>
    </xf>
    <xf numFmtId="0" fontId="14" fillId="0" borderId="138" xfId="7" applyFont="1" applyFill="1" applyBorder="1" applyAlignment="1">
      <alignment horizontal="center" vertical="center"/>
    </xf>
    <xf numFmtId="0" fontId="10" fillId="0" borderId="0" xfId="7" applyFont="1" applyFill="1" applyBorder="1" applyAlignment="1">
      <alignment horizontal="right" vertical="center"/>
    </xf>
    <xf numFmtId="0" fontId="3" fillId="0" borderId="0" xfId="7" applyFont="1" applyFill="1" applyBorder="1" applyAlignment="1">
      <alignment horizontal="right" vertical="center"/>
    </xf>
    <xf numFmtId="0" fontId="9" fillId="0" borderId="187" xfId="4" applyFont="1" applyFill="1" applyBorder="1" applyAlignment="1">
      <alignment horizontal="center" vertical="center" shrinkToFit="1"/>
    </xf>
    <xf numFmtId="0" fontId="9" fillId="0" borderId="151" xfId="4" applyFont="1" applyFill="1" applyBorder="1" applyAlignment="1">
      <alignment horizontal="center" vertical="center" shrinkToFit="1"/>
    </xf>
    <xf numFmtId="0" fontId="9" fillId="0" borderId="31" xfId="4" applyFont="1" applyFill="1" applyBorder="1" applyAlignment="1">
      <alignment horizontal="center" vertical="center" wrapText="1"/>
    </xf>
    <xf numFmtId="0" fontId="14" fillId="0" borderId="31" xfId="4" applyFont="1" applyFill="1" applyBorder="1" applyAlignment="1">
      <alignment vertical="center"/>
    </xf>
    <xf numFmtId="0" fontId="6" fillId="0" borderId="205" xfId="4" applyFont="1" applyFill="1" applyBorder="1" applyAlignment="1">
      <alignment horizontal="center" vertical="distributed" textRotation="255" justifyLastLine="1"/>
    </xf>
    <xf numFmtId="0" fontId="6" fillId="0" borderId="206" xfId="4" applyFont="1" applyFill="1" applyBorder="1" applyAlignment="1">
      <alignment horizontal="center" vertical="distributed" textRotation="255" justifyLastLine="1"/>
    </xf>
    <xf numFmtId="0" fontId="6" fillId="0" borderId="221" xfId="4" applyFont="1" applyFill="1" applyBorder="1" applyAlignment="1">
      <alignment horizontal="center" vertical="distributed" textRotation="255" justifyLastLine="1"/>
    </xf>
    <xf numFmtId="0" fontId="14" fillId="0" borderId="197" xfId="4" applyFont="1" applyFill="1" applyBorder="1" applyAlignment="1">
      <alignment horizontal="center" vertical="center"/>
    </xf>
    <xf numFmtId="0" fontId="6" fillId="0" borderId="103" xfId="4" applyFont="1" applyFill="1" applyBorder="1" applyAlignment="1">
      <alignment horizontal="center" vertical="center"/>
    </xf>
    <xf numFmtId="0" fontId="6" fillId="0" borderId="18" xfId="4" applyFont="1" applyFill="1" applyBorder="1" applyAlignment="1">
      <alignment horizontal="center" vertical="center"/>
    </xf>
    <xf numFmtId="0" fontId="6" fillId="0" borderId="19" xfId="4" applyFont="1" applyFill="1" applyBorder="1" applyAlignment="1">
      <alignment horizontal="center" vertical="center"/>
    </xf>
    <xf numFmtId="0" fontId="6" fillId="0" borderId="151" xfId="4" applyFont="1" applyFill="1" applyBorder="1" applyAlignment="1">
      <alignment horizontal="center" vertical="center"/>
    </xf>
    <xf numFmtId="0" fontId="6" fillId="0" borderId="220" xfId="4" applyFont="1" applyFill="1" applyBorder="1" applyAlignment="1">
      <alignment horizontal="center" vertical="center"/>
    </xf>
    <xf numFmtId="0" fontId="6" fillId="0" borderId="200" xfId="4" applyFont="1" applyFill="1" applyBorder="1" applyAlignment="1">
      <alignment horizontal="center" vertical="center"/>
    </xf>
    <xf numFmtId="0" fontId="6" fillId="0" borderId="214" xfId="4" applyFont="1" applyFill="1" applyBorder="1" applyAlignment="1">
      <alignment horizontal="center" vertical="center"/>
    </xf>
    <xf numFmtId="0" fontId="6" fillId="0" borderId="195" xfId="4" applyFont="1" applyFill="1" applyBorder="1" applyAlignment="1">
      <alignment horizontal="center" vertical="distributed" textRotation="255" justifyLastLine="1"/>
    </xf>
    <xf numFmtId="0" fontId="6" fillId="0" borderId="199" xfId="4" applyFont="1" applyFill="1" applyBorder="1" applyAlignment="1">
      <alignment horizontal="center" vertical="distributed" textRotation="255" justifyLastLine="1"/>
    </xf>
    <xf numFmtId="0" fontId="6" fillId="0" borderId="213" xfId="4" applyFont="1" applyFill="1" applyBorder="1" applyAlignment="1">
      <alignment horizontal="center" vertical="distributed" textRotation="255" justifyLastLine="1"/>
    </xf>
    <xf numFmtId="179" fontId="6" fillId="0" borderId="196" xfId="5" applyFont="1" applyFill="1" applyBorder="1" applyAlignment="1">
      <alignment horizontal="center" vertical="center"/>
    </xf>
    <xf numFmtId="179" fontId="6" fillId="0" borderId="200" xfId="5" applyFont="1" applyFill="1" applyBorder="1" applyAlignment="1">
      <alignment horizontal="center" vertical="center"/>
    </xf>
    <xf numFmtId="0" fontId="6" fillId="0" borderId="192" xfId="4" applyFont="1" applyFill="1" applyBorder="1" applyAlignment="1">
      <alignment horizontal="center" vertical="center"/>
    </xf>
    <xf numFmtId="0" fontId="6" fillId="0" borderId="34" xfId="4" applyFont="1" applyFill="1" applyBorder="1" applyAlignment="1">
      <alignment horizontal="center" vertical="center"/>
    </xf>
    <xf numFmtId="57" fontId="6" fillId="0" borderId="19" xfId="4" applyNumberFormat="1" applyFont="1" applyFill="1" applyBorder="1" applyAlignment="1">
      <alignment horizontal="center" vertical="center"/>
    </xf>
    <xf numFmtId="57" fontId="6" fillId="0" borderId="151" xfId="4" applyNumberFormat="1" applyFont="1" applyFill="1" applyBorder="1" applyAlignment="1">
      <alignment horizontal="center" vertical="center"/>
    </xf>
    <xf numFmtId="0" fontId="6" fillId="0" borderId="201" xfId="4" applyFont="1" applyFill="1" applyBorder="1" applyAlignment="1">
      <alignment horizontal="center" vertical="center"/>
    </xf>
    <xf numFmtId="0" fontId="6" fillId="0" borderId="207" xfId="4" applyFont="1" applyFill="1" applyBorder="1" applyAlignment="1">
      <alignment horizontal="center" vertical="center"/>
    </xf>
    <xf numFmtId="0" fontId="6" fillId="0" borderId="54" xfId="4" applyFont="1" applyFill="1" applyBorder="1" applyAlignment="1">
      <alignment horizontal="center" vertical="center"/>
    </xf>
    <xf numFmtId="0" fontId="6" fillId="0" borderId="16" xfId="4" applyFont="1" applyFill="1" applyBorder="1" applyAlignment="1">
      <alignment horizontal="center" vertical="center"/>
    </xf>
    <xf numFmtId="0" fontId="11" fillId="0" borderId="0" xfId="4" applyFont="1" applyFill="1" applyAlignment="1">
      <alignment horizontal="left" vertical="center"/>
    </xf>
    <xf numFmtId="0" fontId="6" fillId="0" borderId="204" xfId="4" applyFont="1" applyFill="1" applyBorder="1" applyAlignment="1">
      <alignment horizontal="center" vertical="distributed" textRotation="255" justifyLastLine="1"/>
    </xf>
    <xf numFmtId="0" fontId="6" fillId="0" borderId="196" xfId="4" applyFont="1" applyFill="1" applyBorder="1" applyAlignment="1">
      <alignment horizontal="center" vertical="center"/>
    </xf>
    <xf numFmtId="0" fontId="6" fillId="0" borderId="10" xfId="4" applyFont="1" applyFill="1" applyBorder="1" applyAlignment="1">
      <alignment horizontal="center" vertical="center"/>
    </xf>
    <xf numFmtId="0" fontId="6" fillId="0" borderId="72" xfId="4" applyFont="1" applyFill="1" applyBorder="1" applyAlignment="1">
      <alignment horizontal="center" vertical="center"/>
    </xf>
    <xf numFmtId="0" fontId="6" fillId="0" borderId="202" xfId="4" applyFont="1" applyFill="1" applyBorder="1" applyAlignment="1">
      <alignment horizontal="center" vertical="center"/>
    </xf>
    <xf numFmtId="0" fontId="6" fillId="0" borderId="203" xfId="4" applyFont="1" applyFill="1" applyBorder="1" applyAlignment="1">
      <alignment horizontal="center" vertical="center"/>
    </xf>
    <xf numFmtId="0" fontId="6" fillId="0" borderId="200" xfId="4" applyFont="1" applyFill="1" applyBorder="1" applyAlignment="1">
      <alignment horizontal="center" vertical="center" shrinkToFit="1"/>
    </xf>
    <xf numFmtId="0" fontId="6" fillId="0" borderId="10" xfId="4" applyFont="1" applyFill="1" applyBorder="1" applyAlignment="1">
      <alignment horizontal="center" vertical="center" shrinkToFit="1"/>
    </xf>
  </cellXfs>
  <cellStyles count="8">
    <cellStyle name="桁区切り 2" xfId="2"/>
    <cellStyle name="通貨 2" xfId="5"/>
    <cellStyle name="標準" xfId="0" builtinId="0"/>
    <cellStyle name="標準 2" xfId="1"/>
    <cellStyle name="標準 3" xfId="4"/>
    <cellStyle name="標準 4" xfId="7"/>
    <cellStyle name="標準_Ｈ１５さんりーな" xfId="6"/>
    <cellStyle name="標準_Sheet1" xfId="3"/>
  </cellStyles>
  <dxfs count="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22412</xdr:colOff>
      <xdr:row>1</xdr:row>
      <xdr:rowOff>11206</xdr:rowOff>
    </xdr:from>
    <xdr:to>
      <xdr:col>0</xdr:col>
      <xdr:colOff>504265</xdr:colOff>
      <xdr:row>3</xdr:row>
      <xdr:rowOff>0</xdr:rowOff>
    </xdr:to>
    <xdr:cxnSp macro="">
      <xdr:nvCxnSpPr>
        <xdr:cNvPr id="3" name="直線コネクタ 2">
          <a:extLst>
            <a:ext uri="{FF2B5EF4-FFF2-40B4-BE49-F238E27FC236}">
              <a16:creationId xmlns:a16="http://schemas.microsoft.com/office/drawing/2014/main" id="{00000000-0008-0000-0000-000003000000}"/>
            </a:ext>
          </a:extLst>
        </xdr:cNvPr>
        <xdr:cNvCxnSpPr/>
      </xdr:nvCxnSpPr>
      <xdr:spPr>
        <a:xfrm>
          <a:off x="22412" y="313765"/>
          <a:ext cx="481853" cy="549088"/>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28575</xdr:colOff>
      <xdr:row>1</xdr:row>
      <xdr:rowOff>28575</xdr:rowOff>
    </xdr:from>
    <xdr:to>
      <xdr:col>0</xdr:col>
      <xdr:colOff>504825</xdr:colOff>
      <xdr:row>3</xdr:row>
      <xdr:rowOff>0</xdr:rowOff>
    </xdr:to>
    <xdr:cxnSp macro="">
      <xdr:nvCxnSpPr>
        <xdr:cNvPr id="3" name="直線コネクタ 2">
          <a:extLst>
            <a:ext uri="{FF2B5EF4-FFF2-40B4-BE49-F238E27FC236}">
              <a16:creationId xmlns:a16="http://schemas.microsoft.com/office/drawing/2014/main" id="{00000000-0008-0000-0100-000003000000}"/>
            </a:ext>
          </a:extLst>
        </xdr:cNvPr>
        <xdr:cNvCxnSpPr/>
      </xdr:nvCxnSpPr>
      <xdr:spPr>
        <a:xfrm>
          <a:off x="28575" y="352425"/>
          <a:ext cx="476250" cy="44767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9525</xdr:colOff>
      <xdr:row>21</xdr:row>
      <xdr:rowOff>9525</xdr:rowOff>
    </xdr:from>
    <xdr:to>
      <xdr:col>1</xdr:col>
      <xdr:colOff>0</xdr:colOff>
      <xdr:row>23</xdr:row>
      <xdr:rowOff>0</xdr:rowOff>
    </xdr:to>
    <xdr:cxnSp macro="">
      <xdr:nvCxnSpPr>
        <xdr:cNvPr id="5" name="直線コネクタ 4">
          <a:extLst>
            <a:ext uri="{FF2B5EF4-FFF2-40B4-BE49-F238E27FC236}">
              <a16:creationId xmlns:a16="http://schemas.microsoft.com/office/drawing/2014/main" id="{00000000-0008-0000-0100-000005000000}"/>
            </a:ext>
          </a:extLst>
        </xdr:cNvPr>
        <xdr:cNvCxnSpPr/>
      </xdr:nvCxnSpPr>
      <xdr:spPr>
        <a:xfrm>
          <a:off x="9525" y="5657850"/>
          <a:ext cx="504825" cy="46672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257175</xdr:colOff>
      <xdr:row>12</xdr:row>
      <xdr:rowOff>200025</xdr:rowOff>
    </xdr:from>
    <xdr:to>
      <xdr:col>3</xdr:col>
      <xdr:colOff>9525</xdr:colOff>
      <xdr:row>15</xdr:row>
      <xdr:rowOff>9525</xdr:rowOff>
    </xdr:to>
    <xdr:cxnSp macro="">
      <xdr:nvCxnSpPr>
        <xdr:cNvPr id="2" name="直線コネクタ 1">
          <a:extLst>
            <a:ext uri="{FF2B5EF4-FFF2-40B4-BE49-F238E27FC236}">
              <a16:creationId xmlns:a16="http://schemas.microsoft.com/office/drawing/2014/main" id="{00000000-0008-0000-0A00-000002000000}"/>
            </a:ext>
          </a:extLst>
        </xdr:cNvPr>
        <xdr:cNvCxnSpPr/>
      </xdr:nvCxnSpPr>
      <xdr:spPr>
        <a:xfrm>
          <a:off x="257175" y="3600450"/>
          <a:ext cx="1409700" cy="7429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9525</xdr:colOff>
      <xdr:row>18</xdr:row>
      <xdr:rowOff>152400</xdr:rowOff>
    </xdr:from>
    <xdr:to>
      <xdr:col>2</xdr:col>
      <xdr:colOff>0</xdr:colOff>
      <xdr:row>21</xdr:row>
      <xdr:rowOff>0</xdr:rowOff>
    </xdr:to>
    <xdr:sp macro="" textlink="">
      <xdr:nvSpPr>
        <xdr:cNvPr id="2" name="Line 2">
          <a:extLst>
            <a:ext uri="{FF2B5EF4-FFF2-40B4-BE49-F238E27FC236}">
              <a16:creationId xmlns:a16="http://schemas.microsoft.com/office/drawing/2014/main" id="{00000000-0008-0000-0B00-000002000000}"/>
            </a:ext>
          </a:extLst>
        </xdr:cNvPr>
        <xdr:cNvSpPr>
          <a:spLocks noChangeShapeType="1"/>
        </xdr:cNvSpPr>
      </xdr:nvSpPr>
      <xdr:spPr bwMode="auto">
        <a:xfrm flipH="1" flipV="1">
          <a:off x="266700" y="4657725"/>
          <a:ext cx="933450" cy="5810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9525</xdr:colOff>
      <xdr:row>18</xdr:row>
      <xdr:rowOff>152400</xdr:rowOff>
    </xdr:from>
    <xdr:to>
      <xdr:col>2</xdr:col>
      <xdr:colOff>0</xdr:colOff>
      <xdr:row>21</xdr:row>
      <xdr:rowOff>0</xdr:rowOff>
    </xdr:to>
    <xdr:sp macro="" textlink="">
      <xdr:nvSpPr>
        <xdr:cNvPr id="3" name="Line 6">
          <a:extLst>
            <a:ext uri="{FF2B5EF4-FFF2-40B4-BE49-F238E27FC236}">
              <a16:creationId xmlns:a16="http://schemas.microsoft.com/office/drawing/2014/main" id="{00000000-0008-0000-0B00-000003000000}"/>
            </a:ext>
          </a:extLst>
        </xdr:cNvPr>
        <xdr:cNvSpPr>
          <a:spLocks noChangeShapeType="1"/>
        </xdr:cNvSpPr>
      </xdr:nvSpPr>
      <xdr:spPr bwMode="auto">
        <a:xfrm flipH="1" flipV="1">
          <a:off x="266700" y="4657725"/>
          <a:ext cx="933450" cy="5810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3</xdr:row>
      <xdr:rowOff>0</xdr:rowOff>
    </xdr:from>
    <xdr:to>
      <xdr:col>1</xdr:col>
      <xdr:colOff>847725</xdr:colOff>
      <xdr:row>5</xdr:row>
      <xdr:rowOff>9525</xdr:rowOff>
    </xdr:to>
    <xdr:sp macro="" textlink="">
      <xdr:nvSpPr>
        <xdr:cNvPr id="4" name="Line 6">
          <a:extLst>
            <a:ext uri="{FF2B5EF4-FFF2-40B4-BE49-F238E27FC236}">
              <a16:creationId xmlns:a16="http://schemas.microsoft.com/office/drawing/2014/main" id="{00000000-0008-0000-0B00-000004000000}"/>
            </a:ext>
          </a:extLst>
        </xdr:cNvPr>
        <xdr:cNvSpPr>
          <a:spLocks noChangeShapeType="1"/>
        </xdr:cNvSpPr>
      </xdr:nvSpPr>
      <xdr:spPr bwMode="auto">
        <a:xfrm flipH="1" flipV="1">
          <a:off x="257175" y="647700"/>
          <a:ext cx="847725" cy="5810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33</xdr:row>
      <xdr:rowOff>0</xdr:rowOff>
    </xdr:from>
    <xdr:to>
      <xdr:col>1</xdr:col>
      <xdr:colOff>847725</xdr:colOff>
      <xdr:row>35</xdr:row>
      <xdr:rowOff>9525</xdr:rowOff>
    </xdr:to>
    <xdr:sp macro="" textlink="">
      <xdr:nvSpPr>
        <xdr:cNvPr id="5" name="Line 6">
          <a:extLst>
            <a:ext uri="{FF2B5EF4-FFF2-40B4-BE49-F238E27FC236}">
              <a16:creationId xmlns:a16="http://schemas.microsoft.com/office/drawing/2014/main" id="{00000000-0008-0000-0B00-000005000000}"/>
            </a:ext>
          </a:extLst>
        </xdr:cNvPr>
        <xdr:cNvSpPr>
          <a:spLocks noChangeShapeType="1"/>
        </xdr:cNvSpPr>
      </xdr:nvSpPr>
      <xdr:spPr bwMode="auto">
        <a:xfrm flipH="1" flipV="1">
          <a:off x="257175" y="8267700"/>
          <a:ext cx="847725" cy="5810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9525</xdr:colOff>
      <xdr:row>3</xdr:row>
      <xdr:rowOff>123825</xdr:rowOff>
    </xdr:from>
    <xdr:to>
      <xdr:col>2</xdr:col>
      <xdr:colOff>0</xdr:colOff>
      <xdr:row>7</xdr:row>
      <xdr:rowOff>9525</xdr:rowOff>
    </xdr:to>
    <xdr:cxnSp macro="">
      <xdr:nvCxnSpPr>
        <xdr:cNvPr id="5" name="直線コネクタ 4">
          <a:extLst>
            <a:ext uri="{FF2B5EF4-FFF2-40B4-BE49-F238E27FC236}">
              <a16:creationId xmlns:a16="http://schemas.microsoft.com/office/drawing/2014/main" id="{00000000-0008-0000-0C00-000005000000}"/>
            </a:ext>
          </a:extLst>
        </xdr:cNvPr>
        <xdr:cNvCxnSpPr/>
      </xdr:nvCxnSpPr>
      <xdr:spPr>
        <a:xfrm>
          <a:off x="76200" y="676275"/>
          <a:ext cx="628650" cy="59055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0</xdr:colOff>
      <xdr:row>2</xdr:row>
      <xdr:rowOff>0</xdr:rowOff>
    </xdr:from>
    <xdr:to>
      <xdr:col>3</xdr:col>
      <xdr:colOff>0</xdr:colOff>
      <xdr:row>3</xdr:row>
      <xdr:rowOff>209550</xdr:rowOff>
    </xdr:to>
    <xdr:sp macro="" textlink="">
      <xdr:nvSpPr>
        <xdr:cNvPr id="2" name="Line 2">
          <a:extLst>
            <a:ext uri="{FF2B5EF4-FFF2-40B4-BE49-F238E27FC236}">
              <a16:creationId xmlns:a16="http://schemas.microsoft.com/office/drawing/2014/main" id="{00000000-0008-0000-0D00-000002000000}"/>
            </a:ext>
          </a:extLst>
        </xdr:cNvPr>
        <xdr:cNvSpPr>
          <a:spLocks noChangeShapeType="1"/>
        </xdr:cNvSpPr>
      </xdr:nvSpPr>
      <xdr:spPr bwMode="auto">
        <a:xfrm>
          <a:off x="266700" y="285750"/>
          <a:ext cx="914400" cy="4191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9525</xdr:colOff>
      <xdr:row>20</xdr:row>
      <xdr:rowOff>0</xdr:rowOff>
    </xdr:from>
    <xdr:to>
      <xdr:col>5</xdr:col>
      <xdr:colOff>9525</xdr:colOff>
      <xdr:row>20</xdr:row>
      <xdr:rowOff>0</xdr:rowOff>
    </xdr:to>
    <xdr:sp macro="" textlink="">
      <xdr:nvSpPr>
        <xdr:cNvPr id="3" name="Line 8">
          <a:extLst>
            <a:ext uri="{FF2B5EF4-FFF2-40B4-BE49-F238E27FC236}">
              <a16:creationId xmlns:a16="http://schemas.microsoft.com/office/drawing/2014/main" id="{00000000-0008-0000-0D00-000003000000}"/>
            </a:ext>
          </a:extLst>
        </xdr:cNvPr>
        <xdr:cNvSpPr>
          <a:spLocks noChangeShapeType="1"/>
        </xdr:cNvSpPr>
      </xdr:nvSpPr>
      <xdr:spPr bwMode="auto">
        <a:xfrm>
          <a:off x="276225" y="4152900"/>
          <a:ext cx="21717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9525</xdr:colOff>
      <xdr:row>20</xdr:row>
      <xdr:rowOff>0</xdr:rowOff>
    </xdr:from>
    <xdr:to>
      <xdr:col>5</xdr:col>
      <xdr:colOff>9525</xdr:colOff>
      <xdr:row>20</xdr:row>
      <xdr:rowOff>0</xdr:rowOff>
    </xdr:to>
    <xdr:sp macro="" textlink="">
      <xdr:nvSpPr>
        <xdr:cNvPr id="4" name="Line 10">
          <a:extLst>
            <a:ext uri="{FF2B5EF4-FFF2-40B4-BE49-F238E27FC236}">
              <a16:creationId xmlns:a16="http://schemas.microsoft.com/office/drawing/2014/main" id="{00000000-0008-0000-0D00-000004000000}"/>
            </a:ext>
          </a:extLst>
        </xdr:cNvPr>
        <xdr:cNvSpPr>
          <a:spLocks noChangeShapeType="1"/>
        </xdr:cNvSpPr>
      </xdr:nvSpPr>
      <xdr:spPr bwMode="auto">
        <a:xfrm>
          <a:off x="276225" y="4152900"/>
          <a:ext cx="21717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9525</xdr:colOff>
      <xdr:row>4</xdr:row>
      <xdr:rowOff>0</xdr:rowOff>
    </xdr:from>
    <xdr:to>
      <xdr:col>2</xdr:col>
      <xdr:colOff>0</xdr:colOff>
      <xdr:row>4</xdr:row>
      <xdr:rowOff>0</xdr:rowOff>
    </xdr:to>
    <xdr:sp macro="" textlink="">
      <xdr:nvSpPr>
        <xdr:cNvPr id="2" name="Line 3">
          <a:extLst>
            <a:ext uri="{FF2B5EF4-FFF2-40B4-BE49-F238E27FC236}">
              <a16:creationId xmlns:a16="http://schemas.microsoft.com/office/drawing/2014/main" id="{00000000-0008-0000-0E00-000002000000}"/>
            </a:ext>
          </a:extLst>
        </xdr:cNvPr>
        <xdr:cNvSpPr>
          <a:spLocks noChangeShapeType="1"/>
        </xdr:cNvSpPr>
      </xdr:nvSpPr>
      <xdr:spPr bwMode="auto">
        <a:xfrm>
          <a:off x="9525" y="1066800"/>
          <a:ext cx="12096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19</xdr:row>
      <xdr:rowOff>0</xdr:rowOff>
    </xdr:from>
    <xdr:to>
      <xdr:col>2</xdr:col>
      <xdr:colOff>0</xdr:colOff>
      <xdr:row>19</xdr:row>
      <xdr:rowOff>0</xdr:rowOff>
    </xdr:to>
    <xdr:sp macro="" textlink="">
      <xdr:nvSpPr>
        <xdr:cNvPr id="3" name="Line 4">
          <a:extLst>
            <a:ext uri="{FF2B5EF4-FFF2-40B4-BE49-F238E27FC236}">
              <a16:creationId xmlns:a16="http://schemas.microsoft.com/office/drawing/2014/main" id="{00000000-0008-0000-0E00-000003000000}"/>
            </a:ext>
          </a:extLst>
        </xdr:cNvPr>
        <xdr:cNvSpPr>
          <a:spLocks noChangeShapeType="1"/>
        </xdr:cNvSpPr>
      </xdr:nvSpPr>
      <xdr:spPr bwMode="auto">
        <a:xfrm>
          <a:off x="9525" y="5238750"/>
          <a:ext cx="12096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2</xdr:row>
      <xdr:rowOff>9525</xdr:rowOff>
    </xdr:from>
    <xdr:to>
      <xdr:col>2</xdr:col>
      <xdr:colOff>0</xdr:colOff>
      <xdr:row>4</xdr:row>
      <xdr:rowOff>0</xdr:rowOff>
    </xdr:to>
    <xdr:sp macro="" textlink="">
      <xdr:nvSpPr>
        <xdr:cNvPr id="4" name="Line 5">
          <a:extLst>
            <a:ext uri="{FF2B5EF4-FFF2-40B4-BE49-F238E27FC236}">
              <a16:creationId xmlns:a16="http://schemas.microsoft.com/office/drawing/2014/main" id="{00000000-0008-0000-0E00-000004000000}"/>
            </a:ext>
          </a:extLst>
        </xdr:cNvPr>
        <xdr:cNvSpPr>
          <a:spLocks noChangeShapeType="1"/>
        </xdr:cNvSpPr>
      </xdr:nvSpPr>
      <xdr:spPr bwMode="auto">
        <a:xfrm>
          <a:off x="9525" y="504825"/>
          <a:ext cx="1209675" cy="5619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9525</xdr:colOff>
      <xdr:row>48</xdr:row>
      <xdr:rowOff>0</xdr:rowOff>
    </xdr:from>
    <xdr:to>
      <xdr:col>2</xdr:col>
      <xdr:colOff>0</xdr:colOff>
      <xdr:row>48</xdr:row>
      <xdr:rowOff>0</xdr:rowOff>
    </xdr:to>
    <xdr:sp macro="" textlink="">
      <xdr:nvSpPr>
        <xdr:cNvPr id="2" name="Line 1">
          <a:extLst>
            <a:ext uri="{FF2B5EF4-FFF2-40B4-BE49-F238E27FC236}">
              <a16:creationId xmlns:a16="http://schemas.microsoft.com/office/drawing/2014/main" id="{00000000-0008-0000-0F00-000002000000}"/>
            </a:ext>
          </a:extLst>
        </xdr:cNvPr>
        <xdr:cNvSpPr>
          <a:spLocks noChangeShapeType="1"/>
        </xdr:cNvSpPr>
      </xdr:nvSpPr>
      <xdr:spPr bwMode="auto">
        <a:xfrm>
          <a:off x="9525" y="9086850"/>
          <a:ext cx="5810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19050</xdr:colOff>
      <xdr:row>48</xdr:row>
      <xdr:rowOff>0</xdr:rowOff>
    </xdr:from>
    <xdr:to>
      <xdr:col>1</xdr:col>
      <xdr:colOff>971550</xdr:colOff>
      <xdr:row>48</xdr:row>
      <xdr:rowOff>0</xdr:rowOff>
    </xdr:to>
    <xdr:sp macro="" textlink="">
      <xdr:nvSpPr>
        <xdr:cNvPr id="3" name="Line 2">
          <a:extLst>
            <a:ext uri="{FF2B5EF4-FFF2-40B4-BE49-F238E27FC236}">
              <a16:creationId xmlns:a16="http://schemas.microsoft.com/office/drawing/2014/main" id="{00000000-0008-0000-0F00-000003000000}"/>
            </a:ext>
          </a:extLst>
        </xdr:cNvPr>
        <xdr:cNvSpPr>
          <a:spLocks noChangeShapeType="1"/>
        </xdr:cNvSpPr>
      </xdr:nvSpPr>
      <xdr:spPr bwMode="auto">
        <a:xfrm>
          <a:off x="19050" y="9086850"/>
          <a:ext cx="5715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19050</xdr:colOff>
      <xdr:row>48</xdr:row>
      <xdr:rowOff>0</xdr:rowOff>
    </xdr:from>
    <xdr:to>
      <xdr:col>1</xdr:col>
      <xdr:colOff>971550</xdr:colOff>
      <xdr:row>48</xdr:row>
      <xdr:rowOff>0</xdr:rowOff>
    </xdr:to>
    <xdr:sp macro="" textlink="">
      <xdr:nvSpPr>
        <xdr:cNvPr id="4" name="Line 3">
          <a:extLst>
            <a:ext uri="{FF2B5EF4-FFF2-40B4-BE49-F238E27FC236}">
              <a16:creationId xmlns:a16="http://schemas.microsoft.com/office/drawing/2014/main" id="{00000000-0008-0000-0F00-000004000000}"/>
            </a:ext>
          </a:extLst>
        </xdr:cNvPr>
        <xdr:cNvSpPr>
          <a:spLocks noChangeShapeType="1"/>
        </xdr:cNvSpPr>
      </xdr:nvSpPr>
      <xdr:spPr bwMode="auto">
        <a:xfrm>
          <a:off x="19050" y="9086850"/>
          <a:ext cx="5715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9525</xdr:colOff>
      <xdr:row>17</xdr:row>
      <xdr:rowOff>9525</xdr:rowOff>
    </xdr:from>
    <xdr:to>
      <xdr:col>3</xdr:col>
      <xdr:colOff>0</xdr:colOff>
      <xdr:row>19</xdr:row>
      <xdr:rowOff>0</xdr:rowOff>
    </xdr:to>
    <xdr:cxnSp macro="">
      <xdr:nvCxnSpPr>
        <xdr:cNvPr id="5" name="直線コネクタ 4">
          <a:extLst>
            <a:ext uri="{FF2B5EF4-FFF2-40B4-BE49-F238E27FC236}">
              <a16:creationId xmlns:a16="http://schemas.microsoft.com/office/drawing/2014/main" id="{00000000-0008-0000-0F00-000005000000}"/>
            </a:ext>
          </a:extLst>
        </xdr:cNvPr>
        <xdr:cNvCxnSpPr/>
      </xdr:nvCxnSpPr>
      <xdr:spPr>
        <a:xfrm flipH="1" flipV="1">
          <a:off x="38100" y="3238500"/>
          <a:ext cx="1028700" cy="33337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9525</xdr:colOff>
      <xdr:row>28</xdr:row>
      <xdr:rowOff>0</xdr:rowOff>
    </xdr:from>
    <xdr:to>
      <xdr:col>2</xdr:col>
      <xdr:colOff>466725</xdr:colOff>
      <xdr:row>30</xdr:row>
      <xdr:rowOff>9525</xdr:rowOff>
    </xdr:to>
    <xdr:cxnSp macro="">
      <xdr:nvCxnSpPr>
        <xdr:cNvPr id="6" name="直線コネクタ 5">
          <a:extLst>
            <a:ext uri="{FF2B5EF4-FFF2-40B4-BE49-F238E27FC236}">
              <a16:creationId xmlns:a16="http://schemas.microsoft.com/office/drawing/2014/main" id="{00000000-0008-0000-0F00-000006000000}"/>
            </a:ext>
          </a:extLst>
        </xdr:cNvPr>
        <xdr:cNvCxnSpPr/>
      </xdr:nvCxnSpPr>
      <xdr:spPr>
        <a:xfrm flipH="1" flipV="1">
          <a:off x="9525" y="5229225"/>
          <a:ext cx="1047750" cy="35242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0</xdr:colOff>
      <xdr:row>39</xdr:row>
      <xdr:rowOff>9525</xdr:rowOff>
    </xdr:from>
    <xdr:to>
      <xdr:col>2</xdr:col>
      <xdr:colOff>466725</xdr:colOff>
      <xdr:row>41</xdr:row>
      <xdr:rowOff>0</xdr:rowOff>
    </xdr:to>
    <xdr:cxnSp macro="">
      <xdr:nvCxnSpPr>
        <xdr:cNvPr id="7" name="直線コネクタ 6">
          <a:extLst>
            <a:ext uri="{FF2B5EF4-FFF2-40B4-BE49-F238E27FC236}">
              <a16:creationId xmlns:a16="http://schemas.microsoft.com/office/drawing/2014/main" id="{00000000-0008-0000-0F00-000007000000}"/>
            </a:ext>
          </a:extLst>
        </xdr:cNvPr>
        <xdr:cNvCxnSpPr/>
      </xdr:nvCxnSpPr>
      <xdr:spPr>
        <a:xfrm flipH="1" flipV="1">
          <a:off x="0" y="7467600"/>
          <a:ext cx="1057275" cy="33337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19050</xdr:colOff>
      <xdr:row>28</xdr:row>
      <xdr:rowOff>9525</xdr:rowOff>
    </xdr:from>
    <xdr:to>
      <xdr:col>1</xdr:col>
      <xdr:colOff>0</xdr:colOff>
      <xdr:row>29</xdr:row>
      <xdr:rowOff>323850</xdr:rowOff>
    </xdr:to>
    <xdr:sp macro="" textlink="">
      <xdr:nvSpPr>
        <xdr:cNvPr id="2" name="Line 3">
          <a:extLst>
            <a:ext uri="{FF2B5EF4-FFF2-40B4-BE49-F238E27FC236}">
              <a16:creationId xmlns:a16="http://schemas.microsoft.com/office/drawing/2014/main" id="{00000000-0008-0000-1500-000002000000}"/>
            </a:ext>
          </a:extLst>
        </xdr:cNvPr>
        <xdr:cNvSpPr>
          <a:spLocks noChangeShapeType="1"/>
        </xdr:cNvSpPr>
      </xdr:nvSpPr>
      <xdr:spPr bwMode="auto">
        <a:xfrm>
          <a:off x="19050" y="409575"/>
          <a:ext cx="1438275" cy="6477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19050</xdr:colOff>
      <xdr:row>28</xdr:row>
      <xdr:rowOff>9525</xdr:rowOff>
    </xdr:from>
    <xdr:to>
      <xdr:col>1</xdr:col>
      <xdr:colOff>0</xdr:colOff>
      <xdr:row>29</xdr:row>
      <xdr:rowOff>323850</xdr:rowOff>
    </xdr:to>
    <xdr:sp macro="" textlink="">
      <xdr:nvSpPr>
        <xdr:cNvPr id="3" name="Line 4">
          <a:extLst>
            <a:ext uri="{FF2B5EF4-FFF2-40B4-BE49-F238E27FC236}">
              <a16:creationId xmlns:a16="http://schemas.microsoft.com/office/drawing/2014/main" id="{00000000-0008-0000-1500-000003000000}"/>
            </a:ext>
          </a:extLst>
        </xdr:cNvPr>
        <xdr:cNvSpPr>
          <a:spLocks noChangeShapeType="1"/>
        </xdr:cNvSpPr>
      </xdr:nvSpPr>
      <xdr:spPr bwMode="auto">
        <a:xfrm>
          <a:off x="19050" y="409575"/>
          <a:ext cx="1438275" cy="6477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drawing" Target="../drawings/drawing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printerSettings" Target="../printerSettings/printerSettings14.bin"/></Relationships>
</file>

<file path=xl/worksheets/_rels/sheet10.xml.rels><?xml version="1.0" encoding="UTF-8" standalone="yes"?>
<Relationships xmlns="http://schemas.openxmlformats.org/package/2006/relationships"><Relationship Id="rId8" Type="http://schemas.openxmlformats.org/officeDocument/2006/relationships/printerSettings" Target="../printerSettings/printerSettings108.bin"/><Relationship Id="rId13" Type="http://schemas.openxmlformats.org/officeDocument/2006/relationships/printerSettings" Target="../printerSettings/printerSettings113.bin"/><Relationship Id="rId3" Type="http://schemas.openxmlformats.org/officeDocument/2006/relationships/printerSettings" Target="../printerSettings/printerSettings103.bin"/><Relationship Id="rId7" Type="http://schemas.openxmlformats.org/officeDocument/2006/relationships/printerSettings" Target="../printerSettings/printerSettings107.bin"/><Relationship Id="rId12" Type="http://schemas.openxmlformats.org/officeDocument/2006/relationships/printerSettings" Target="../printerSettings/printerSettings112.bin"/><Relationship Id="rId2" Type="http://schemas.openxmlformats.org/officeDocument/2006/relationships/printerSettings" Target="../printerSettings/printerSettings102.bin"/><Relationship Id="rId1" Type="http://schemas.openxmlformats.org/officeDocument/2006/relationships/printerSettings" Target="../printerSettings/printerSettings101.bin"/><Relationship Id="rId6" Type="http://schemas.openxmlformats.org/officeDocument/2006/relationships/printerSettings" Target="../printerSettings/printerSettings106.bin"/><Relationship Id="rId11" Type="http://schemas.openxmlformats.org/officeDocument/2006/relationships/printerSettings" Target="../printerSettings/printerSettings111.bin"/><Relationship Id="rId5" Type="http://schemas.openxmlformats.org/officeDocument/2006/relationships/printerSettings" Target="../printerSettings/printerSettings105.bin"/><Relationship Id="rId10" Type="http://schemas.openxmlformats.org/officeDocument/2006/relationships/printerSettings" Target="../printerSettings/printerSettings110.bin"/><Relationship Id="rId4" Type="http://schemas.openxmlformats.org/officeDocument/2006/relationships/printerSettings" Target="../printerSettings/printerSettings104.bin"/><Relationship Id="rId9" Type="http://schemas.openxmlformats.org/officeDocument/2006/relationships/printerSettings" Target="../printerSettings/printerSettings109.bin"/><Relationship Id="rId14" Type="http://schemas.openxmlformats.org/officeDocument/2006/relationships/printerSettings" Target="../printerSettings/printerSettings114.bin"/></Relationships>
</file>

<file path=xl/worksheets/_rels/sheet11.xml.rels><?xml version="1.0" encoding="UTF-8" standalone="yes"?>
<Relationships xmlns="http://schemas.openxmlformats.org/package/2006/relationships"><Relationship Id="rId8" Type="http://schemas.openxmlformats.org/officeDocument/2006/relationships/printerSettings" Target="../printerSettings/printerSettings122.bin"/><Relationship Id="rId13" Type="http://schemas.openxmlformats.org/officeDocument/2006/relationships/printerSettings" Target="../printerSettings/printerSettings127.bin"/><Relationship Id="rId3" Type="http://schemas.openxmlformats.org/officeDocument/2006/relationships/printerSettings" Target="../printerSettings/printerSettings117.bin"/><Relationship Id="rId7" Type="http://schemas.openxmlformats.org/officeDocument/2006/relationships/printerSettings" Target="../printerSettings/printerSettings121.bin"/><Relationship Id="rId12" Type="http://schemas.openxmlformats.org/officeDocument/2006/relationships/printerSettings" Target="../printerSettings/printerSettings126.bin"/><Relationship Id="rId2" Type="http://schemas.openxmlformats.org/officeDocument/2006/relationships/printerSettings" Target="../printerSettings/printerSettings116.bin"/><Relationship Id="rId1" Type="http://schemas.openxmlformats.org/officeDocument/2006/relationships/printerSettings" Target="../printerSettings/printerSettings115.bin"/><Relationship Id="rId6" Type="http://schemas.openxmlformats.org/officeDocument/2006/relationships/printerSettings" Target="../printerSettings/printerSettings120.bin"/><Relationship Id="rId11" Type="http://schemas.openxmlformats.org/officeDocument/2006/relationships/printerSettings" Target="../printerSettings/printerSettings125.bin"/><Relationship Id="rId5" Type="http://schemas.openxmlformats.org/officeDocument/2006/relationships/printerSettings" Target="../printerSettings/printerSettings119.bin"/><Relationship Id="rId15" Type="http://schemas.openxmlformats.org/officeDocument/2006/relationships/drawing" Target="../drawings/drawing3.xml"/><Relationship Id="rId10" Type="http://schemas.openxmlformats.org/officeDocument/2006/relationships/printerSettings" Target="../printerSettings/printerSettings124.bin"/><Relationship Id="rId4" Type="http://schemas.openxmlformats.org/officeDocument/2006/relationships/printerSettings" Target="../printerSettings/printerSettings118.bin"/><Relationship Id="rId9" Type="http://schemas.openxmlformats.org/officeDocument/2006/relationships/printerSettings" Target="../printerSettings/printerSettings123.bin"/><Relationship Id="rId14" Type="http://schemas.openxmlformats.org/officeDocument/2006/relationships/printerSettings" Target="../printerSettings/printerSettings128.bin"/></Relationships>
</file>

<file path=xl/worksheets/_rels/sheet12.xml.rels><?xml version="1.0" encoding="UTF-8" standalone="yes"?>
<Relationships xmlns="http://schemas.openxmlformats.org/package/2006/relationships"><Relationship Id="rId8" Type="http://schemas.openxmlformats.org/officeDocument/2006/relationships/printerSettings" Target="../printerSettings/printerSettings136.bin"/><Relationship Id="rId13" Type="http://schemas.openxmlformats.org/officeDocument/2006/relationships/printerSettings" Target="../printerSettings/printerSettings141.bin"/><Relationship Id="rId3" Type="http://schemas.openxmlformats.org/officeDocument/2006/relationships/printerSettings" Target="../printerSettings/printerSettings131.bin"/><Relationship Id="rId7" Type="http://schemas.openxmlformats.org/officeDocument/2006/relationships/printerSettings" Target="../printerSettings/printerSettings135.bin"/><Relationship Id="rId12" Type="http://schemas.openxmlformats.org/officeDocument/2006/relationships/printerSettings" Target="../printerSettings/printerSettings140.bin"/><Relationship Id="rId2" Type="http://schemas.openxmlformats.org/officeDocument/2006/relationships/printerSettings" Target="../printerSettings/printerSettings130.bin"/><Relationship Id="rId1" Type="http://schemas.openxmlformats.org/officeDocument/2006/relationships/printerSettings" Target="../printerSettings/printerSettings129.bin"/><Relationship Id="rId6" Type="http://schemas.openxmlformats.org/officeDocument/2006/relationships/printerSettings" Target="../printerSettings/printerSettings134.bin"/><Relationship Id="rId11" Type="http://schemas.openxmlformats.org/officeDocument/2006/relationships/printerSettings" Target="../printerSettings/printerSettings139.bin"/><Relationship Id="rId5" Type="http://schemas.openxmlformats.org/officeDocument/2006/relationships/printerSettings" Target="../printerSettings/printerSettings133.bin"/><Relationship Id="rId15" Type="http://schemas.openxmlformats.org/officeDocument/2006/relationships/drawing" Target="../drawings/drawing4.xml"/><Relationship Id="rId10" Type="http://schemas.openxmlformats.org/officeDocument/2006/relationships/printerSettings" Target="../printerSettings/printerSettings138.bin"/><Relationship Id="rId4" Type="http://schemas.openxmlformats.org/officeDocument/2006/relationships/printerSettings" Target="../printerSettings/printerSettings132.bin"/><Relationship Id="rId9" Type="http://schemas.openxmlformats.org/officeDocument/2006/relationships/printerSettings" Target="../printerSettings/printerSettings137.bin"/><Relationship Id="rId14" Type="http://schemas.openxmlformats.org/officeDocument/2006/relationships/printerSettings" Target="../printerSettings/printerSettings142.bin"/></Relationships>
</file>

<file path=xl/worksheets/_rels/sheet13.xml.rels><?xml version="1.0" encoding="UTF-8" standalone="yes"?>
<Relationships xmlns="http://schemas.openxmlformats.org/package/2006/relationships"><Relationship Id="rId8" Type="http://schemas.openxmlformats.org/officeDocument/2006/relationships/printerSettings" Target="../printerSettings/printerSettings150.bin"/><Relationship Id="rId13" Type="http://schemas.openxmlformats.org/officeDocument/2006/relationships/printerSettings" Target="../printerSettings/printerSettings155.bin"/><Relationship Id="rId3" Type="http://schemas.openxmlformats.org/officeDocument/2006/relationships/printerSettings" Target="../printerSettings/printerSettings145.bin"/><Relationship Id="rId7" Type="http://schemas.openxmlformats.org/officeDocument/2006/relationships/printerSettings" Target="../printerSettings/printerSettings149.bin"/><Relationship Id="rId12" Type="http://schemas.openxmlformats.org/officeDocument/2006/relationships/printerSettings" Target="../printerSettings/printerSettings154.bin"/><Relationship Id="rId2" Type="http://schemas.openxmlformats.org/officeDocument/2006/relationships/printerSettings" Target="../printerSettings/printerSettings144.bin"/><Relationship Id="rId1" Type="http://schemas.openxmlformats.org/officeDocument/2006/relationships/printerSettings" Target="../printerSettings/printerSettings143.bin"/><Relationship Id="rId6" Type="http://schemas.openxmlformats.org/officeDocument/2006/relationships/printerSettings" Target="../printerSettings/printerSettings148.bin"/><Relationship Id="rId11" Type="http://schemas.openxmlformats.org/officeDocument/2006/relationships/printerSettings" Target="../printerSettings/printerSettings153.bin"/><Relationship Id="rId5" Type="http://schemas.openxmlformats.org/officeDocument/2006/relationships/printerSettings" Target="../printerSettings/printerSettings147.bin"/><Relationship Id="rId15" Type="http://schemas.openxmlformats.org/officeDocument/2006/relationships/drawing" Target="../drawings/drawing5.xml"/><Relationship Id="rId10" Type="http://schemas.openxmlformats.org/officeDocument/2006/relationships/printerSettings" Target="../printerSettings/printerSettings152.bin"/><Relationship Id="rId4" Type="http://schemas.openxmlformats.org/officeDocument/2006/relationships/printerSettings" Target="../printerSettings/printerSettings146.bin"/><Relationship Id="rId9" Type="http://schemas.openxmlformats.org/officeDocument/2006/relationships/printerSettings" Target="../printerSettings/printerSettings151.bin"/><Relationship Id="rId14" Type="http://schemas.openxmlformats.org/officeDocument/2006/relationships/printerSettings" Target="../printerSettings/printerSettings156.bin"/></Relationships>
</file>

<file path=xl/worksheets/_rels/sheet14.xml.rels><?xml version="1.0" encoding="UTF-8" standalone="yes"?>
<Relationships xmlns="http://schemas.openxmlformats.org/package/2006/relationships"><Relationship Id="rId8" Type="http://schemas.openxmlformats.org/officeDocument/2006/relationships/printerSettings" Target="../printerSettings/printerSettings164.bin"/><Relationship Id="rId13" Type="http://schemas.openxmlformats.org/officeDocument/2006/relationships/printerSettings" Target="../printerSettings/printerSettings169.bin"/><Relationship Id="rId3" Type="http://schemas.openxmlformats.org/officeDocument/2006/relationships/printerSettings" Target="../printerSettings/printerSettings159.bin"/><Relationship Id="rId7" Type="http://schemas.openxmlformats.org/officeDocument/2006/relationships/printerSettings" Target="../printerSettings/printerSettings163.bin"/><Relationship Id="rId12" Type="http://schemas.openxmlformats.org/officeDocument/2006/relationships/printerSettings" Target="../printerSettings/printerSettings168.bin"/><Relationship Id="rId17" Type="http://schemas.openxmlformats.org/officeDocument/2006/relationships/comments" Target="../comments3.xml"/><Relationship Id="rId2" Type="http://schemas.openxmlformats.org/officeDocument/2006/relationships/printerSettings" Target="../printerSettings/printerSettings158.bin"/><Relationship Id="rId16" Type="http://schemas.openxmlformats.org/officeDocument/2006/relationships/vmlDrawing" Target="../drawings/vmlDrawing3.vml"/><Relationship Id="rId1" Type="http://schemas.openxmlformats.org/officeDocument/2006/relationships/printerSettings" Target="../printerSettings/printerSettings157.bin"/><Relationship Id="rId6" Type="http://schemas.openxmlformats.org/officeDocument/2006/relationships/printerSettings" Target="../printerSettings/printerSettings162.bin"/><Relationship Id="rId11" Type="http://schemas.openxmlformats.org/officeDocument/2006/relationships/printerSettings" Target="../printerSettings/printerSettings167.bin"/><Relationship Id="rId5" Type="http://schemas.openxmlformats.org/officeDocument/2006/relationships/printerSettings" Target="../printerSettings/printerSettings161.bin"/><Relationship Id="rId15" Type="http://schemas.openxmlformats.org/officeDocument/2006/relationships/drawing" Target="../drawings/drawing6.xml"/><Relationship Id="rId10" Type="http://schemas.openxmlformats.org/officeDocument/2006/relationships/printerSettings" Target="../printerSettings/printerSettings166.bin"/><Relationship Id="rId4" Type="http://schemas.openxmlformats.org/officeDocument/2006/relationships/printerSettings" Target="../printerSettings/printerSettings160.bin"/><Relationship Id="rId9" Type="http://schemas.openxmlformats.org/officeDocument/2006/relationships/printerSettings" Target="../printerSettings/printerSettings165.bin"/><Relationship Id="rId14" Type="http://schemas.openxmlformats.org/officeDocument/2006/relationships/printerSettings" Target="../printerSettings/printerSettings170.bin"/></Relationships>
</file>

<file path=xl/worksheets/_rels/sheet15.xml.rels><?xml version="1.0" encoding="UTF-8" standalone="yes"?>
<Relationships xmlns="http://schemas.openxmlformats.org/package/2006/relationships"><Relationship Id="rId8" Type="http://schemas.openxmlformats.org/officeDocument/2006/relationships/printerSettings" Target="../printerSettings/printerSettings178.bin"/><Relationship Id="rId13" Type="http://schemas.openxmlformats.org/officeDocument/2006/relationships/printerSettings" Target="../printerSettings/printerSettings183.bin"/><Relationship Id="rId3" Type="http://schemas.openxmlformats.org/officeDocument/2006/relationships/printerSettings" Target="../printerSettings/printerSettings173.bin"/><Relationship Id="rId7" Type="http://schemas.openxmlformats.org/officeDocument/2006/relationships/printerSettings" Target="../printerSettings/printerSettings177.bin"/><Relationship Id="rId12" Type="http://schemas.openxmlformats.org/officeDocument/2006/relationships/printerSettings" Target="../printerSettings/printerSettings182.bin"/><Relationship Id="rId2" Type="http://schemas.openxmlformats.org/officeDocument/2006/relationships/printerSettings" Target="../printerSettings/printerSettings172.bin"/><Relationship Id="rId1" Type="http://schemas.openxmlformats.org/officeDocument/2006/relationships/printerSettings" Target="../printerSettings/printerSettings171.bin"/><Relationship Id="rId6" Type="http://schemas.openxmlformats.org/officeDocument/2006/relationships/printerSettings" Target="../printerSettings/printerSettings176.bin"/><Relationship Id="rId11" Type="http://schemas.openxmlformats.org/officeDocument/2006/relationships/printerSettings" Target="../printerSettings/printerSettings181.bin"/><Relationship Id="rId5" Type="http://schemas.openxmlformats.org/officeDocument/2006/relationships/printerSettings" Target="../printerSettings/printerSettings175.bin"/><Relationship Id="rId15" Type="http://schemas.openxmlformats.org/officeDocument/2006/relationships/drawing" Target="../drawings/drawing7.xml"/><Relationship Id="rId10" Type="http://schemas.openxmlformats.org/officeDocument/2006/relationships/printerSettings" Target="../printerSettings/printerSettings180.bin"/><Relationship Id="rId4" Type="http://schemas.openxmlformats.org/officeDocument/2006/relationships/printerSettings" Target="../printerSettings/printerSettings174.bin"/><Relationship Id="rId9" Type="http://schemas.openxmlformats.org/officeDocument/2006/relationships/printerSettings" Target="../printerSettings/printerSettings179.bin"/><Relationship Id="rId14" Type="http://schemas.openxmlformats.org/officeDocument/2006/relationships/printerSettings" Target="../printerSettings/printerSettings184.bin"/></Relationships>
</file>

<file path=xl/worksheets/_rels/sheet16.xml.rels><?xml version="1.0" encoding="UTF-8" standalone="yes"?>
<Relationships xmlns="http://schemas.openxmlformats.org/package/2006/relationships"><Relationship Id="rId8" Type="http://schemas.openxmlformats.org/officeDocument/2006/relationships/printerSettings" Target="../printerSettings/printerSettings192.bin"/><Relationship Id="rId13" Type="http://schemas.openxmlformats.org/officeDocument/2006/relationships/printerSettings" Target="../printerSettings/printerSettings197.bin"/><Relationship Id="rId3" Type="http://schemas.openxmlformats.org/officeDocument/2006/relationships/printerSettings" Target="../printerSettings/printerSettings187.bin"/><Relationship Id="rId7" Type="http://schemas.openxmlformats.org/officeDocument/2006/relationships/printerSettings" Target="../printerSettings/printerSettings191.bin"/><Relationship Id="rId12" Type="http://schemas.openxmlformats.org/officeDocument/2006/relationships/printerSettings" Target="../printerSettings/printerSettings196.bin"/><Relationship Id="rId2" Type="http://schemas.openxmlformats.org/officeDocument/2006/relationships/printerSettings" Target="../printerSettings/printerSettings186.bin"/><Relationship Id="rId1" Type="http://schemas.openxmlformats.org/officeDocument/2006/relationships/printerSettings" Target="../printerSettings/printerSettings185.bin"/><Relationship Id="rId6" Type="http://schemas.openxmlformats.org/officeDocument/2006/relationships/printerSettings" Target="../printerSettings/printerSettings190.bin"/><Relationship Id="rId11" Type="http://schemas.openxmlformats.org/officeDocument/2006/relationships/printerSettings" Target="../printerSettings/printerSettings195.bin"/><Relationship Id="rId5" Type="http://schemas.openxmlformats.org/officeDocument/2006/relationships/printerSettings" Target="../printerSettings/printerSettings189.bin"/><Relationship Id="rId15" Type="http://schemas.openxmlformats.org/officeDocument/2006/relationships/drawing" Target="../drawings/drawing8.xml"/><Relationship Id="rId10" Type="http://schemas.openxmlformats.org/officeDocument/2006/relationships/printerSettings" Target="../printerSettings/printerSettings194.bin"/><Relationship Id="rId4" Type="http://schemas.openxmlformats.org/officeDocument/2006/relationships/printerSettings" Target="../printerSettings/printerSettings188.bin"/><Relationship Id="rId9" Type="http://schemas.openxmlformats.org/officeDocument/2006/relationships/printerSettings" Target="../printerSettings/printerSettings193.bin"/><Relationship Id="rId14" Type="http://schemas.openxmlformats.org/officeDocument/2006/relationships/printerSettings" Target="../printerSettings/printerSettings198.bin"/></Relationships>
</file>

<file path=xl/worksheets/_rels/sheet17.xml.rels><?xml version="1.0" encoding="UTF-8" standalone="yes"?>
<Relationships xmlns="http://schemas.openxmlformats.org/package/2006/relationships"><Relationship Id="rId8" Type="http://schemas.openxmlformats.org/officeDocument/2006/relationships/printerSettings" Target="../printerSettings/printerSettings206.bin"/><Relationship Id="rId13" Type="http://schemas.openxmlformats.org/officeDocument/2006/relationships/printerSettings" Target="../printerSettings/printerSettings211.bin"/><Relationship Id="rId3" Type="http://schemas.openxmlformats.org/officeDocument/2006/relationships/printerSettings" Target="../printerSettings/printerSettings201.bin"/><Relationship Id="rId7" Type="http://schemas.openxmlformats.org/officeDocument/2006/relationships/printerSettings" Target="../printerSettings/printerSettings205.bin"/><Relationship Id="rId12" Type="http://schemas.openxmlformats.org/officeDocument/2006/relationships/printerSettings" Target="../printerSettings/printerSettings210.bin"/><Relationship Id="rId2" Type="http://schemas.openxmlformats.org/officeDocument/2006/relationships/printerSettings" Target="../printerSettings/printerSettings200.bin"/><Relationship Id="rId1" Type="http://schemas.openxmlformats.org/officeDocument/2006/relationships/printerSettings" Target="../printerSettings/printerSettings199.bin"/><Relationship Id="rId6" Type="http://schemas.openxmlformats.org/officeDocument/2006/relationships/printerSettings" Target="../printerSettings/printerSettings204.bin"/><Relationship Id="rId11" Type="http://schemas.openxmlformats.org/officeDocument/2006/relationships/printerSettings" Target="../printerSettings/printerSettings209.bin"/><Relationship Id="rId5" Type="http://schemas.openxmlformats.org/officeDocument/2006/relationships/printerSettings" Target="../printerSettings/printerSettings203.bin"/><Relationship Id="rId10" Type="http://schemas.openxmlformats.org/officeDocument/2006/relationships/printerSettings" Target="../printerSettings/printerSettings208.bin"/><Relationship Id="rId4" Type="http://schemas.openxmlformats.org/officeDocument/2006/relationships/printerSettings" Target="../printerSettings/printerSettings202.bin"/><Relationship Id="rId9" Type="http://schemas.openxmlformats.org/officeDocument/2006/relationships/printerSettings" Target="../printerSettings/printerSettings207.bin"/><Relationship Id="rId14" Type="http://schemas.openxmlformats.org/officeDocument/2006/relationships/printerSettings" Target="../printerSettings/printerSettings212.bin"/></Relationships>
</file>

<file path=xl/worksheets/_rels/sheet18.xml.rels><?xml version="1.0" encoding="UTF-8" standalone="yes"?>
<Relationships xmlns="http://schemas.openxmlformats.org/package/2006/relationships"><Relationship Id="rId8" Type="http://schemas.openxmlformats.org/officeDocument/2006/relationships/printerSettings" Target="../printerSettings/printerSettings220.bin"/><Relationship Id="rId13" Type="http://schemas.openxmlformats.org/officeDocument/2006/relationships/printerSettings" Target="../printerSettings/printerSettings225.bin"/><Relationship Id="rId3" Type="http://schemas.openxmlformats.org/officeDocument/2006/relationships/printerSettings" Target="../printerSettings/printerSettings215.bin"/><Relationship Id="rId7" Type="http://schemas.openxmlformats.org/officeDocument/2006/relationships/printerSettings" Target="../printerSettings/printerSettings219.bin"/><Relationship Id="rId12" Type="http://schemas.openxmlformats.org/officeDocument/2006/relationships/printerSettings" Target="../printerSettings/printerSettings224.bin"/><Relationship Id="rId2" Type="http://schemas.openxmlformats.org/officeDocument/2006/relationships/printerSettings" Target="../printerSettings/printerSettings214.bin"/><Relationship Id="rId1" Type="http://schemas.openxmlformats.org/officeDocument/2006/relationships/printerSettings" Target="../printerSettings/printerSettings213.bin"/><Relationship Id="rId6" Type="http://schemas.openxmlformats.org/officeDocument/2006/relationships/printerSettings" Target="../printerSettings/printerSettings218.bin"/><Relationship Id="rId11" Type="http://schemas.openxmlformats.org/officeDocument/2006/relationships/printerSettings" Target="../printerSettings/printerSettings223.bin"/><Relationship Id="rId5" Type="http://schemas.openxmlformats.org/officeDocument/2006/relationships/printerSettings" Target="../printerSettings/printerSettings217.bin"/><Relationship Id="rId10" Type="http://schemas.openxmlformats.org/officeDocument/2006/relationships/printerSettings" Target="../printerSettings/printerSettings222.bin"/><Relationship Id="rId4" Type="http://schemas.openxmlformats.org/officeDocument/2006/relationships/printerSettings" Target="../printerSettings/printerSettings216.bin"/><Relationship Id="rId9" Type="http://schemas.openxmlformats.org/officeDocument/2006/relationships/printerSettings" Target="../printerSettings/printerSettings221.bin"/><Relationship Id="rId14" Type="http://schemas.openxmlformats.org/officeDocument/2006/relationships/printerSettings" Target="../printerSettings/printerSettings226.bin"/></Relationships>
</file>

<file path=xl/worksheets/_rels/sheet19.xml.rels><?xml version="1.0" encoding="UTF-8" standalone="yes"?>
<Relationships xmlns="http://schemas.openxmlformats.org/package/2006/relationships"><Relationship Id="rId8" Type="http://schemas.openxmlformats.org/officeDocument/2006/relationships/printerSettings" Target="../printerSettings/printerSettings234.bin"/><Relationship Id="rId13" Type="http://schemas.openxmlformats.org/officeDocument/2006/relationships/printerSettings" Target="../printerSettings/printerSettings239.bin"/><Relationship Id="rId3" Type="http://schemas.openxmlformats.org/officeDocument/2006/relationships/printerSettings" Target="../printerSettings/printerSettings229.bin"/><Relationship Id="rId7" Type="http://schemas.openxmlformats.org/officeDocument/2006/relationships/printerSettings" Target="../printerSettings/printerSettings233.bin"/><Relationship Id="rId12" Type="http://schemas.openxmlformats.org/officeDocument/2006/relationships/printerSettings" Target="../printerSettings/printerSettings238.bin"/><Relationship Id="rId2" Type="http://schemas.openxmlformats.org/officeDocument/2006/relationships/printerSettings" Target="../printerSettings/printerSettings228.bin"/><Relationship Id="rId1" Type="http://schemas.openxmlformats.org/officeDocument/2006/relationships/printerSettings" Target="../printerSettings/printerSettings227.bin"/><Relationship Id="rId6" Type="http://schemas.openxmlformats.org/officeDocument/2006/relationships/printerSettings" Target="../printerSettings/printerSettings232.bin"/><Relationship Id="rId11" Type="http://schemas.openxmlformats.org/officeDocument/2006/relationships/printerSettings" Target="../printerSettings/printerSettings237.bin"/><Relationship Id="rId5" Type="http://schemas.openxmlformats.org/officeDocument/2006/relationships/printerSettings" Target="../printerSettings/printerSettings231.bin"/><Relationship Id="rId10" Type="http://schemas.openxmlformats.org/officeDocument/2006/relationships/printerSettings" Target="../printerSettings/printerSettings236.bin"/><Relationship Id="rId4" Type="http://schemas.openxmlformats.org/officeDocument/2006/relationships/printerSettings" Target="../printerSettings/printerSettings230.bin"/><Relationship Id="rId9" Type="http://schemas.openxmlformats.org/officeDocument/2006/relationships/printerSettings" Target="../printerSettings/printerSettings235.bin"/><Relationship Id="rId14" Type="http://schemas.openxmlformats.org/officeDocument/2006/relationships/printerSettings" Target="../printerSettings/printerSettings240.bin"/></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2.bin"/><Relationship Id="rId13" Type="http://schemas.openxmlformats.org/officeDocument/2006/relationships/printerSettings" Target="../printerSettings/printerSettings27.bin"/><Relationship Id="rId3" Type="http://schemas.openxmlformats.org/officeDocument/2006/relationships/printerSettings" Target="../printerSettings/printerSettings17.bin"/><Relationship Id="rId7" Type="http://schemas.openxmlformats.org/officeDocument/2006/relationships/printerSettings" Target="../printerSettings/printerSettings21.bin"/><Relationship Id="rId12" Type="http://schemas.openxmlformats.org/officeDocument/2006/relationships/printerSettings" Target="../printerSettings/printerSettings26.bin"/><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 Id="rId6" Type="http://schemas.openxmlformats.org/officeDocument/2006/relationships/printerSettings" Target="../printerSettings/printerSettings20.bin"/><Relationship Id="rId11" Type="http://schemas.openxmlformats.org/officeDocument/2006/relationships/printerSettings" Target="../printerSettings/printerSettings25.bin"/><Relationship Id="rId5" Type="http://schemas.openxmlformats.org/officeDocument/2006/relationships/printerSettings" Target="../printerSettings/printerSettings19.bin"/><Relationship Id="rId15" Type="http://schemas.openxmlformats.org/officeDocument/2006/relationships/drawing" Target="../drawings/drawing2.xml"/><Relationship Id="rId10" Type="http://schemas.openxmlformats.org/officeDocument/2006/relationships/printerSettings" Target="../printerSettings/printerSettings24.bin"/><Relationship Id="rId4" Type="http://schemas.openxmlformats.org/officeDocument/2006/relationships/printerSettings" Target="../printerSettings/printerSettings18.bin"/><Relationship Id="rId9" Type="http://schemas.openxmlformats.org/officeDocument/2006/relationships/printerSettings" Target="../printerSettings/printerSettings23.bin"/><Relationship Id="rId14" Type="http://schemas.openxmlformats.org/officeDocument/2006/relationships/printerSettings" Target="../printerSettings/printerSettings28.bin"/></Relationships>
</file>

<file path=xl/worksheets/_rels/sheet20.xml.rels><?xml version="1.0" encoding="UTF-8" standalone="yes"?>
<Relationships xmlns="http://schemas.openxmlformats.org/package/2006/relationships"><Relationship Id="rId8" Type="http://schemas.openxmlformats.org/officeDocument/2006/relationships/printerSettings" Target="../printerSettings/printerSettings248.bin"/><Relationship Id="rId13" Type="http://schemas.openxmlformats.org/officeDocument/2006/relationships/printerSettings" Target="../printerSettings/printerSettings253.bin"/><Relationship Id="rId3" Type="http://schemas.openxmlformats.org/officeDocument/2006/relationships/printerSettings" Target="../printerSettings/printerSettings243.bin"/><Relationship Id="rId7" Type="http://schemas.openxmlformats.org/officeDocument/2006/relationships/printerSettings" Target="../printerSettings/printerSettings247.bin"/><Relationship Id="rId12" Type="http://schemas.openxmlformats.org/officeDocument/2006/relationships/printerSettings" Target="../printerSettings/printerSettings252.bin"/><Relationship Id="rId2" Type="http://schemas.openxmlformats.org/officeDocument/2006/relationships/printerSettings" Target="../printerSettings/printerSettings242.bin"/><Relationship Id="rId1" Type="http://schemas.openxmlformats.org/officeDocument/2006/relationships/printerSettings" Target="../printerSettings/printerSettings241.bin"/><Relationship Id="rId6" Type="http://schemas.openxmlformats.org/officeDocument/2006/relationships/printerSettings" Target="../printerSettings/printerSettings246.bin"/><Relationship Id="rId11" Type="http://schemas.openxmlformats.org/officeDocument/2006/relationships/printerSettings" Target="../printerSettings/printerSettings251.bin"/><Relationship Id="rId5" Type="http://schemas.openxmlformats.org/officeDocument/2006/relationships/printerSettings" Target="../printerSettings/printerSettings245.bin"/><Relationship Id="rId10" Type="http://schemas.openxmlformats.org/officeDocument/2006/relationships/printerSettings" Target="../printerSettings/printerSettings250.bin"/><Relationship Id="rId4" Type="http://schemas.openxmlformats.org/officeDocument/2006/relationships/printerSettings" Target="../printerSettings/printerSettings244.bin"/><Relationship Id="rId9" Type="http://schemas.openxmlformats.org/officeDocument/2006/relationships/printerSettings" Target="../printerSettings/printerSettings249.bin"/><Relationship Id="rId14" Type="http://schemas.openxmlformats.org/officeDocument/2006/relationships/printerSettings" Target="../printerSettings/printerSettings254.bin"/></Relationships>
</file>

<file path=xl/worksheets/_rels/sheet21.xml.rels><?xml version="1.0" encoding="UTF-8" standalone="yes"?>
<Relationships xmlns="http://schemas.openxmlformats.org/package/2006/relationships"><Relationship Id="rId8" Type="http://schemas.openxmlformats.org/officeDocument/2006/relationships/printerSettings" Target="../printerSettings/printerSettings262.bin"/><Relationship Id="rId13" Type="http://schemas.openxmlformats.org/officeDocument/2006/relationships/printerSettings" Target="../printerSettings/printerSettings267.bin"/><Relationship Id="rId3" Type="http://schemas.openxmlformats.org/officeDocument/2006/relationships/printerSettings" Target="../printerSettings/printerSettings257.bin"/><Relationship Id="rId7" Type="http://schemas.openxmlformats.org/officeDocument/2006/relationships/printerSettings" Target="../printerSettings/printerSettings261.bin"/><Relationship Id="rId12" Type="http://schemas.openxmlformats.org/officeDocument/2006/relationships/printerSettings" Target="../printerSettings/printerSettings266.bin"/><Relationship Id="rId2" Type="http://schemas.openxmlformats.org/officeDocument/2006/relationships/printerSettings" Target="../printerSettings/printerSettings256.bin"/><Relationship Id="rId1" Type="http://schemas.openxmlformats.org/officeDocument/2006/relationships/printerSettings" Target="../printerSettings/printerSettings255.bin"/><Relationship Id="rId6" Type="http://schemas.openxmlformats.org/officeDocument/2006/relationships/printerSettings" Target="../printerSettings/printerSettings260.bin"/><Relationship Id="rId11" Type="http://schemas.openxmlformats.org/officeDocument/2006/relationships/printerSettings" Target="../printerSettings/printerSettings265.bin"/><Relationship Id="rId5" Type="http://schemas.openxmlformats.org/officeDocument/2006/relationships/printerSettings" Target="../printerSettings/printerSettings259.bin"/><Relationship Id="rId10" Type="http://schemas.openxmlformats.org/officeDocument/2006/relationships/printerSettings" Target="../printerSettings/printerSettings264.bin"/><Relationship Id="rId4" Type="http://schemas.openxmlformats.org/officeDocument/2006/relationships/printerSettings" Target="../printerSettings/printerSettings258.bin"/><Relationship Id="rId9" Type="http://schemas.openxmlformats.org/officeDocument/2006/relationships/printerSettings" Target="../printerSettings/printerSettings263.bin"/><Relationship Id="rId14" Type="http://schemas.openxmlformats.org/officeDocument/2006/relationships/printerSettings" Target="../printerSettings/printerSettings268.bin"/></Relationships>
</file>

<file path=xl/worksheets/_rels/sheet22.xml.rels><?xml version="1.0" encoding="UTF-8" standalone="yes"?>
<Relationships xmlns="http://schemas.openxmlformats.org/package/2006/relationships"><Relationship Id="rId8" Type="http://schemas.openxmlformats.org/officeDocument/2006/relationships/printerSettings" Target="../printerSettings/printerSettings276.bin"/><Relationship Id="rId13" Type="http://schemas.openxmlformats.org/officeDocument/2006/relationships/printerSettings" Target="../printerSettings/printerSettings281.bin"/><Relationship Id="rId3" Type="http://schemas.openxmlformats.org/officeDocument/2006/relationships/printerSettings" Target="../printerSettings/printerSettings271.bin"/><Relationship Id="rId7" Type="http://schemas.openxmlformats.org/officeDocument/2006/relationships/printerSettings" Target="../printerSettings/printerSettings275.bin"/><Relationship Id="rId12" Type="http://schemas.openxmlformats.org/officeDocument/2006/relationships/printerSettings" Target="../printerSettings/printerSettings280.bin"/><Relationship Id="rId2" Type="http://schemas.openxmlformats.org/officeDocument/2006/relationships/printerSettings" Target="../printerSettings/printerSettings270.bin"/><Relationship Id="rId1" Type="http://schemas.openxmlformats.org/officeDocument/2006/relationships/printerSettings" Target="../printerSettings/printerSettings269.bin"/><Relationship Id="rId6" Type="http://schemas.openxmlformats.org/officeDocument/2006/relationships/printerSettings" Target="../printerSettings/printerSettings274.bin"/><Relationship Id="rId11" Type="http://schemas.openxmlformats.org/officeDocument/2006/relationships/printerSettings" Target="../printerSettings/printerSettings279.bin"/><Relationship Id="rId5" Type="http://schemas.openxmlformats.org/officeDocument/2006/relationships/printerSettings" Target="../printerSettings/printerSettings273.bin"/><Relationship Id="rId15" Type="http://schemas.openxmlformats.org/officeDocument/2006/relationships/drawing" Target="../drawings/drawing9.xml"/><Relationship Id="rId10" Type="http://schemas.openxmlformats.org/officeDocument/2006/relationships/printerSettings" Target="../printerSettings/printerSettings278.bin"/><Relationship Id="rId4" Type="http://schemas.openxmlformats.org/officeDocument/2006/relationships/printerSettings" Target="../printerSettings/printerSettings272.bin"/><Relationship Id="rId9" Type="http://schemas.openxmlformats.org/officeDocument/2006/relationships/printerSettings" Target="../printerSettings/printerSettings277.bin"/><Relationship Id="rId14" Type="http://schemas.openxmlformats.org/officeDocument/2006/relationships/printerSettings" Target="../printerSettings/printerSettings282.bin"/></Relationships>
</file>

<file path=xl/worksheets/_rels/sheet23.xml.rels><?xml version="1.0" encoding="UTF-8" standalone="yes"?>
<Relationships xmlns="http://schemas.openxmlformats.org/package/2006/relationships"><Relationship Id="rId8" Type="http://schemas.openxmlformats.org/officeDocument/2006/relationships/printerSettings" Target="../printerSettings/printerSettings290.bin"/><Relationship Id="rId13" Type="http://schemas.openxmlformats.org/officeDocument/2006/relationships/printerSettings" Target="../printerSettings/printerSettings295.bin"/><Relationship Id="rId3" Type="http://schemas.openxmlformats.org/officeDocument/2006/relationships/printerSettings" Target="../printerSettings/printerSettings285.bin"/><Relationship Id="rId7" Type="http://schemas.openxmlformats.org/officeDocument/2006/relationships/printerSettings" Target="../printerSettings/printerSettings289.bin"/><Relationship Id="rId12" Type="http://schemas.openxmlformats.org/officeDocument/2006/relationships/printerSettings" Target="../printerSettings/printerSettings294.bin"/><Relationship Id="rId2" Type="http://schemas.openxmlformats.org/officeDocument/2006/relationships/printerSettings" Target="../printerSettings/printerSettings284.bin"/><Relationship Id="rId1" Type="http://schemas.openxmlformats.org/officeDocument/2006/relationships/printerSettings" Target="../printerSettings/printerSettings283.bin"/><Relationship Id="rId6" Type="http://schemas.openxmlformats.org/officeDocument/2006/relationships/printerSettings" Target="../printerSettings/printerSettings288.bin"/><Relationship Id="rId11" Type="http://schemas.openxmlformats.org/officeDocument/2006/relationships/printerSettings" Target="../printerSettings/printerSettings293.bin"/><Relationship Id="rId5" Type="http://schemas.openxmlformats.org/officeDocument/2006/relationships/printerSettings" Target="../printerSettings/printerSettings287.bin"/><Relationship Id="rId10" Type="http://schemas.openxmlformats.org/officeDocument/2006/relationships/printerSettings" Target="../printerSettings/printerSettings292.bin"/><Relationship Id="rId4" Type="http://schemas.openxmlformats.org/officeDocument/2006/relationships/printerSettings" Target="../printerSettings/printerSettings286.bin"/><Relationship Id="rId9" Type="http://schemas.openxmlformats.org/officeDocument/2006/relationships/printerSettings" Target="../printerSettings/printerSettings291.bin"/><Relationship Id="rId14" Type="http://schemas.openxmlformats.org/officeDocument/2006/relationships/printerSettings" Target="../printerSettings/printerSettings296.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6.bin"/><Relationship Id="rId13" Type="http://schemas.openxmlformats.org/officeDocument/2006/relationships/printerSettings" Target="../printerSettings/printerSettings41.bin"/><Relationship Id="rId3" Type="http://schemas.openxmlformats.org/officeDocument/2006/relationships/printerSettings" Target="../printerSettings/printerSettings31.bin"/><Relationship Id="rId7" Type="http://schemas.openxmlformats.org/officeDocument/2006/relationships/printerSettings" Target="../printerSettings/printerSettings35.bin"/><Relationship Id="rId12" Type="http://schemas.openxmlformats.org/officeDocument/2006/relationships/printerSettings" Target="../printerSettings/printerSettings40.bin"/><Relationship Id="rId2" Type="http://schemas.openxmlformats.org/officeDocument/2006/relationships/printerSettings" Target="../printerSettings/printerSettings30.bin"/><Relationship Id="rId1" Type="http://schemas.openxmlformats.org/officeDocument/2006/relationships/printerSettings" Target="../printerSettings/printerSettings29.bin"/><Relationship Id="rId6" Type="http://schemas.openxmlformats.org/officeDocument/2006/relationships/printerSettings" Target="../printerSettings/printerSettings34.bin"/><Relationship Id="rId11" Type="http://schemas.openxmlformats.org/officeDocument/2006/relationships/printerSettings" Target="../printerSettings/printerSettings39.bin"/><Relationship Id="rId5" Type="http://schemas.openxmlformats.org/officeDocument/2006/relationships/printerSettings" Target="../printerSettings/printerSettings33.bin"/><Relationship Id="rId10" Type="http://schemas.openxmlformats.org/officeDocument/2006/relationships/printerSettings" Target="../printerSettings/printerSettings38.bin"/><Relationship Id="rId4" Type="http://schemas.openxmlformats.org/officeDocument/2006/relationships/printerSettings" Target="../printerSettings/printerSettings32.bin"/><Relationship Id="rId9" Type="http://schemas.openxmlformats.org/officeDocument/2006/relationships/printerSettings" Target="../printerSettings/printerSettings37.bin"/><Relationship Id="rId14" Type="http://schemas.openxmlformats.org/officeDocument/2006/relationships/printerSettings" Target="../printerSettings/printerSettings42.bin"/></Relationships>
</file>

<file path=xl/worksheets/_rels/sheet4.xml.rels><?xml version="1.0" encoding="UTF-8" standalone="yes"?>
<Relationships xmlns="http://schemas.openxmlformats.org/package/2006/relationships"><Relationship Id="rId8" Type="http://schemas.openxmlformats.org/officeDocument/2006/relationships/printerSettings" Target="../printerSettings/printerSettings50.bin"/><Relationship Id="rId13" Type="http://schemas.openxmlformats.org/officeDocument/2006/relationships/printerSettings" Target="../printerSettings/printerSettings55.bin"/><Relationship Id="rId3" Type="http://schemas.openxmlformats.org/officeDocument/2006/relationships/printerSettings" Target="../printerSettings/printerSettings45.bin"/><Relationship Id="rId7" Type="http://schemas.openxmlformats.org/officeDocument/2006/relationships/printerSettings" Target="../printerSettings/printerSettings49.bin"/><Relationship Id="rId12" Type="http://schemas.openxmlformats.org/officeDocument/2006/relationships/printerSettings" Target="../printerSettings/printerSettings54.bin"/><Relationship Id="rId2" Type="http://schemas.openxmlformats.org/officeDocument/2006/relationships/printerSettings" Target="../printerSettings/printerSettings44.bin"/><Relationship Id="rId1" Type="http://schemas.openxmlformats.org/officeDocument/2006/relationships/printerSettings" Target="../printerSettings/printerSettings43.bin"/><Relationship Id="rId6" Type="http://schemas.openxmlformats.org/officeDocument/2006/relationships/printerSettings" Target="../printerSettings/printerSettings48.bin"/><Relationship Id="rId11" Type="http://schemas.openxmlformats.org/officeDocument/2006/relationships/printerSettings" Target="../printerSettings/printerSettings53.bin"/><Relationship Id="rId5" Type="http://schemas.openxmlformats.org/officeDocument/2006/relationships/printerSettings" Target="../printerSettings/printerSettings47.bin"/><Relationship Id="rId10" Type="http://schemas.openxmlformats.org/officeDocument/2006/relationships/printerSettings" Target="../printerSettings/printerSettings52.bin"/><Relationship Id="rId4" Type="http://schemas.openxmlformats.org/officeDocument/2006/relationships/printerSettings" Target="../printerSettings/printerSettings46.bin"/><Relationship Id="rId9" Type="http://schemas.openxmlformats.org/officeDocument/2006/relationships/printerSettings" Target="../printerSettings/printerSettings51.bin"/><Relationship Id="rId14" Type="http://schemas.openxmlformats.org/officeDocument/2006/relationships/printerSettings" Target="../printerSettings/printerSettings56.bin"/></Relationships>
</file>

<file path=xl/worksheets/_rels/sheet5.xml.rels><?xml version="1.0" encoding="UTF-8" standalone="yes"?>
<Relationships xmlns="http://schemas.openxmlformats.org/package/2006/relationships"><Relationship Id="rId8" Type="http://schemas.openxmlformats.org/officeDocument/2006/relationships/printerSettings" Target="../printerSettings/printerSettings64.bin"/><Relationship Id="rId13" Type="http://schemas.openxmlformats.org/officeDocument/2006/relationships/printerSettings" Target="../printerSettings/printerSettings69.bin"/><Relationship Id="rId3" Type="http://schemas.openxmlformats.org/officeDocument/2006/relationships/printerSettings" Target="../printerSettings/printerSettings59.bin"/><Relationship Id="rId7" Type="http://schemas.openxmlformats.org/officeDocument/2006/relationships/printerSettings" Target="../printerSettings/printerSettings63.bin"/><Relationship Id="rId12" Type="http://schemas.openxmlformats.org/officeDocument/2006/relationships/printerSettings" Target="../printerSettings/printerSettings68.bin"/><Relationship Id="rId2" Type="http://schemas.openxmlformats.org/officeDocument/2006/relationships/printerSettings" Target="../printerSettings/printerSettings58.bin"/><Relationship Id="rId1" Type="http://schemas.openxmlformats.org/officeDocument/2006/relationships/printerSettings" Target="../printerSettings/printerSettings57.bin"/><Relationship Id="rId6" Type="http://schemas.openxmlformats.org/officeDocument/2006/relationships/printerSettings" Target="../printerSettings/printerSettings62.bin"/><Relationship Id="rId11" Type="http://schemas.openxmlformats.org/officeDocument/2006/relationships/printerSettings" Target="../printerSettings/printerSettings67.bin"/><Relationship Id="rId5" Type="http://schemas.openxmlformats.org/officeDocument/2006/relationships/printerSettings" Target="../printerSettings/printerSettings61.bin"/><Relationship Id="rId10" Type="http://schemas.openxmlformats.org/officeDocument/2006/relationships/printerSettings" Target="../printerSettings/printerSettings66.bin"/><Relationship Id="rId4" Type="http://schemas.openxmlformats.org/officeDocument/2006/relationships/printerSettings" Target="../printerSettings/printerSettings60.bin"/><Relationship Id="rId9" Type="http://schemas.openxmlformats.org/officeDocument/2006/relationships/printerSettings" Target="../printerSettings/printerSettings65.bin"/><Relationship Id="rId14" Type="http://schemas.openxmlformats.org/officeDocument/2006/relationships/printerSettings" Target="../printerSettings/printerSettings70.bin"/></Relationships>
</file>

<file path=xl/worksheets/_rels/sheet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71.bin"/></Relationships>
</file>

<file path=xl/worksheets/_rels/sheet7.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72.bin"/></Relationships>
</file>

<file path=xl/worksheets/_rels/sheet8.xml.rels><?xml version="1.0" encoding="UTF-8" standalone="yes"?>
<Relationships xmlns="http://schemas.openxmlformats.org/package/2006/relationships"><Relationship Id="rId8" Type="http://schemas.openxmlformats.org/officeDocument/2006/relationships/printerSettings" Target="../printerSettings/printerSettings80.bin"/><Relationship Id="rId13" Type="http://schemas.openxmlformats.org/officeDocument/2006/relationships/printerSettings" Target="../printerSettings/printerSettings85.bin"/><Relationship Id="rId3" Type="http://schemas.openxmlformats.org/officeDocument/2006/relationships/printerSettings" Target="../printerSettings/printerSettings75.bin"/><Relationship Id="rId7" Type="http://schemas.openxmlformats.org/officeDocument/2006/relationships/printerSettings" Target="../printerSettings/printerSettings79.bin"/><Relationship Id="rId12" Type="http://schemas.openxmlformats.org/officeDocument/2006/relationships/printerSettings" Target="../printerSettings/printerSettings84.bin"/><Relationship Id="rId2" Type="http://schemas.openxmlformats.org/officeDocument/2006/relationships/printerSettings" Target="../printerSettings/printerSettings74.bin"/><Relationship Id="rId1" Type="http://schemas.openxmlformats.org/officeDocument/2006/relationships/printerSettings" Target="../printerSettings/printerSettings73.bin"/><Relationship Id="rId6" Type="http://schemas.openxmlformats.org/officeDocument/2006/relationships/printerSettings" Target="../printerSettings/printerSettings78.bin"/><Relationship Id="rId11" Type="http://schemas.openxmlformats.org/officeDocument/2006/relationships/printerSettings" Target="../printerSettings/printerSettings83.bin"/><Relationship Id="rId5" Type="http://schemas.openxmlformats.org/officeDocument/2006/relationships/printerSettings" Target="../printerSettings/printerSettings77.bin"/><Relationship Id="rId10" Type="http://schemas.openxmlformats.org/officeDocument/2006/relationships/printerSettings" Target="../printerSettings/printerSettings82.bin"/><Relationship Id="rId4" Type="http://schemas.openxmlformats.org/officeDocument/2006/relationships/printerSettings" Target="../printerSettings/printerSettings76.bin"/><Relationship Id="rId9" Type="http://schemas.openxmlformats.org/officeDocument/2006/relationships/printerSettings" Target="../printerSettings/printerSettings81.bin"/><Relationship Id="rId14" Type="http://schemas.openxmlformats.org/officeDocument/2006/relationships/printerSettings" Target="../printerSettings/printerSettings86.bin"/></Relationships>
</file>

<file path=xl/worksheets/_rels/sheet9.xml.rels><?xml version="1.0" encoding="UTF-8" standalone="yes"?>
<Relationships xmlns="http://schemas.openxmlformats.org/package/2006/relationships"><Relationship Id="rId8" Type="http://schemas.openxmlformats.org/officeDocument/2006/relationships/printerSettings" Target="../printerSettings/printerSettings94.bin"/><Relationship Id="rId13" Type="http://schemas.openxmlformats.org/officeDocument/2006/relationships/printerSettings" Target="../printerSettings/printerSettings99.bin"/><Relationship Id="rId3" Type="http://schemas.openxmlformats.org/officeDocument/2006/relationships/printerSettings" Target="../printerSettings/printerSettings89.bin"/><Relationship Id="rId7" Type="http://schemas.openxmlformats.org/officeDocument/2006/relationships/printerSettings" Target="../printerSettings/printerSettings93.bin"/><Relationship Id="rId12" Type="http://schemas.openxmlformats.org/officeDocument/2006/relationships/printerSettings" Target="../printerSettings/printerSettings98.bin"/><Relationship Id="rId2" Type="http://schemas.openxmlformats.org/officeDocument/2006/relationships/printerSettings" Target="../printerSettings/printerSettings88.bin"/><Relationship Id="rId1" Type="http://schemas.openxmlformats.org/officeDocument/2006/relationships/printerSettings" Target="../printerSettings/printerSettings87.bin"/><Relationship Id="rId6" Type="http://schemas.openxmlformats.org/officeDocument/2006/relationships/printerSettings" Target="../printerSettings/printerSettings92.bin"/><Relationship Id="rId11" Type="http://schemas.openxmlformats.org/officeDocument/2006/relationships/printerSettings" Target="../printerSettings/printerSettings97.bin"/><Relationship Id="rId5" Type="http://schemas.openxmlformats.org/officeDocument/2006/relationships/printerSettings" Target="../printerSettings/printerSettings91.bin"/><Relationship Id="rId10" Type="http://schemas.openxmlformats.org/officeDocument/2006/relationships/printerSettings" Target="../printerSettings/printerSettings96.bin"/><Relationship Id="rId4" Type="http://schemas.openxmlformats.org/officeDocument/2006/relationships/printerSettings" Target="../printerSettings/printerSettings90.bin"/><Relationship Id="rId9" Type="http://schemas.openxmlformats.org/officeDocument/2006/relationships/printerSettings" Target="../printerSettings/printerSettings95.bin"/><Relationship Id="rId14" Type="http://schemas.openxmlformats.org/officeDocument/2006/relationships/printerSettings" Target="../printerSettings/printerSettings100.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D36"/>
  <sheetViews>
    <sheetView tabSelected="1" view="pageBreakPreview" zoomScaleNormal="100" zoomScaleSheetLayoutView="100" workbookViewId="0"/>
  </sheetViews>
  <sheetFormatPr defaultColWidth="10.375" defaultRowHeight="9.9499999999999993" customHeight="1"/>
  <cols>
    <col min="1" max="1" width="6.75" style="28" customWidth="1"/>
    <col min="2" max="2" width="6.875" style="28" customWidth="1"/>
    <col min="3" max="5" width="8.125" style="28" customWidth="1"/>
    <col min="6" max="17" width="7.25" style="28" customWidth="1"/>
    <col min="18" max="18" width="7.125" style="28" customWidth="1"/>
    <col min="19" max="19" width="11.25" style="28" customWidth="1"/>
    <col min="20" max="22" width="6.5" style="28" customWidth="1"/>
    <col min="23" max="256" width="10.375" style="28"/>
    <col min="257" max="257" width="6.75" style="28" customWidth="1"/>
    <col min="258" max="258" width="6.875" style="28" customWidth="1"/>
    <col min="259" max="261" width="8.125" style="28" customWidth="1"/>
    <col min="262" max="273" width="7.25" style="28" customWidth="1"/>
    <col min="274" max="274" width="7.125" style="28" customWidth="1"/>
    <col min="275" max="275" width="11.25" style="28" customWidth="1"/>
    <col min="276" max="278" width="6.5" style="28" customWidth="1"/>
    <col min="279" max="512" width="10.375" style="28"/>
    <col min="513" max="513" width="6.75" style="28" customWidth="1"/>
    <col min="514" max="514" width="6.875" style="28" customWidth="1"/>
    <col min="515" max="517" width="8.125" style="28" customWidth="1"/>
    <col min="518" max="529" width="7.25" style="28" customWidth="1"/>
    <col min="530" max="530" width="7.125" style="28" customWidth="1"/>
    <col min="531" max="531" width="11.25" style="28" customWidth="1"/>
    <col min="532" max="534" width="6.5" style="28" customWidth="1"/>
    <col min="535" max="768" width="10.375" style="28"/>
    <col min="769" max="769" width="6.75" style="28" customWidth="1"/>
    <col min="770" max="770" width="6.875" style="28" customWidth="1"/>
    <col min="771" max="773" width="8.125" style="28" customWidth="1"/>
    <col min="774" max="785" width="7.25" style="28" customWidth="1"/>
    <col min="786" max="786" width="7.125" style="28" customWidth="1"/>
    <col min="787" max="787" width="11.25" style="28" customWidth="1"/>
    <col min="788" max="790" width="6.5" style="28" customWidth="1"/>
    <col min="791" max="1024" width="10.375" style="28"/>
    <col min="1025" max="1025" width="6.75" style="28" customWidth="1"/>
    <col min="1026" max="1026" width="6.875" style="28" customWidth="1"/>
    <col min="1027" max="1029" width="8.125" style="28" customWidth="1"/>
    <col min="1030" max="1041" width="7.25" style="28" customWidth="1"/>
    <col min="1042" max="1042" width="7.125" style="28" customWidth="1"/>
    <col min="1043" max="1043" width="11.25" style="28" customWidth="1"/>
    <col min="1044" max="1046" width="6.5" style="28" customWidth="1"/>
    <col min="1047" max="1280" width="10.375" style="28"/>
    <col min="1281" max="1281" width="6.75" style="28" customWidth="1"/>
    <col min="1282" max="1282" width="6.875" style="28" customWidth="1"/>
    <col min="1283" max="1285" width="8.125" style="28" customWidth="1"/>
    <col min="1286" max="1297" width="7.25" style="28" customWidth="1"/>
    <col min="1298" max="1298" width="7.125" style="28" customWidth="1"/>
    <col min="1299" max="1299" width="11.25" style="28" customWidth="1"/>
    <col min="1300" max="1302" width="6.5" style="28" customWidth="1"/>
    <col min="1303" max="1536" width="10.375" style="28"/>
    <col min="1537" max="1537" width="6.75" style="28" customWidth="1"/>
    <col min="1538" max="1538" width="6.875" style="28" customWidth="1"/>
    <col min="1539" max="1541" width="8.125" style="28" customWidth="1"/>
    <col min="1542" max="1553" width="7.25" style="28" customWidth="1"/>
    <col min="1554" max="1554" width="7.125" style="28" customWidth="1"/>
    <col min="1555" max="1555" width="11.25" style="28" customWidth="1"/>
    <col min="1556" max="1558" width="6.5" style="28" customWidth="1"/>
    <col min="1559" max="1792" width="10.375" style="28"/>
    <col min="1793" max="1793" width="6.75" style="28" customWidth="1"/>
    <col min="1794" max="1794" width="6.875" style="28" customWidth="1"/>
    <col min="1795" max="1797" width="8.125" style="28" customWidth="1"/>
    <col min="1798" max="1809" width="7.25" style="28" customWidth="1"/>
    <col min="1810" max="1810" width="7.125" style="28" customWidth="1"/>
    <col min="1811" max="1811" width="11.25" style="28" customWidth="1"/>
    <col min="1812" max="1814" width="6.5" style="28" customWidth="1"/>
    <col min="1815" max="2048" width="10.375" style="28"/>
    <col min="2049" max="2049" width="6.75" style="28" customWidth="1"/>
    <col min="2050" max="2050" width="6.875" style="28" customWidth="1"/>
    <col min="2051" max="2053" width="8.125" style="28" customWidth="1"/>
    <col min="2054" max="2065" width="7.25" style="28" customWidth="1"/>
    <col min="2066" max="2066" width="7.125" style="28" customWidth="1"/>
    <col min="2067" max="2067" width="11.25" style="28" customWidth="1"/>
    <col min="2068" max="2070" width="6.5" style="28" customWidth="1"/>
    <col min="2071" max="2304" width="10.375" style="28"/>
    <col min="2305" max="2305" width="6.75" style="28" customWidth="1"/>
    <col min="2306" max="2306" width="6.875" style="28" customWidth="1"/>
    <col min="2307" max="2309" width="8.125" style="28" customWidth="1"/>
    <col min="2310" max="2321" width="7.25" style="28" customWidth="1"/>
    <col min="2322" max="2322" width="7.125" style="28" customWidth="1"/>
    <col min="2323" max="2323" width="11.25" style="28" customWidth="1"/>
    <col min="2324" max="2326" width="6.5" style="28" customWidth="1"/>
    <col min="2327" max="2560" width="10.375" style="28"/>
    <col min="2561" max="2561" width="6.75" style="28" customWidth="1"/>
    <col min="2562" max="2562" width="6.875" style="28" customWidth="1"/>
    <col min="2563" max="2565" width="8.125" style="28" customWidth="1"/>
    <col min="2566" max="2577" width="7.25" style="28" customWidth="1"/>
    <col min="2578" max="2578" width="7.125" style="28" customWidth="1"/>
    <col min="2579" max="2579" width="11.25" style="28" customWidth="1"/>
    <col min="2580" max="2582" width="6.5" style="28" customWidth="1"/>
    <col min="2583" max="2816" width="10.375" style="28"/>
    <col min="2817" max="2817" width="6.75" style="28" customWidth="1"/>
    <col min="2818" max="2818" width="6.875" style="28" customWidth="1"/>
    <col min="2819" max="2821" width="8.125" style="28" customWidth="1"/>
    <col min="2822" max="2833" width="7.25" style="28" customWidth="1"/>
    <col min="2834" max="2834" width="7.125" style="28" customWidth="1"/>
    <col min="2835" max="2835" width="11.25" style="28" customWidth="1"/>
    <col min="2836" max="2838" width="6.5" style="28" customWidth="1"/>
    <col min="2839" max="3072" width="10.375" style="28"/>
    <col min="3073" max="3073" width="6.75" style="28" customWidth="1"/>
    <col min="3074" max="3074" width="6.875" style="28" customWidth="1"/>
    <col min="3075" max="3077" width="8.125" style="28" customWidth="1"/>
    <col min="3078" max="3089" width="7.25" style="28" customWidth="1"/>
    <col min="3090" max="3090" width="7.125" style="28" customWidth="1"/>
    <col min="3091" max="3091" width="11.25" style="28" customWidth="1"/>
    <col min="3092" max="3094" width="6.5" style="28" customWidth="1"/>
    <col min="3095" max="3328" width="10.375" style="28"/>
    <col min="3329" max="3329" width="6.75" style="28" customWidth="1"/>
    <col min="3330" max="3330" width="6.875" style="28" customWidth="1"/>
    <col min="3331" max="3333" width="8.125" style="28" customWidth="1"/>
    <col min="3334" max="3345" width="7.25" style="28" customWidth="1"/>
    <col min="3346" max="3346" width="7.125" style="28" customWidth="1"/>
    <col min="3347" max="3347" width="11.25" style="28" customWidth="1"/>
    <col min="3348" max="3350" width="6.5" style="28" customWidth="1"/>
    <col min="3351" max="3584" width="10.375" style="28"/>
    <col min="3585" max="3585" width="6.75" style="28" customWidth="1"/>
    <col min="3586" max="3586" width="6.875" style="28" customWidth="1"/>
    <col min="3587" max="3589" width="8.125" style="28" customWidth="1"/>
    <col min="3590" max="3601" width="7.25" style="28" customWidth="1"/>
    <col min="3602" max="3602" width="7.125" style="28" customWidth="1"/>
    <col min="3603" max="3603" width="11.25" style="28" customWidth="1"/>
    <col min="3604" max="3606" width="6.5" style="28" customWidth="1"/>
    <col min="3607" max="3840" width="10.375" style="28"/>
    <col min="3841" max="3841" width="6.75" style="28" customWidth="1"/>
    <col min="3842" max="3842" width="6.875" style="28" customWidth="1"/>
    <col min="3843" max="3845" width="8.125" style="28" customWidth="1"/>
    <col min="3846" max="3857" width="7.25" style="28" customWidth="1"/>
    <col min="3858" max="3858" width="7.125" style="28" customWidth="1"/>
    <col min="3859" max="3859" width="11.25" style="28" customWidth="1"/>
    <col min="3860" max="3862" width="6.5" style="28" customWidth="1"/>
    <col min="3863" max="4096" width="10.375" style="28"/>
    <col min="4097" max="4097" width="6.75" style="28" customWidth="1"/>
    <col min="4098" max="4098" width="6.875" style="28" customWidth="1"/>
    <col min="4099" max="4101" width="8.125" style="28" customWidth="1"/>
    <col min="4102" max="4113" width="7.25" style="28" customWidth="1"/>
    <col min="4114" max="4114" width="7.125" style="28" customWidth="1"/>
    <col min="4115" max="4115" width="11.25" style="28" customWidth="1"/>
    <col min="4116" max="4118" width="6.5" style="28" customWidth="1"/>
    <col min="4119" max="4352" width="10.375" style="28"/>
    <col min="4353" max="4353" width="6.75" style="28" customWidth="1"/>
    <col min="4354" max="4354" width="6.875" style="28" customWidth="1"/>
    <col min="4355" max="4357" width="8.125" style="28" customWidth="1"/>
    <col min="4358" max="4369" width="7.25" style="28" customWidth="1"/>
    <col min="4370" max="4370" width="7.125" style="28" customWidth="1"/>
    <col min="4371" max="4371" width="11.25" style="28" customWidth="1"/>
    <col min="4372" max="4374" width="6.5" style="28" customWidth="1"/>
    <col min="4375" max="4608" width="10.375" style="28"/>
    <col min="4609" max="4609" width="6.75" style="28" customWidth="1"/>
    <col min="4610" max="4610" width="6.875" style="28" customWidth="1"/>
    <col min="4611" max="4613" width="8.125" style="28" customWidth="1"/>
    <col min="4614" max="4625" width="7.25" style="28" customWidth="1"/>
    <col min="4626" max="4626" width="7.125" style="28" customWidth="1"/>
    <col min="4627" max="4627" width="11.25" style="28" customWidth="1"/>
    <col min="4628" max="4630" width="6.5" style="28" customWidth="1"/>
    <col min="4631" max="4864" width="10.375" style="28"/>
    <col min="4865" max="4865" width="6.75" style="28" customWidth="1"/>
    <col min="4866" max="4866" width="6.875" style="28" customWidth="1"/>
    <col min="4867" max="4869" width="8.125" style="28" customWidth="1"/>
    <col min="4870" max="4881" width="7.25" style="28" customWidth="1"/>
    <col min="4882" max="4882" width="7.125" style="28" customWidth="1"/>
    <col min="4883" max="4883" width="11.25" style="28" customWidth="1"/>
    <col min="4884" max="4886" width="6.5" style="28" customWidth="1"/>
    <col min="4887" max="5120" width="10.375" style="28"/>
    <col min="5121" max="5121" width="6.75" style="28" customWidth="1"/>
    <col min="5122" max="5122" width="6.875" style="28" customWidth="1"/>
    <col min="5123" max="5125" width="8.125" style="28" customWidth="1"/>
    <col min="5126" max="5137" width="7.25" style="28" customWidth="1"/>
    <col min="5138" max="5138" width="7.125" style="28" customWidth="1"/>
    <col min="5139" max="5139" width="11.25" style="28" customWidth="1"/>
    <col min="5140" max="5142" width="6.5" style="28" customWidth="1"/>
    <col min="5143" max="5376" width="10.375" style="28"/>
    <col min="5377" max="5377" width="6.75" style="28" customWidth="1"/>
    <col min="5378" max="5378" width="6.875" style="28" customWidth="1"/>
    <col min="5379" max="5381" width="8.125" style="28" customWidth="1"/>
    <col min="5382" max="5393" width="7.25" style="28" customWidth="1"/>
    <col min="5394" max="5394" width="7.125" style="28" customWidth="1"/>
    <col min="5395" max="5395" width="11.25" style="28" customWidth="1"/>
    <col min="5396" max="5398" width="6.5" style="28" customWidth="1"/>
    <col min="5399" max="5632" width="10.375" style="28"/>
    <col min="5633" max="5633" width="6.75" style="28" customWidth="1"/>
    <col min="5634" max="5634" width="6.875" style="28" customWidth="1"/>
    <col min="5635" max="5637" width="8.125" style="28" customWidth="1"/>
    <col min="5638" max="5649" width="7.25" style="28" customWidth="1"/>
    <col min="5650" max="5650" width="7.125" style="28" customWidth="1"/>
    <col min="5651" max="5651" width="11.25" style="28" customWidth="1"/>
    <col min="5652" max="5654" width="6.5" style="28" customWidth="1"/>
    <col min="5655" max="5888" width="10.375" style="28"/>
    <col min="5889" max="5889" width="6.75" style="28" customWidth="1"/>
    <col min="5890" max="5890" width="6.875" style="28" customWidth="1"/>
    <col min="5891" max="5893" width="8.125" style="28" customWidth="1"/>
    <col min="5894" max="5905" width="7.25" style="28" customWidth="1"/>
    <col min="5906" max="5906" width="7.125" style="28" customWidth="1"/>
    <col min="5907" max="5907" width="11.25" style="28" customWidth="1"/>
    <col min="5908" max="5910" width="6.5" style="28" customWidth="1"/>
    <col min="5911" max="6144" width="10.375" style="28"/>
    <col min="6145" max="6145" width="6.75" style="28" customWidth="1"/>
    <col min="6146" max="6146" width="6.875" style="28" customWidth="1"/>
    <col min="6147" max="6149" width="8.125" style="28" customWidth="1"/>
    <col min="6150" max="6161" width="7.25" style="28" customWidth="1"/>
    <col min="6162" max="6162" width="7.125" style="28" customWidth="1"/>
    <col min="6163" max="6163" width="11.25" style="28" customWidth="1"/>
    <col min="6164" max="6166" width="6.5" style="28" customWidth="1"/>
    <col min="6167" max="6400" width="10.375" style="28"/>
    <col min="6401" max="6401" width="6.75" style="28" customWidth="1"/>
    <col min="6402" max="6402" width="6.875" style="28" customWidth="1"/>
    <col min="6403" max="6405" width="8.125" style="28" customWidth="1"/>
    <col min="6406" max="6417" width="7.25" style="28" customWidth="1"/>
    <col min="6418" max="6418" width="7.125" style="28" customWidth="1"/>
    <col min="6419" max="6419" width="11.25" style="28" customWidth="1"/>
    <col min="6420" max="6422" width="6.5" style="28" customWidth="1"/>
    <col min="6423" max="6656" width="10.375" style="28"/>
    <col min="6657" max="6657" width="6.75" style="28" customWidth="1"/>
    <col min="6658" max="6658" width="6.875" style="28" customWidth="1"/>
    <col min="6659" max="6661" width="8.125" style="28" customWidth="1"/>
    <col min="6662" max="6673" width="7.25" style="28" customWidth="1"/>
    <col min="6674" max="6674" width="7.125" style="28" customWidth="1"/>
    <col min="6675" max="6675" width="11.25" style="28" customWidth="1"/>
    <col min="6676" max="6678" width="6.5" style="28" customWidth="1"/>
    <col min="6679" max="6912" width="10.375" style="28"/>
    <col min="6913" max="6913" width="6.75" style="28" customWidth="1"/>
    <col min="6914" max="6914" width="6.875" style="28" customWidth="1"/>
    <col min="6915" max="6917" width="8.125" style="28" customWidth="1"/>
    <col min="6918" max="6929" width="7.25" style="28" customWidth="1"/>
    <col min="6930" max="6930" width="7.125" style="28" customWidth="1"/>
    <col min="6931" max="6931" width="11.25" style="28" customWidth="1"/>
    <col min="6932" max="6934" width="6.5" style="28" customWidth="1"/>
    <col min="6935" max="7168" width="10.375" style="28"/>
    <col min="7169" max="7169" width="6.75" style="28" customWidth="1"/>
    <col min="7170" max="7170" width="6.875" style="28" customWidth="1"/>
    <col min="7171" max="7173" width="8.125" style="28" customWidth="1"/>
    <col min="7174" max="7185" width="7.25" style="28" customWidth="1"/>
    <col min="7186" max="7186" width="7.125" style="28" customWidth="1"/>
    <col min="7187" max="7187" width="11.25" style="28" customWidth="1"/>
    <col min="7188" max="7190" width="6.5" style="28" customWidth="1"/>
    <col min="7191" max="7424" width="10.375" style="28"/>
    <col min="7425" max="7425" width="6.75" style="28" customWidth="1"/>
    <col min="7426" max="7426" width="6.875" style="28" customWidth="1"/>
    <col min="7427" max="7429" width="8.125" style="28" customWidth="1"/>
    <col min="7430" max="7441" width="7.25" style="28" customWidth="1"/>
    <col min="7442" max="7442" width="7.125" style="28" customWidth="1"/>
    <col min="7443" max="7443" width="11.25" style="28" customWidth="1"/>
    <col min="7444" max="7446" width="6.5" style="28" customWidth="1"/>
    <col min="7447" max="7680" width="10.375" style="28"/>
    <col min="7681" max="7681" width="6.75" style="28" customWidth="1"/>
    <col min="7682" max="7682" width="6.875" style="28" customWidth="1"/>
    <col min="7683" max="7685" width="8.125" style="28" customWidth="1"/>
    <col min="7686" max="7697" width="7.25" style="28" customWidth="1"/>
    <col min="7698" max="7698" width="7.125" style="28" customWidth="1"/>
    <col min="7699" max="7699" width="11.25" style="28" customWidth="1"/>
    <col min="7700" max="7702" width="6.5" style="28" customWidth="1"/>
    <col min="7703" max="7936" width="10.375" style="28"/>
    <col min="7937" max="7937" width="6.75" style="28" customWidth="1"/>
    <col min="7938" max="7938" width="6.875" style="28" customWidth="1"/>
    <col min="7939" max="7941" width="8.125" style="28" customWidth="1"/>
    <col min="7942" max="7953" width="7.25" style="28" customWidth="1"/>
    <col min="7954" max="7954" width="7.125" style="28" customWidth="1"/>
    <col min="7955" max="7955" width="11.25" style="28" customWidth="1"/>
    <col min="7956" max="7958" width="6.5" style="28" customWidth="1"/>
    <col min="7959" max="8192" width="10.375" style="28"/>
    <col min="8193" max="8193" width="6.75" style="28" customWidth="1"/>
    <col min="8194" max="8194" width="6.875" style="28" customWidth="1"/>
    <col min="8195" max="8197" width="8.125" style="28" customWidth="1"/>
    <col min="8198" max="8209" width="7.25" style="28" customWidth="1"/>
    <col min="8210" max="8210" width="7.125" style="28" customWidth="1"/>
    <col min="8211" max="8211" width="11.25" style="28" customWidth="1"/>
    <col min="8212" max="8214" width="6.5" style="28" customWidth="1"/>
    <col min="8215" max="8448" width="10.375" style="28"/>
    <col min="8449" max="8449" width="6.75" style="28" customWidth="1"/>
    <col min="8450" max="8450" width="6.875" style="28" customWidth="1"/>
    <col min="8451" max="8453" width="8.125" style="28" customWidth="1"/>
    <col min="8454" max="8465" width="7.25" style="28" customWidth="1"/>
    <col min="8466" max="8466" width="7.125" style="28" customWidth="1"/>
    <col min="8467" max="8467" width="11.25" style="28" customWidth="1"/>
    <col min="8468" max="8470" width="6.5" style="28" customWidth="1"/>
    <col min="8471" max="8704" width="10.375" style="28"/>
    <col min="8705" max="8705" width="6.75" style="28" customWidth="1"/>
    <col min="8706" max="8706" width="6.875" style="28" customWidth="1"/>
    <col min="8707" max="8709" width="8.125" style="28" customWidth="1"/>
    <col min="8710" max="8721" width="7.25" style="28" customWidth="1"/>
    <col min="8722" max="8722" width="7.125" style="28" customWidth="1"/>
    <col min="8723" max="8723" width="11.25" style="28" customWidth="1"/>
    <col min="8724" max="8726" width="6.5" style="28" customWidth="1"/>
    <col min="8727" max="8960" width="10.375" style="28"/>
    <col min="8961" max="8961" width="6.75" style="28" customWidth="1"/>
    <col min="8962" max="8962" width="6.875" style="28" customWidth="1"/>
    <col min="8963" max="8965" width="8.125" style="28" customWidth="1"/>
    <col min="8966" max="8977" width="7.25" style="28" customWidth="1"/>
    <col min="8978" max="8978" width="7.125" style="28" customWidth="1"/>
    <col min="8979" max="8979" width="11.25" style="28" customWidth="1"/>
    <col min="8980" max="8982" width="6.5" style="28" customWidth="1"/>
    <col min="8983" max="9216" width="10.375" style="28"/>
    <col min="9217" max="9217" width="6.75" style="28" customWidth="1"/>
    <col min="9218" max="9218" width="6.875" style="28" customWidth="1"/>
    <col min="9219" max="9221" width="8.125" style="28" customWidth="1"/>
    <col min="9222" max="9233" width="7.25" style="28" customWidth="1"/>
    <col min="9234" max="9234" width="7.125" style="28" customWidth="1"/>
    <col min="9235" max="9235" width="11.25" style="28" customWidth="1"/>
    <col min="9236" max="9238" width="6.5" style="28" customWidth="1"/>
    <col min="9239" max="9472" width="10.375" style="28"/>
    <col min="9473" max="9473" width="6.75" style="28" customWidth="1"/>
    <col min="9474" max="9474" width="6.875" style="28" customWidth="1"/>
    <col min="9475" max="9477" width="8.125" style="28" customWidth="1"/>
    <col min="9478" max="9489" width="7.25" style="28" customWidth="1"/>
    <col min="9490" max="9490" width="7.125" style="28" customWidth="1"/>
    <col min="9491" max="9491" width="11.25" style="28" customWidth="1"/>
    <col min="9492" max="9494" width="6.5" style="28" customWidth="1"/>
    <col min="9495" max="9728" width="10.375" style="28"/>
    <col min="9729" max="9729" width="6.75" style="28" customWidth="1"/>
    <col min="9730" max="9730" width="6.875" style="28" customWidth="1"/>
    <col min="9731" max="9733" width="8.125" style="28" customWidth="1"/>
    <col min="9734" max="9745" width="7.25" style="28" customWidth="1"/>
    <col min="9746" max="9746" width="7.125" style="28" customWidth="1"/>
    <col min="9747" max="9747" width="11.25" style="28" customWidth="1"/>
    <col min="9748" max="9750" width="6.5" style="28" customWidth="1"/>
    <col min="9751" max="9984" width="10.375" style="28"/>
    <col min="9985" max="9985" width="6.75" style="28" customWidth="1"/>
    <col min="9986" max="9986" width="6.875" style="28" customWidth="1"/>
    <col min="9987" max="9989" width="8.125" style="28" customWidth="1"/>
    <col min="9990" max="10001" width="7.25" style="28" customWidth="1"/>
    <col min="10002" max="10002" width="7.125" style="28" customWidth="1"/>
    <col min="10003" max="10003" width="11.25" style="28" customWidth="1"/>
    <col min="10004" max="10006" width="6.5" style="28" customWidth="1"/>
    <col min="10007" max="10240" width="10.375" style="28"/>
    <col min="10241" max="10241" width="6.75" style="28" customWidth="1"/>
    <col min="10242" max="10242" width="6.875" style="28" customWidth="1"/>
    <col min="10243" max="10245" width="8.125" style="28" customWidth="1"/>
    <col min="10246" max="10257" width="7.25" style="28" customWidth="1"/>
    <col min="10258" max="10258" width="7.125" style="28" customWidth="1"/>
    <col min="10259" max="10259" width="11.25" style="28" customWidth="1"/>
    <col min="10260" max="10262" width="6.5" style="28" customWidth="1"/>
    <col min="10263" max="10496" width="10.375" style="28"/>
    <col min="10497" max="10497" width="6.75" style="28" customWidth="1"/>
    <col min="10498" max="10498" width="6.875" style="28" customWidth="1"/>
    <col min="10499" max="10501" width="8.125" style="28" customWidth="1"/>
    <col min="10502" max="10513" width="7.25" style="28" customWidth="1"/>
    <col min="10514" max="10514" width="7.125" style="28" customWidth="1"/>
    <col min="10515" max="10515" width="11.25" style="28" customWidth="1"/>
    <col min="10516" max="10518" width="6.5" style="28" customWidth="1"/>
    <col min="10519" max="10752" width="10.375" style="28"/>
    <col min="10753" max="10753" width="6.75" style="28" customWidth="1"/>
    <col min="10754" max="10754" width="6.875" style="28" customWidth="1"/>
    <col min="10755" max="10757" width="8.125" style="28" customWidth="1"/>
    <col min="10758" max="10769" width="7.25" style="28" customWidth="1"/>
    <col min="10770" max="10770" width="7.125" style="28" customWidth="1"/>
    <col min="10771" max="10771" width="11.25" style="28" customWidth="1"/>
    <col min="10772" max="10774" width="6.5" style="28" customWidth="1"/>
    <col min="10775" max="11008" width="10.375" style="28"/>
    <col min="11009" max="11009" width="6.75" style="28" customWidth="1"/>
    <col min="11010" max="11010" width="6.875" style="28" customWidth="1"/>
    <col min="11011" max="11013" width="8.125" style="28" customWidth="1"/>
    <col min="11014" max="11025" width="7.25" style="28" customWidth="1"/>
    <col min="11026" max="11026" width="7.125" style="28" customWidth="1"/>
    <col min="11027" max="11027" width="11.25" style="28" customWidth="1"/>
    <col min="11028" max="11030" width="6.5" style="28" customWidth="1"/>
    <col min="11031" max="11264" width="10.375" style="28"/>
    <col min="11265" max="11265" width="6.75" style="28" customWidth="1"/>
    <col min="11266" max="11266" width="6.875" style="28" customWidth="1"/>
    <col min="11267" max="11269" width="8.125" style="28" customWidth="1"/>
    <col min="11270" max="11281" width="7.25" style="28" customWidth="1"/>
    <col min="11282" max="11282" width="7.125" style="28" customWidth="1"/>
    <col min="11283" max="11283" width="11.25" style="28" customWidth="1"/>
    <col min="11284" max="11286" width="6.5" style="28" customWidth="1"/>
    <col min="11287" max="11520" width="10.375" style="28"/>
    <col min="11521" max="11521" width="6.75" style="28" customWidth="1"/>
    <col min="11522" max="11522" width="6.875" style="28" customWidth="1"/>
    <col min="11523" max="11525" width="8.125" style="28" customWidth="1"/>
    <col min="11526" max="11537" width="7.25" style="28" customWidth="1"/>
    <col min="11538" max="11538" width="7.125" style="28" customWidth="1"/>
    <col min="11539" max="11539" width="11.25" style="28" customWidth="1"/>
    <col min="11540" max="11542" width="6.5" style="28" customWidth="1"/>
    <col min="11543" max="11776" width="10.375" style="28"/>
    <col min="11777" max="11777" width="6.75" style="28" customWidth="1"/>
    <col min="11778" max="11778" width="6.875" style="28" customWidth="1"/>
    <col min="11779" max="11781" width="8.125" style="28" customWidth="1"/>
    <col min="11782" max="11793" width="7.25" style="28" customWidth="1"/>
    <col min="11794" max="11794" width="7.125" style="28" customWidth="1"/>
    <col min="11795" max="11795" width="11.25" style="28" customWidth="1"/>
    <col min="11796" max="11798" width="6.5" style="28" customWidth="1"/>
    <col min="11799" max="12032" width="10.375" style="28"/>
    <col min="12033" max="12033" width="6.75" style="28" customWidth="1"/>
    <col min="12034" max="12034" width="6.875" style="28" customWidth="1"/>
    <col min="12035" max="12037" width="8.125" style="28" customWidth="1"/>
    <col min="12038" max="12049" width="7.25" style="28" customWidth="1"/>
    <col min="12050" max="12050" width="7.125" style="28" customWidth="1"/>
    <col min="12051" max="12051" width="11.25" style="28" customWidth="1"/>
    <col min="12052" max="12054" width="6.5" style="28" customWidth="1"/>
    <col min="12055" max="12288" width="10.375" style="28"/>
    <col min="12289" max="12289" width="6.75" style="28" customWidth="1"/>
    <col min="12290" max="12290" width="6.875" style="28" customWidth="1"/>
    <col min="12291" max="12293" width="8.125" style="28" customWidth="1"/>
    <col min="12294" max="12305" width="7.25" style="28" customWidth="1"/>
    <col min="12306" max="12306" width="7.125" style="28" customWidth="1"/>
    <col min="12307" max="12307" width="11.25" style="28" customWidth="1"/>
    <col min="12308" max="12310" width="6.5" style="28" customWidth="1"/>
    <col min="12311" max="12544" width="10.375" style="28"/>
    <col min="12545" max="12545" width="6.75" style="28" customWidth="1"/>
    <col min="12546" max="12546" width="6.875" style="28" customWidth="1"/>
    <col min="12547" max="12549" width="8.125" style="28" customWidth="1"/>
    <col min="12550" max="12561" width="7.25" style="28" customWidth="1"/>
    <col min="12562" max="12562" width="7.125" style="28" customWidth="1"/>
    <col min="12563" max="12563" width="11.25" style="28" customWidth="1"/>
    <col min="12564" max="12566" width="6.5" style="28" customWidth="1"/>
    <col min="12567" max="12800" width="10.375" style="28"/>
    <col min="12801" max="12801" width="6.75" style="28" customWidth="1"/>
    <col min="12802" max="12802" width="6.875" style="28" customWidth="1"/>
    <col min="12803" max="12805" width="8.125" style="28" customWidth="1"/>
    <col min="12806" max="12817" width="7.25" style="28" customWidth="1"/>
    <col min="12818" max="12818" width="7.125" style="28" customWidth="1"/>
    <col min="12819" max="12819" width="11.25" style="28" customWidth="1"/>
    <col min="12820" max="12822" width="6.5" style="28" customWidth="1"/>
    <col min="12823" max="13056" width="10.375" style="28"/>
    <col min="13057" max="13057" width="6.75" style="28" customWidth="1"/>
    <col min="13058" max="13058" width="6.875" style="28" customWidth="1"/>
    <col min="13059" max="13061" width="8.125" style="28" customWidth="1"/>
    <col min="13062" max="13073" width="7.25" style="28" customWidth="1"/>
    <col min="13074" max="13074" width="7.125" style="28" customWidth="1"/>
    <col min="13075" max="13075" width="11.25" style="28" customWidth="1"/>
    <col min="13076" max="13078" width="6.5" style="28" customWidth="1"/>
    <col min="13079" max="13312" width="10.375" style="28"/>
    <col min="13313" max="13313" width="6.75" style="28" customWidth="1"/>
    <col min="13314" max="13314" width="6.875" style="28" customWidth="1"/>
    <col min="13315" max="13317" width="8.125" style="28" customWidth="1"/>
    <col min="13318" max="13329" width="7.25" style="28" customWidth="1"/>
    <col min="13330" max="13330" width="7.125" style="28" customWidth="1"/>
    <col min="13331" max="13331" width="11.25" style="28" customWidth="1"/>
    <col min="13332" max="13334" width="6.5" style="28" customWidth="1"/>
    <col min="13335" max="13568" width="10.375" style="28"/>
    <col min="13569" max="13569" width="6.75" style="28" customWidth="1"/>
    <col min="13570" max="13570" width="6.875" style="28" customWidth="1"/>
    <col min="13571" max="13573" width="8.125" style="28" customWidth="1"/>
    <col min="13574" max="13585" width="7.25" style="28" customWidth="1"/>
    <col min="13586" max="13586" width="7.125" style="28" customWidth="1"/>
    <col min="13587" max="13587" width="11.25" style="28" customWidth="1"/>
    <col min="13588" max="13590" width="6.5" style="28" customWidth="1"/>
    <col min="13591" max="13824" width="10.375" style="28"/>
    <col min="13825" max="13825" width="6.75" style="28" customWidth="1"/>
    <col min="13826" max="13826" width="6.875" style="28" customWidth="1"/>
    <col min="13827" max="13829" width="8.125" style="28" customWidth="1"/>
    <col min="13830" max="13841" width="7.25" style="28" customWidth="1"/>
    <col min="13842" max="13842" width="7.125" style="28" customWidth="1"/>
    <col min="13843" max="13843" width="11.25" style="28" customWidth="1"/>
    <col min="13844" max="13846" width="6.5" style="28" customWidth="1"/>
    <col min="13847" max="14080" width="10.375" style="28"/>
    <col min="14081" max="14081" width="6.75" style="28" customWidth="1"/>
    <col min="14082" max="14082" width="6.875" style="28" customWidth="1"/>
    <col min="14083" max="14085" width="8.125" style="28" customWidth="1"/>
    <col min="14086" max="14097" width="7.25" style="28" customWidth="1"/>
    <col min="14098" max="14098" width="7.125" style="28" customWidth="1"/>
    <col min="14099" max="14099" width="11.25" style="28" customWidth="1"/>
    <col min="14100" max="14102" width="6.5" style="28" customWidth="1"/>
    <col min="14103" max="14336" width="10.375" style="28"/>
    <col min="14337" max="14337" width="6.75" style="28" customWidth="1"/>
    <col min="14338" max="14338" width="6.875" style="28" customWidth="1"/>
    <col min="14339" max="14341" width="8.125" style="28" customWidth="1"/>
    <col min="14342" max="14353" width="7.25" style="28" customWidth="1"/>
    <col min="14354" max="14354" width="7.125" style="28" customWidth="1"/>
    <col min="14355" max="14355" width="11.25" style="28" customWidth="1"/>
    <col min="14356" max="14358" width="6.5" style="28" customWidth="1"/>
    <col min="14359" max="14592" width="10.375" style="28"/>
    <col min="14593" max="14593" width="6.75" style="28" customWidth="1"/>
    <col min="14594" max="14594" width="6.875" style="28" customWidth="1"/>
    <col min="14595" max="14597" width="8.125" style="28" customWidth="1"/>
    <col min="14598" max="14609" width="7.25" style="28" customWidth="1"/>
    <col min="14610" max="14610" width="7.125" style="28" customWidth="1"/>
    <col min="14611" max="14611" width="11.25" style="28" customWidth="1"/>
    <col min="14612" max="14614" width="6.5" style="28" customWidth="1"/>
    <col min="14615" max="14848" width="10.375" style="28"/>
    <col min="14849" max="14849" width="6.75" style="28" customWidth="1"/>
    <col min="14850" max="14850" width="6.875" style="28" customWidth="1"/>
    <col min="14851" max="14853" width="8.125" style="28" customWidth="1"/>
    <col min="14854" max="14865" width="7.25" style="28" customWidth="1"/>
    <col min="14866" max="14866" width="7.125" style="28" customWidth="1"/>
    <col min="14867" max="14867" width="11.25" style="28" customWidth="1"/>
    <col min="14868" max="14870" width="6.5" style="28" customWidth="1"/>
    <col min="14871" max="15104" width="10.375" style="28"/>
    <col min="15105" max="15105" width="6.75" style="28" customWidth="1"/>
    <col min="15106" max="15106" width="6.875" style="28" customWidth="1"/>
    <col min="15107" max="15109" width="8.125" style="28" customWidth="1"/>
    <col min="15110" max="15121" width="7.25" style="28" customWidth="1"/>
    <col min="15122" max="15122" width="7.125" style="28" customWidth="1"/>
    <col min="15123" max="15123" width="11.25" style="28" customWidth="1"/>
    <col min="15124" max="15126" width="6.5" style="28" customWidth="1"/>
    <col min="15127" max="15360" width="10.375" style="28"/>
    <col min="15361" max="15361" width="6.75" style="28" customWidth="1"/>
    <col min="15362" max="15362" width="6.875" style="28" customWidth="1"/>
    <col min="15363" max="15365" width="8.125" style="28" customWidth="1"/>
    <col min="15366" max="15377" width="7.25" style="28" customWidth="1"/>
    <col min="15378" max="15378" width="7.125" style="28" customWidth="1"/>
    <col min="15379" max="15379" width="11.25" style="28" customWidth="1"/>
    <col min="15380" max="15382" width="6.5" style="28" customWidth="1"/>
    <col min="15383" max="15616" width="10.375" style="28"/>
    <col min="15617" max="15617" width="6.75" style="28" customWidth="1"/>
    <col min="15618" max="15618" width="6.875" style="28" customWidth="1"/>
    <col min="15619" max="15621" width="8.125" style="28" customWidth="1"/>
    <col min="15622" max="15633" width="7.25" style="28" customWidth="1"/>
    <col min="15634" max="15634" width="7.125" style="28" customWidth="1"/>
    <col min="15635" max="15635" width="11.25" style="28" customWidth="1"/>
    <col min="15636" max="15638" width="6.5" style="28" customWidth="1"/>
    <col min="15639" max="15872" width="10.375" style="28"/>
    <col min="15873" max="15873" width="6.75" style="28" customWidth="1"/>
    <col min="15874" max="15874" width="6.875" style="28" customWidth="1"/>
    <col min="15875" max="15877" width="8.125" style="28" customWidth="1"/>
    <col min="15878" max="15889" width="7.25" style="28" customWidth="1"/>
    <col min="15890" max="15890" width="7.125" style="28" customWidth="1"/>
    <col min="15891" max="15891" width="11.25" style="28" customWidth="1"/>
    <col min="15892" max="15894" width="6.5" style="28" customWidth="1"/>
    <col min="15895" max="16128" width="10.375" style="28"/>
    <col min="16129" max="16129" width="6.75" style="28" customWidth="1"/>
    <col min="16130" max="16130" width="6.875" style="28" customWidth="1"/>
    <col min="16131" max="16133" width="8.125" style="28" customWidth="1"/>
    <col min="16134" max="16145" width="7.25" style="28" customWidth="1"/>
    <col min="16146" max="16146" width="7.125" style="28" customWidth="1"/>
    <col min="16147" max="16147" width="11.25" style="28" customWidth="1"/>
    <col min="16148" max="16150" width="6.5" style="28" customWidth="1"/>
    <col min="16151" max="16384" width="10.375" style="28"/>
  </cols>
  <sheetData>
    <row r="1" spans="1:22" s="5" customFormat="1" ht="24" customHeight="1" thickBot="1">
      <c r="A1" s="582" t="s">
        <v>0</v>
      </c>
      <c r="T1" s="583"/>
      <c r="U1" s="584"/>
      <c r="V1" s="585" t="s">
        <v>1080</v>
      </c>
    </row>
    <row r="2" spans="1:22" s="5" customFormat="1" ht="21.75" customHeight="1">
      <c r="A2" s="586" t="s">
        <v>1</v>
      </c>
      <c r="B2" s="1057" t="s">
        <v>2</v>
      </c>
      <c r="C2" s="1049" t="s">
        <v>3</v>
      </c>
      <c r="D2" s="1053"/>
      <c r="E2" s="1050"/>
      <c r="F2" s="1049" t="s">
        <v>4</v>
      </c>
      <c r="G2" s="1050"/>
      <c r="H2" s="1049" t="s">
        <v>5</v>
      </c>
      <c r="I2" s="1050"/>
      <c r="J2" s="1049" t="s">
        <v>6</v>
      </c>
      <c r="K2" s="1055"/>
      <c r="L2" s="1056" t="s">
        <v>7</v>
      </c>
      <c r="M2" s="1050"/>
      <c r="N2" s="1049" t="s">
        <v>8</v>
      </c>
      <c r="O2" s="1050"/>
      <c r="P2" s="1049" t="s">
        <v>9</v>
      </c>
      <c r="Q2" s="1050"/>
      <c r="R2" s="1051" t="s">
        <v>10</v>
      </c>
      <c r="S2" s="587" t="s">
        <v>11</v>
      </c>
      <c r="T2" s="1049" t="s">
        <v>12</v>
      </c>
      <c r="U2" s="1053"/>
      <c r="V2" s="1053"/>
    </row>
    <row r="3" spans="1:22" s="5" customFormat="1" ht="21.75" customHeight="1">
      <c r="A3" s="588" t="s">
        <v>1076</v>
      </c>
      <c r="B3" s="1058"/>
      <c r="C3" s="589" t="s">
        <v>13</v>
      </c>
      <c r="D3" s="589" t="s">
        <v>14</v>
      </c>
      <c r="E3" s="590" t="s">
        <v>15</v>
      </c>
      <c r="F3" s="589" t="s">
        <v>14</v>
      </c>
      <c r="G3" s="589" t="s">
        <v>15</v>
      </c>
      <c r="H3" s="589" t="s">
        <v>14</v>
      </c>
      <c r="I3" s="589" t="s">
        <v>15</v>
      </c>
      <c r="J3" s="589" t="s">
        <v>14</v>
      </c>
      <c r="K3" s="591" t="s">
        <v>15</v>
      </c>
      <c r="L3" s="592" t="s">
        <v>14</v>
      </c>
      <c r="M3" s="589" t="s">
        <v>15</v>
      </c>
      <c r="N3" s="589" t="s">
        <v>14</v>
      </c>
      <c r="O3" s="589" t="s">
        <v>15</v>
      </c>
      <c r="P3" s="589" t="s">
        <v>14</v>
      </c>
      <c r="Q3" s="589" t="s">
        <v>15</v>
      </c>
      <c r="R3" s="1052"/>
      <c r="S3" s="593" t="s">
        <v>16</v>
      </c>
      <c r="T3" s="589" t="s">
        <v>17</v>
      </c>
      <c r="U3" s="589" t="s">
        <v>14</v>
      </c>
      <c r="V3" s="589" t="s">
        <v>15</v>
      </c>
    </row>
    <row r="4" spans="1:22" s="5" customFormat="1" ht="27" hidden="1" customHeight="1">
      <c r="A4" s="594" t="s">
        <v>18</v>
      </c>
      <c r="B4" s="595">
        <v>22</v>
      </c>
      <c r="C4" s="596">
        <v>6545</v>
      </c>
      <c r="D4" s="597">
        <v>3390</v>
      </c>
      <c r="E4" s="597">
        <v>3155</v>
      </c>
      <c r="F4" s="598">
        <v>554</v>
      </c>
      <c r="G4" s="597">
        <v>501</v>
      </c>
      <c r="H4" s="597">
        <v>535</v>
      </c>
      <c r="I4" s="597">
        <v>516</v>
      </c>
      <c r="J4" s="597">
        <v>585</v>
      </c>
      <c r="K4" s="597">
        <v>583</v>
      </c>
      <c r="L4" s="597">
        <v>552</v>
      </c>
      <c r="M4" s="597">
        <v>482</v>
      </c>
      <c r="N4" s="597">
        <v>588</v>
      </c>
      <c r="O4" s="597">
        <v>542</v>
      </c>
      <c r="P4" s="597">
        <v>576</v>
      </c>
      <c r="Q4" s="597">
        <v>531</v>
      </c>
      <c r="R4" s="599">
        <v>232</v>
      </c>
      <c r="S4" s="600">
        <v>28.211206896551722</v>
      </c>
      <c r="T4" s="598">
        <v>427</v>
      </c>
      <c r="U4" s="597">
        <v>177</v>
      </c>
      <c r="V4" s="597">
        <v>250</v>
      </c>
    </row>
    <row r="5" spans="1:22" s="5" customFormat="1" ht="27" customHeight="1">
      <c r="A5" s="594" t="s">
        <v>1074</v>
      </c>
      <c r="B5" s="595">
        <v>22</v>
      </c>
      <c r="C5" s="596">
        <v>6497</v>
      </c>
      <c r="D5" s="597">
        <v>3366</v>
      </c>
      <c r="E5" s="597">
        <v>3131</v>
      </c>
      <c r="F5" s="598">
        <v>563</v>
      </c>
      <c r="G5" s="597">
        <v>520</v>
      </c>
      <c r="H5" s="597">
        <v>547</v>
      </c>
      <c r="I5" s="597">
        <v>498</v>
      </c>
      <c r="J5" s="597">
        <v>531</v>
      </c>
      <c r="K5" s="597">
        <v>523</v>
      </c>
      <c r="L5" s="597">
        <v>590</v>
      </c>
      <c r="M5" s="597">
        <v>576</v>
      </c>
      <c r="N5" s="597">
        <v>551</v>
      </c>
      <c r="O5" s="597">
        <v>484</v>
      </c>
      <c r="P5" s="597">
        <v>584</v>
      </c>
      <c r="Q5" s="597">
        <v>530</v>
      </c>
      <c r="R5" s="599">
        <v>237</v>
      </c>
      <c r="S5" s="600">
        <v>27.413502109704641</v>
      </c>
      <c r="T5" s="598">
        <v>433</v>
      </c>
      <c r="U5" s="597">
        <v>177</v>
      </c>
      <c r="V5" s="597">
        <v>256</v>
      </c>
    </row>
    <row r="6" spans="1:22" s="5" customFormat="1" ht="27" customHeight="1">
      <c r="A6" s="594" t="s">
        <v>20</v>
      </c>
      <c r="B6" s="595">
        <v>22</v>
      </c>
      <c r="C6" s="596">
        <v>6507</v>
      </c>
      <c r="D6" s="597">
        <v>3359</v>
      </c>
      <c r="E6" s="597">
        <v>3148</v>
      </c>
      <c r="F6" s="601">
        <v>571</v>
      </c>
      <c r="G6" s="597">
        <v>546</v>
      </c>
      <c r="H6" s="597">
        <v>560</v>
      </c>
      <c r="I6" s="597">
        <v>518</v>
      </c>
      <c r="J6" s="597">
        <v>549</v>
      </c>
      <c r="K6" s="597">
        <v>498</v>
      </c>
      <c r="L6" s="597">
        <v>527</v>
      </c>
      <c r="M6" s="597">
        <v>525</v>
      </c>
      <c r="N6" s="597">
        <v>592</v>
      </c>
      <c r="O6" s="597">
        <v>576</v>
      </c>
      <c r="P6" s="597">
        <v>560</v>
      </c>
      <c r="Q6" s="597">
        <v>485</v>
      </c>
      <c r="R6" s="602">
        <v>232</v>
      </c>
      <c r="S6" s="600">
        <v>28</v>
      </c>
      <c r="T6" s="598">
        <v>437</v>
      </c>
      <c r="U6" s="597">
        <v>174</v>
      </c>
      <c r="V6" s="597">
        <v>263</v>
      </c>
    </row>
    <row r="7" spans="1:22" s="3" customFormat="1" ht="27" customHeight="1">
      <c r="A7" s="594" t="s">
        <v>21</v>
      </c>
      <c r="B7" s="595">
        <v>22</v>
      </c>
      <c r="C7" s="596">
        <v>6581</v>
      </c>
      <c r="D7" s="597">
        <v>3366</v>
      </c>
      <c r="E7" s="597">
        <v>3215</v>
      </c>
      <c r="F7" s="601">
        <v>563</v>
      </c>
      <c r="G7" s="597">
        <v>553</v>
      </c>
      <c r="H7" s="597">
        <v>578</v>
      </c>
      <c r="I7" s="597">
        <v>547</v>
      </c>
      <c r="J7" s="597">
        <v>554</v>
      </c>
      <c r="K7" s="597">
        <v>508</v>
      </c>
      <c r="L7" s="597">
        <v>548</v>
      </c>
      <c r="M7" s="597">
        <v>502</v>
      </c>
      <c r="N7" s="597">
        <v>527</v>
      </c>
      <c r="O7" s="597">
        <v>531</v>
      </c>
      <c r="P7" s="597">
        <v>596</v>
      </c>
      <c r="Q7" s="597">
        <v>574</v>
      </c>
      <c r="R7" s="601">
        <v>234</v>
      </c>
      <c r="S7" s="603">
        <v>28.123931623931625</v>
      </c>
      <c r="T7" s="598">
        <v>440</v>
      </c>
      <c r="U7" s="597">
        <v>176</v>
      </c>
      <c r="V7" s="597">
        <v>264</v>
      </c>
    </row>
    <row r="8" spans="1:22" s="3" customFormat="1" ht="27" customHeight="1">
      <c r="A8" s="594" t="s">
        <v>22</v>
      </c>
      <c r="B8" s="595">
        <v>22</v>
      </c>
      <c r="C8" s="596">
        <v>6505</v>
      </c>
      <c r="D8" s="596">
        <v>3326</v>
      </c>
      <c r="E8" s="596">
        <v>3179</v>
      </c>
      <c r="F8" s="604">
        <v>545</v>
      </c>
      <c r="G8" s="596">
        <v>535</v>
      </c>
      <c r="H8" s="596">
        <v>563</v>
      </c>
      <c r="I8" s="596">
        <v>555</v>
      </c>
      <c r="J8" s="596">
        <v>581</v>
      </c>
      <c r="K8" s="596">
        <v>543</v>
      </c>
      <c r="L8" s="596">
        <v>558</v>
      </c>
      <c r="M8" s="596">
        <v>512</v>
      </c>
      <c r="N8" s="596">
        <v>547</v>
      </c>
      <c r="O8" s="596">
        <v>497</v>
      </c>
      <c r="P8" s="596">
        <v>532</v>
      </c>
      <c r="Q8" s="596">
        <v>537</v>
      </c>
      <c r="R8" s="602">
        <v>231</v>
      </c>
      <c r="S8" s="600">
        <v>28.160173160173159</v>
      </c>
      <c r="T8" s="598">
        <v>439</v>
      </c>
      <c r="U8" s="597">
        <v>175</v>
      </c>
      <c r="V8" s="597">
        <v>264</v>
      </c>
    </row>
    <row r="9" spans="1:22" s="3" customFormat="1" ht="27" customHeight="1">
      <c r="A9" s="594" t="s">
        <v>23</v>
      </c>
      <c r="B9" s="595">
        <v>22</v>
      </c>
      <c r="C9" s="596">
        <v>6533</v>
      </c>
      <c r="D9" s="596">
        <v>3324</v>
      </c>
      <c r="E9" s="596">
        <v>3209</v>
      </c>
      <c r="F9" s="604">
        <v>540</v>
      </c>
      <c r="G9" s="596">
        <v>552</v>
      </c>
      <c r="H9" s="596">
        <v>538</v>
      </c>
      <c r="I9" s="596">
        <v>546</v>
      </c>
      <c r="J9" s="596">
        <v>568</v>
      </c>
      <c r="K9" s="596">
        <v>557</v>
      </c>
      <c r="L9" s="596">
        <v>576</v>
      </c>
      <c r="M9" s="596">
        <v>545</v>
      </c>
      <c r="N9" s="596">
        <v>554</v>
      </c>
      <c r="O9" s="596">
        <v>510</v>
      </c>
      <c r="P9" s="596">
        <v>548</v>
      </c>
      <c r="Q9" s="605">
        <v>499</v>
      </c>
      <c r="R9" s="601">
        <v>269</v>
      </c>
      <c r="S9" s="603">
        <v>24.286245353159853</v>
      </c>
      <c r="T9" s="598">
        <v>433</v>
      </c>
      <c r="U9" s="597">
        <v>181</v>
      </c>
      <c r="V9" s="597">
        <v>252</v>
      </c>
    </row>
    <row r="10" spans="1:22" s="3" customFormat="1" ht="27" customHeight="1">
      <c r="A10" s="606" t="s">
        <v>24</v>
      </c>
      <c r="B10" s="607">
        <v>22</v>
      </c>
      <c r="C10" s="608">
        <v>6590</v>
      </c>
      <c r="D10" s="609">
        <v>3338</v>
      </c>
      <c r="E10" s="610">
        <v>3252</v>
      </c>
      <c r="F10" s="609">
        <v>553</v>
      </c>
      <c r="G10" s="609">
        <v>528</v>
      </c>
      <c r="H10" s="609">
        <v>536</v>
      </c>
      <c r="I10" s="609">
        <v>553</v>
      </c>
      <c r="J10" s="609">
        <v>546</v>
      </c>
      <c r="K10" s="609">
        <v>548</v>
      </c>
      <c r="L10" s="609">
        <v>574</v>
      </c>
      <c r="M10" s="609">
        <v>561</v>
      </c>
      <c r="N10" s="609">
        <v>573</v>
      </c>
      <c r="O10" s="609">
        <v>550</v>
      </c>
      <c r="P10" s="609">
        <v>556</v>
      </c>
      <c r="Q10" s="609">
        <v>512</v>
      </c>
      <c r="R10" s="611">
        <v>274</v>
      </c>
      <c r="S10" s="612">
        <v>24.1</v>
      </c>
      <c r="T10" s="613">
        <v>432</v>
      </c>
      <c r="U10" s="614">
        <v>183</v>
      </c>
      <c r="V10" s="614">
        <v>249</v>
      </c>
    </row>
    <row r="11" spans="1:22" s="5" customFormat="1" ht="18.75" customHeight="1">
      <c r="A11" s="1048" t="s">
        <v>25</v>
      </c>
      <c r="B11" s="1054"/>
      <c r="C11" s="598">
        <v>87</v>
      </c>
      <c r="D11" s="597">
        <v>46</v>
      </c>
      <c r="E11" s="597">
        <v>41</v>
      </c>
      <c r="F11" s="601">
        <v>7</v>
      </c>
      <c r="G11" s="597">
        <v>8</v>
      </c>
      <c r="H11" s="597">
        <v>7</v>
      </c>
      <c r="I11" s="597">
        <v>5</v>
      </c>
      <c r="J11" s="597">
        <v>9</v>
      </c>
      <c r="K11" s="596">
        <v>6</v>
      </c>
      <c r="L11" s="597">
        <v>8</v>
      </c>
      <c r="M11" s="597">
        <v>8</v>
      </c>
      <c r="N11" s="597">
        <v>9</v>
      </c>
      <c r="O11" s="597">
        <v>10</v>
      </c>
      <c r="P11" s="597">
        <v>6</v>
      </c>
      <c r="Q11" s="615">
        <v>4</v>
      </c>
      <c r="R11" s="598">
        <v>6</v>
      </c>
      <c r="S11" s="600">
        <v>14.5</v>
      </c>
      <c r="T11" s="601">
        <v>11</v>
      </c>
      <c r="U11" s="597">
        <v>3</v>
      </c>
      <c r="V11" s="597">
        <v>8</v>
      </c>
    </row>
    <row r="12" spans="1:22" s="5" customFormat="1" ht="18.75" customHeight="1">
      <c r="A12" s="1048" t="s">
        <v>26</v>
      </c>
      <c r="B12" s="1048"/>
      <c r="C12" s="598">
        <v>151</v>
      </c>
      <c r="D12" s="597">
        <v>77</v>
      </c>
      <c r="E12" s="597">
        <v>74</v>
      </c>
      <c r="F12" s="601">
        <v>15</v>
      </c>
      <c r="G12" s="597">
        <v>14</v>
      </c>
      <c r="H12" s="597">
        <v>13</v>
      </c>
      <c r="I12" s="597">
        <v>11</v>
      </c>
      <c r="J12" s="597">
        <v>12</v>
      </c>
      <c r="K12" s="597">
        <v>12</v>
      </c>
      <c r="L12" s="597">
        <v>12</v>
      </c>
      <c r="M12" s="597">
        <v>17</v>
      </c>
      <c r="N12" s="597">
        <v>13</v>
      </c>
      <c r="O12" s="597">
        <v>12</v>
      </c>
      <c r="P12" s="597">
        <v>12</v>
      </c>
      <c r="Q12" s="597">
        <v>8</v>
      </c>
      <c r="R12" s="598">
        <v>7</v>
      </c>
      <c r="S12" s="600">
        <v>21.5</v>
      </c>
      <c r="T12" s="601">
        <v>12</v>
      </c>
      <c r="U12" s="597">
        <v>4</v>
      </c>
      <c r="V12" s="597">
        <v>8</v>
      </c>
    </row>
    <row r="13" spans="1:22" s="5" customFormat="1" ht="18.75" customHeight="1">
      <c r="A13" s="1048" t="s">
        <v>27</v>
      </c>
      <c r="B13" s="1048"/>
      <c r="C13" s="598">
        <v>538</v>
      </c>
      <c r="D13" s="597">
        <v>256</v>
      </c>
      <c r="E13" s="597">
        <v>282</v>
      </c>
      <c r="F13" s="601">
        <v>31</v>
      </c>
      <c r="G13" s="597">
        <v>60</v>
      </c>
      <c r="H13" s="597">
        <v>40</v>
      </c>
      <c r="I13" s="597">
        <v>65</v>
      </c>
      <c r="J13" s="597">
        <v>58</v>
      </c>
      <c r="K13" s="597">
        <v>41</v>
      </c>
      <c r="L13" s="597">
        <v>38</v>
      </c>
      <c r="M13" s="597">
        <v>39</v>
      </c>
      <c r="N13" s="597">
        <v>49</v>
      </c>
      <c r="O13" s="597">
        <v>44</v>
      </c>
      <c r="P13" s="597">
        <v>40</v>
      </c>
      <c r="Q13" s="597">
        <v>33</v>
      </c>
      <c r="R13" s="598">
        <v>19</v>
      </c>
      <c r="S13" s="600">
        <v>28.3</v>
      </c>
      <c r="T13" s="601">
        <v>30</v>
      </c>
      <c r="U13" s="597">
        <v>12</v>
      </c>
      <c r="V13" s="597">
        <v>18</v>
      </c>
    </row>
    <row r="14" spans="1:22" s="5" customFormat="1" ht="18.75" customHeight="1">
      <c r="A14" s="1048" t="s">
        <v>28</v>
      </c>
      <c r="B14" s="1048"/>
      <c r="C14" s="598">
        <v>131</v>
      </c>
      <c r="D14" s="597">
        <v>61</v>
      </c>
      <c r="E14" s="597">
        <v>70</v>
      </c>
      <c r="F14" s="601">
        <v>8</v>
      </c>
      <c r="G14" s="597">
        <v>13</v>
      </c>
      <c r="H14" s="597">
        <v>8</v>
      </c>
      <c r="I14" s="597">
        <v>13</v>
      </c>
      <c r="J14" s="597">
        <v>10</v>
      </c>
      <c r="K14" s="597">
        <v>9</v>
      </c>
      <c r="L14" s="597">
        <v>15</v>
      </c>
      <c r="M14" s="597">
        <v>12</v>
      </c>
      <c r="N14" s="597">
        <v>12</v>
      </c>
      <c r="O14" s="597">
        <v>14</v>
      </c>
      <c r="P14" s="597">
        <v>8</v>
      </c>
      <c r="Q14" s="597">
        <v>9</v>
      </c>
      <c r="R14" s="598">
        <v>7</v>
      </c>
      <c r="S14" s="600">
        <v>18.7</v>
      </c>
      <c r="T14" s="601">
        <v>12</v>
      </c>
      <c r="U14" s="597">
        <v>4</v>
      </c>
      <c r="V14" s="597">
        <v>8</v>
      </c>
    </row>
    <row r="15" spans="1:22" s="5" customFormat="1" ht="18.75" customHeight="1">
      <c r="A15" s="1048" t="s">
        <v>29</v>
      </c>
      <c r="B15" s="1048"/>
      <c r="C15" s="598">
        <v>645</v>
      </c>
      <c r="D15" s="597">
        <v>332</v>
      </c>
      <c r="E15" s="597">
        <v>313</v>
      </c>
      <c r="F15" s="601">
        <v>59</v>
      </c>
      <c r="G15" s="597">
        <v>55</v>
      </c>
      <c r="H15" s="597">
        <v>52</v>
      </c>
      <c r="I15" s="597">
        <v>50</v>
      </c>
      <c r="J15" s="597">
        <v>47</v>
      </c>
      <c r="K15" s="597">
        <v>50</v>
      </c>
      <c r="L15" s="597">
        <v>62</v>
      </c>
      <c r="M15" s="597">
        <v>56</v>
      </c>
      <c r="N15" s="597">
        <v>52</v>
      </c>
      <c r="O15" s="597">
        <v>59</v>
      </c>
      <c r="P15" s="597">
        <v>60</v>
      </c>
      <c r="Q15" s="597">
        <v>43</v>
      </c>
      <c r="R15" s="598">
        <v>23</v>
      </c>
      <c r="S15" s="600">
        <v>28</v>
      </c>
      <c r="T15" s="601">
        <v>35</v>
      </c>
      <c r="U15" s="597">
        <v>14</v>
      </c>
      <c r="V15" s="597">
        <v>21</v>
      </c>
    </row>
    <row r="16" spans="1:22" s="5" customFormat="1" ht="18.75" customHeight="1">
      <c r="A16" s="1048" t="s">
        <v>30</v>
      </c>
      <c r="B16" s="1048"/>
      <c r="C16" s="598">
        <v>611</v>
      </c>
      <c r="D16" s="597">
        <v>311</v>
      </c>
      <c r="E16" s="597">
        <v>300</v>
      </c>
      <c r="F16" s="601">
        <v>47</v>
      </c>
      <c r="G16" s="597">
        <v>47</v>
      </c>
      <c r="H16" s="597">
        <v>58</v>
      </c>
      <c r="I16" s="597">
        <v>58</v>
      </c>
      <c r="J16" s="597">
        <v>54</v>
      </c>
      <c r="K16" s="597">
        <v>52</v>
      </c>
      <c r="L16" s="597">
        <v>54</v>
      </c>
      <c r="M16" s="597">
        <v>43</v>
      </c>
      <c r="N16" s="597">
        <v>55</v>
      </c>
      <c r="O16" s="597">
        <v>57</v>
      </c>
      <c r="P16" s="597">
        <v>43</v>
      </c>
      <c r="Q16" s="597">
        <v>43</v>
      </c>
      <c r="R16" s="598">
        <v>23</v>
      </c>
      <c r="S16" s="600">
        <v>26.6</v>
      </c>
      <c r="T16" s="601">
        <v>41</v>
      </c>
      <c r="U16" s="597">
        <v>20</v>
      </c>
      <c r="V16" s="597">
        <v>21</v>
      </c>
    </row>
    <row r="17" spans="1:56" s="5" customFormat="1" ht="18.75" customHeight="1">
      <c r="A17" s="1048" t="s">
        <v>31</v>
      </c>
      <c r="B17" s="1048"/>
      <c r="C17" s="598">
        <v>498</v>
      </c>
      <c r="D17" s="597">
        <v>256</v>
      </c>
      <c r="E17" s="597">
        <v>242</v>
      </c>
      <c r="F17" s="601">
        <v>37</v>
      </c>
      <c r="G17" s="597">
        <v>38</v>
      </c>
      <c r="H17" s="597">
        <v>37</v>
      </c>
      <c r="I17" s="597">
        <v>36</v>
      </c>
      <c r="J17" s="597">
        <v>41</v>
      </c>
      <c r="K17" s="597">
        <v>44</v>
      </c>
      <c r="L17" s="597">
        <v>28</v>
      </c>
      <c r="M17" s="597">
        <v>43</v>
      </c>
      <c r="N17" s="597">
        <v>52</v>
      </c>
      <c r="O17" s="597">
        <v>48</v>
      </c>
      <c r="P17" s="597">
        <v>61</v>
      </c>
      <c r="Q17" s="597">
        <v>33</v>
      </c>
      <c r="R17" s="598">
        <v>18</v>
      </c>
      <c r="S17" s="600">
        <v>27.7</v>
      </c>
      <c r="T17" s="601">
        <v>25</v>
      </c>
      <c r="U17" s="597">
        <v>12</v>
      </c>
      <c r="V17" s="597">
        <v>13</v>
      </c>
    </row>
    <row r="18" spans="1:56" s="5" customFormat="1" ht="18.75" customHeight="1">
      <c r="A18" s="1048" t="s">
        <v>32</v>
      </c>
      <c r="B18" s="1048"/>
      <c r="C18" s="598">
        <v>574</v>
      </c>
      <c r="D18" s="597">
        <v>289</v>
      </c>
      <c r="E18" s="597">
        <v>285</v>
      </c>
      <c r="F18" s="601">
        <v>40</v>
      </c>
      <c r="G18" s="597">
        <v>42</v>
      </c>
      <c r="H18" s="597">
        <v>45</v>
      </c>
      <c r="I18" s="597">
        <v>46</v>
      </c>
      <c r="J18" s="597">
        <v>50</v>
      </c>
      <c r="K18" s="597">
        <v>45</v>
      </c>
      <c r="L18" s="597">
        <v>50</v>
      </c>
      <c r="M18" s="597">
        <v>45</v>
      </c>
      <c r="N18" s="597">
        <v>57</v>
      </c>
      <c r="O18" s="597">
        <v>50</v>
      </c>
      <c r="P18" s="597">
        <v>47</v>
      </c>
      <c r="Q18" s="597">
        <v>57</v>
      </c>
      <c r="R18" s="598">
        <v>21</v>
      </c>
      <c r="S18" s="600">
        <v>27.3</v>
      </c>
      <c r="T18" s="601">
        <v>33</v>
      </c>
      <c r="U18" s="597">
        <v>14</v>
      </c>
      <c r="V18" s="597">
        <v>19</v>
      </c>
    </row>
    <row r="19" spans="1:56" s="5" customFormat="1" ht="18.75" customHeight="1">
      <c r="A19" s="1048" t="s">
        <v>33</v>
      </c>
      <c r="B19" s="1048"/>
      <c r="C19" s="598">
        <v>185</v>
      </c>
      <c r="D19" s="597">
        <v>109</v>
      </c>
      <c r="E19" s="597">
        <v>76</v>
      </c>
      <c r="F19" s="601">
        <v>19</v>
      </c>
      <c r="G19" s="597">
        <v>13</v>
      </c>
      <c r="H19" s="597">
        <v>22</v>
      </c>
      <c r="I19" s="597">
        <v>10</v>
      </c>
      <c r="J19" s="597">
        <v>16</v>
      </c>
      <c r="K19" s="597">
        <v>15</v>
      </c>
      <c r="L19" s="597">
        <v>16</v>
      </c>
      <c r="M19" s="597">
        <v>11</v>
      </c>
      <c r="N19" s="597">
        <v>17</v>
      </c>
      <c r="O19" s="597">
        <v>17</v>
      </c>
      <c r="P19" s="597">
        <v>19</v>
      </c>
      <c r="Q19" s="597">
        <v>10</v>
      </c>
      <c r="R19" s="598">
        <v>8</v>
      </c>
      <c r="S19" s="600">
        <v>23.1</v>
      </c>
      <c r="T19" s="601">
        <v>12</v>
      </c>
      <c r="U19" s="597">
        <v>5</v>
      </c>
      <c r="V19" s="597">
        <v>7</v>
      </c>
    </row>
    <row r="20" spans="1:56" s="5" customFormat="1" ht="18.75" customHeight="1">
      <c r="A20" s="1048" t="s">
        <v>34</v>
      </c>
      <c r="B20" s="1048"/>
      <c r="C20" s="598">
        <v>684</v>
      </c>
      <c r="D20" s="597">
        <v>365</v>
      </c>
      <c r="E20" s="597">
        <v>319</v>
      </c>
      <c r="F20" s="601">
        <v>65</v>
      </c>
      <c r="G20" s="597">
        <v>50</v>
      </c>
      <c r="H20" s="597">
        <v>58</v>
      </c>
      <c r="I20" s="597">
        <v>56</v>
      </c>
      <c r="J20" s="597">
        <v>53</v>
      </c>
      <c r="K20" s="597">
        <v>53</v>
      </c>
      <c r="L20" s="597">
        <v>66</v>
      </c>
      <c r="M20" s="597">
        <v>58</v>
      </c>
      <c r="N20" s="597">
        <v>56</v>
      </c>
      <c r="O20" s="597">
        <v>54</v>
      </c>
      <c r="P20" s="597">
        <v>67</v>
      </c>
      <c r="Q20" s="597">
        <v>48</v>
      </c>
      <c r="R20" s="598">
        <v>27</v>
      </c>
      <c r="S20" s="600">
        <v>25.3</v>
      </c>
      <c r="T20" s="601">
        <v>34</v>
      </c>
      <c r="U20" s="597">
        <v>16</v>
      </c>
      <c r="V20" s="597">
        <v>18</v>
      </c>
    </row>
    <row r="21" spans="1:56" s="5" customFormat="1" ht="18.75" customHeight="1">
      <c r="A21" s="1048" t="s">
        <v>35</v>
      </c>
      <c r="B21" s="1048"/>
      <c r="C21" s="598">
        <v>171</v>
      </c>
      <c r="D21" s="597">
        <v>84</v>
      </c>
      <c r="E21" s="597">
        <v>87</v>
      </c>
      <c r="F21" s="601">
        <v>13</v>
      </c>
      <c r="G21" s="597">
        <v>15</v>
      </c>
      <c r="H21" s="597">
        <v>10</v>
      </c>
      <c r="I21" s="597">
        <v>16</v>
      </c>
      <c r="J21" s="597">
        <v>15</v>
      </c>
      <c r="K21" s="597">
        <v>14</v>
      </c>
      <c r="L21" s="597">
        <v>14</v>
      </c>
      <c r="M21" s="597">
        <v>17</v>
      </c>
      <c r="N21" s="597">
        <v>15</v>
      </c>
      <c r="O21" s="597">
        <v>9</v>
      </c>
      <c r="P21" s="597">
        <v>17</v>
      </c>
      <c r="Q21" s="597">
        <v>16</v>
      </c>
      <c r="R21" s="598">
        <v>7</v>
      </c>
      <c r="S21" s="600">
        <v>24.4</v>
      </c>
      <c r="T21" s="601">
        <v>12</v>
      </c>
      <c r="U21" s="597">
        <v>4</v>
      </c>
      <c r="V21" s="597">
        <v>8</v>
      </c>
    </row>
    <row r="22" spans="1:56" s="5" customFormat="1" ht="18.75" customHeight="1">
      <c r="A22" s="1048" t="s">
        <v>36</v>
      </c>
      <c r="B22" s="1048"/>
      <c r="C22" s="598">
        <v>208</v>
      </c>
      <c r="D22" s="597">
        <v>104</v>
      </c>
      <c r="E22" s="597">
        <v>104</v>
      </c>
      <c r="F22" s="601">
        <v>21</v>
      </c>
      <c r="G22" s="597">
        <v>14</v>
      </c>
      <c r="H22" s="597">
        <v>21</v>
      </c>
      <c r="I22" s="597">
        <v>14</v>
      </c>
      <c r="J22" s="597">
        <v>14</v>
      </c>
      <c r="K22" s="597">
        <v>20</v>
      </c>
      <c r="L22" s="597">
        <v>22</v>
      </c>
      <c r="M22" s="597">
        <v>13</v>
      </c>
      <c r="N22" s="597">
        <v>14</v>
      </c>
      <c r="O22" s="597">
        <v>21</v>
      </c>
      <c r="P22" s="597">
        <v>12</v>
      </c>
      <c r="Q22" s="597">
        <v>22</v>
      </c>
      <c r="R22" s="598">
        <v>7</v>
      </c>
      <c r="S22" s="600">
        <v>29.7</v>
      </c>
      <c r="T22" s="601">
        <v>12</v>
      </c>
      <c r="U22" s="597">
        <v>6</v>
      </c>
      <c r="V22" s="597">
        <v>6</v>
      </c>
    </row>
    <row r="23" spans="1:56" s="5" customFormat="1" ht="18.75" customHeight="1">
      <c r="A23" s="1048" t="s">
        <v>37</v>
      </c>
      <c r="B23" s="1048"/>
      <c r="C23" s="598">
        <v>71</v>
      </c>
      <c r="D23" s="597">
        <v>36</v>
      </c>
      <c r="E23" s="597">
        <v>35</v>
      </c>
      <c r="F23" s="601">
        <v>4</v>
      </c>
      <c r="G23" s="597">
        <v>5</v>
      </c>
      <c r="H23" s="597">
        <v>5</v>
      </c>
      <c r="I23" s="597">
        <v>3</v>
      </c>
      <c r="J23" s="597">
        <v>5</v>
      </c>
      <c r="K23" s="597">
        <v>6</v>
      </c>
      <c r="L23" s="596">
        <v>7</v>
      </c>
      <c r="M23" s="597">
        <v>10</v>
      </c>
      <c r="N23" s="597">
        <v>6</v>
      </c>
      <c r="O23" s="597">
        <v>5</v>
      </c>
      <c r="P23" s="597">
        <v>9</v>
      </c>
      <c r="Q23" s="597">
        <v>6</v>
      </c>
      <c r="R23" s="598">
        <v>6</v>
      </c>
      <c r="S23" s="600">
        <v>11.8</v>
      </c>
      <c r="T23" s="601">
        <v>11</v>
      </c>
      <c r="U23" s="597">
        <v>6</v>
      </c>
      <c r="V23" s="597">
        <v>5</v>
      </c>
    </row>
    <row r="24" spans="1:56" s="5" customFormat="1" ht="18.75" customHeight="1">
      <c r="A24" s="1048" t="s">
        <v>38</v>
      </c>
      <c r="B24" s="1048"/>
      <c r="C24" s="598">
        <v>387</v>
      </c>
      <c r="D24" s="597">
        <v>203</v>
      </c>
      <c r="E24" s="597">
        <v>184</v>
      </c>
      <c r="F24" s="598">
        <v>42</v>
      </c>
      <c r="G24" s="597">
        <v>30</v>
      </c>
      <c r="H24" s="597">
        <v>34</v>
      </c>
      <c r="I24" s="597">
        <v>45</v>
      </c>
      <c r="J24" s="597">
        <v>25</v>
      </c>
      <c r="K24" s="597">
        <v>28</v>
      </c>
      <c r="L24" s="597">
        <v>44</v>
      </c>
      <c r="M24" s="597">
        <v>36</v>
      </c>
      <c r="N24" s="597">
        <v>30</v>
      </c>
      <c r="O24" s="597">
        <v>21</v>
      </c>
      <c r="P24" s="597">
        <v>28</v>
      </c>
      <c r="Q24" s="597">
        <v>24</v>
      </c>
      <c r="R24" s="598">
        <v>18</v>
      </c>
      <c r="S24" s="600">
        <v>21.5</v>
      </c>
      <c r="T24" s="601">
        <v>26</v>
      </c>
      <c r="U24" s="597">
        <v>11</v>
      </c>
      <c r="V24" s="597">
        <v>15</v>
      </c>
    </row>
    <row r="25" spans="1:56" s="5" customFormat="1" ht="18.75" customHeight="1">
      <c r="A25" s="1048" t="s">
        <v>39</v>
      </c>
      <c r="B25" s="1048"/>
      <c r="C25" s="598">
        <v>66</v>
      </c>
      <c r="D25" s="597">
        <v>36</v>
      </c>
      <c r="E25" s="597">
        <v>30</v>
      </c>
      <c r="F25" s="598">
        <v>5</v>
      </c>
      <c r="G25" s="597">
        <v>3</v>
      </c>
      <c r="H25" s="597">
        <v>6</v>
      </c>
      <c r="I25" s="597">
        <v>2</v>
      </c>
      <c r="J25" s="597">
        <v>6</v>
      </c>
      <c r="K25" s="597">
        <v>10</v>
      </c>
      <c r="L25" s="596">
        <v>7</v>
      </c>
      <c r="M25" s="597">
        <v>3</v>
      </c>
      <c r="N25" s="597">
        <v>8</v>
      </c>
      <c r="O25" s="597">
        <v>6</v>
      </c>
      <c r="P25" s="597">
        <v>4</v>
      </c>
      <c r="Q25" s="597">
        <v>6</v>
      </c>
      <c r="R25" s="601">
        <v>6</v>
      </c>
      <c r="S25" s="600">
        <v>11</v>
      </c>
      <c r="T25" s="601">
        <v>10</v>
      </c>
      <c r="U25" s="597">
        <v>5</v>
      </c>
      <c r="V25" s="597">
        <v>5</v>
      </c>
    </row>
    <row r="26" spans="1:56" s="5" customFormat="1" ht="18.75" customHeight="1">
      <c r="A26" s="1048" t="s">
        <v>40</v>
      </c>
      <c r="B26" s="1048" t="s">
        <v>40</v>
      </c>
      <c r="C26" s="598">
        <v>157</v>
      </c>
      <c r="D26" s="597">
        <v>72</v>
      </c>
      <c r="E26" s="597">
        <v>85</v>
      </c>
      <c r="F26" s="601">
        <v>14</v>
      </c>
      <c r="G26" s="597">
        <v>16</v>
      </c>
      <c r="H26" s="597">
        <v>12</v>
      </c>
      <c r="I26" s="597">
        <v>17</v>
      </c>
      <c r="J26" s="597">
        <v>13</v>
      </c>
      <c r="K26" s="597">
        <v>14</v>
      </c>
      <c r="L26" s="596">
        <v>9</v>
      </c>
      <c r="M26" s="597">
        <v>8</v>
      </c>
      <c r="N26" s="597">
        <v>15</v>
      </c>
      <c r="O26" s="597">
        <v>15</v>
      </c>
      <c r="P26" s="597">
        <v>9</v>
      </c>
      <c r="Q26" s="597">
        <v>15</v>
      </c>
      <c r="R26" s="604">
        <v>6</v>
      </c>
      <c r="S26" s="600">
        <v>26.2</v>
      </c>
      <c r="T26" s="601">
        <v>12</v>
      </c>
      <c r="U26" s="597">
        <v>7</v>
      </c>
      <c r="V26" s="597">
        <v>5</v>
      </c>
      <c r="W26" s="443"/>
      <c r="X26" s="443"/>
      <c r="Y26" s="443"/>
      <c r="Z26" s="443"/>
      <c r="AA26" s="443"/>
      <c r="AB26" s="443"/>
      <c r="AC26" s="443"/>
      <c r="AD26" s="443"/>
      <c r="AE26" s="443"/>
      <c r="AF26" s="443"/>
      <c r="AG26" s="443"/>
      <c r="AH26" s="443"/>
      <c r="AI26" s="443"/>
      <c r="AJ26" s="443"/>
      <c r="AK26" s="443"/>
      <c r="AL26" s="443"/>
      <c r="AM26" s="443"/>
      <c r="AN26" s="443"/>
      <c r="AO26" s="443"/>
      <c r="AP26" s="443"/>
      <c r="AQ26" s="443"/>
      <c r="AR26" s="443"/>
      <c r="AS26" s="443"/>
      <c r="AT26" s="443"/>
      <c r="AU26" s="443"/>
      <c r="AV26" s="443"/>
      <c r="AW26" s="443"/>
      <c r="AX26" s="443"/>
      <c r="AY26" s="443"/>
      <c r="AZ26" s="443"/>
      <c r="BA26" s="443"/>
      <c r="BB26" s="443"/>
      <c r="BC26" s="443"/>
      <c r="BD26" s="443"/>
    </row>
    <row r="27" spans="1:56" s="5" customFormat="1" ht="18.75" customHeight="1">
      <c r="A27" s="1048" t="s">
        <v>41</v>
      </c>
      <c r="B27" s="1048" t="s">
        <v>41</v>
      </c>
      <c r="C27" s="598">
        <v>152</v>
      </c>
      <c r="D27" s="597">
        <v>76</v>
      </c>
      <c r="E27" s="597">
        <v>76</v>
      </c>
      <c r="F27" s="601">
        <v>9</v>
      </c>
      <c r="G27" s="597">
        <v>13</v>
      </c>
      <c r="H27" s="597">
        <v>9</v>
      </c>
      <c r="I27" s="597">
        <v>9</v>
      </c>
      <c r="J27" s="597">
        <v>13</v>
      </c>
      <c r="K27" s="596">
        <v>9</v>
      </c>
      <c r="L27" s="596">
        <v>15</v>
      </c>
      <c r="M27" s="597">
        <v>16</v>
      </c>
      <c r="N27" s="597">
        <v>15</v>
      </c>
      <c r="O27" s="597">
        <v>13</v>
      </c>
      <c r="P27" s="597">
        <v>15</v>
      </c>
      <c r="Q27" s="596">
        <v>16</v>
      </c>
      <c r="R27" s="604">
        <v>7</v>
      </c>
      <c r="S27" s="600">
        <v>21.7</v>
      </c>
      <c r="T27" s="601">
        <v>11</v>
      </c>
      <c r="U27" s="597">
        <v>4</v>
      </c>
      <c r="V27" s="597">
        <v>7</v>
      </c>
      <c r="W27" s="443"/>
      <c r="X27" s="443"/>
      <c r="Y27" s="443"/>
      <c r="Z27" s="443"/>
      <c r="AA27" s="443"/>
      <c r="AB27" s="443"/>
      <c r="AC27" s="443"/>
      <c r="AD27" s="443"/>
      <c r="AE27" s="443"/>
      <c r="AF27" s="443"/>
      <c r="AG27" s="443"/>
      <c r="AH27" s="443"/>
      <c r="AI27" s="443"/>
      <c r="AJ27" s="443"/>
      <c r="AK27" s="443"/>
      <c r="AL27" s="443"/>
      <c r="AM27" s="443"/>
      <c r="AN27" s="443"/>
      <c r="AO27" s="443"/>
      <c r="AP27" s="443"/>
      <c r="AQ27" s="443"/>
      <c r="AR27" s="443"/>
      <c r="AS27" s="443"/>
      <c r="AT27" s="443"/>
      <c r="AU27" s="443"/>
      <c r="AV27" s="443"/>
      <c r="AW27" s="443"/>
      <c r="AX27" s="443"/>
      <c r="AY27" s="443"/>
      <c r="AZ27" s="443"/>
      <c r="BA27" s="443"/>
      <c r="BB27" s="443"/>
      <c r="BC27" s="443"/>
      <c r="BD27" s="443"/>
    </row>
    <row r="28" spans="1:56" s="5" customFormat="1" ht="18.75" customHeight="1">
      <c r="A28" s="1048" t="s">
        <v>42</v>
      </c>
      <c r="B28" s="1048" t="s">
        <v>42</v>
      </c>
      <c r="C28" s="598">
        <v>115</v>
      </c>
      <c r="D28" s="597">
        <v>54</v>
      </c>
      <c r="E28" s="597">
        <v>61</v>
      </c>
      <c r="F28" s="601">
        <v>13</v>
      </c>
      <c r="G28" s="597">
        <v>7</v>
      </c>
      <c r="H28" s="597">
        <v>8</v>
      </c>
      <c r="I28" s="597">
        <v>10</v>
      </c>
      <c r="J28" s="597">
        <v>5</v>
      </c>
      <c r="K28" s="596">
        <v>14</v>
      </c>
      <c r="L28" s="596">
        <v>10</v>
      </c>
      <c r="M28" s="597">
        <v>13</v>
      </c>
      <c r="N28" s="597">
        <v>9</v>
      </c>
      <c r="O28" s="597">
        <v>11</v>
      </c>
      <c r="P28" s="597">
        <v>9</v>
      </c>
      <c r="Q28" s="596">
        <v>6</v>
      </c>
      <c r="R28" s="604">
        <v>7</v>
      </c>
      <c r="S28" s="600">
        <v>16.399999999999999</v>
      </c>
      <c r="T28" s="601">
        <v>11</v>
      </c>
      <c r="U28" s="597">
        <v>3</v>
      </c>
      <c r="V28" s="597">
        <v>8</v>
      </c>
      <c r="W28" s="443"/>
      <c r="X28" s="443"/>
      <c r="Y28" s="443"/>
      <c r="Z28" s="443"/>
      <c r="AA28" s="443"/>
      <c r="AB28" s="443"/>
      <c r="AC28" s="443"/>
      <c r="AD28" s="443"/>
      <c r="AE28" s="443"/>
      <c r="AF28" s="443"/>
      <c r="AG28" s="443"/>
      <c r="AH28" s="443"/>
      <c r="AI28" s="443"/>
      <c r="AJ28" s="443"/>
      <c r="AK28" s="443"/>
      <c r="AL28" s="443"/>
      <c r="AM28" s="443"/>
      <c r="AN28" s="443"/>
      <c r="AO28" s="443"/>
      <c r="AP28" s="443"/>
      <c r="AQ28" s="443"/>
      <c r="AR28" s="443"/>
      <c r="AS28" s="443"/>
      <c r="AT28" s="443"/>
      <c r="AU28" s="443"/>
      <c r="AV28" s="443"/>
      <c r="AW28" s="443"/>
      <c r="AX28" s="443"/>
      <c r="AY28" s="443"/>
      <c r="AZ28" s="443"/>
      <c r="BA28" s="443"/>
      <c r="BB28" s="443"/>
      <c r="BC28" s="443"/>
      <c r="BD28" s="443"/>
    </row>
    <row r="29" spans="1:56" s="5" customFormat="1" ht="18.75" customHeight="1">
      <c r="A29" s="1048" t="s">
        <v>43</v>
      </c>
      <c r="B29" s="1048" t="s">
        <v>43</v>
      </c>
      <c r="C29" s="598">
        <v>422</v>
      </c>
      <c r="D29" s="597">
        <v>218</v>
      </c>
      <c r="E29" s="597">
        <v>204</v>
      </c>
      <c r="F29" s="601">
        <v>41</v>
      </c>
      <c r="G29" s="597">
        <v>35</v>
      </c>
      <c r="H29" s="597">
        <v>38</v>
      </c>
      <c r="I29" s="597">
        <v>34</v>
      </c>
      <c r="J29" s="597">
        <v>35</v>
      </c>
      <c r="K29" s="596">
        <v>35</v>
      </c>
      <c r="L29" s="596">
        <v>36</v>
      </c>
      <c r="M29" s="597">
        <v>29</v>
      </c>
      <c r="N29" s="597">
        <v>25</v>
      </c>
      <c r="O29" s="597">
        <v>29</v>
      </c>
      <c r="P29" s="597">
        <v>43</v>
      </c>
      <c r="Q29" s="596">
        <v>42</v>
      </c>
      <c r="R29" s="604">
        <v>18</v>
      </c>
      <c r="S29" s="600">
        <v>23.4</v>
      </c>
      <c r="T29" s="601">
        <v>32</v>
      </c>
      <c r="U29" s="597">
        <v>13</v>
      </c>
      <c r="V29" s="597">
        <v>19</v>
      </c>
      <c r="W29" s="443"/>
      <c r="X29" s="443"/>
      <c r="Y29" s="443"/>
      <c r="Z29" s="443"/>
      <c r="AA29" s="443"/>
      <c r="AB29" s="443"/>
      <c r="AC29" s="443"/>
      <c r="AD29" s="443"/>
      <c r="AE29" s="443"/>
      <c r="AF29" s="443"/>
      <c r="AG29" s="443"/>
      <c r="AH29" s="443"/>
      <c r="AI29" s="443"/>
      <c r="AJ29" s="443"/>
      <c r="AK29" s="443"/>
      <c r="AL29" s="443"/>
      <c r="AM29" s="443"/>
      <c r="AN29" s="443"/>
      <c r="AO29" s="443"/>
      <c r="AP29" s="443"/>
      <c r="AQ29" s="443"/>
      <c r="AR29" s="443"/>
      <c r="AS29" s="443"/>
      <c r="AT29" s="443"/>
      <c r="AU29" s="443"/>
      <c r="AV29" s="443"/>
      <c r="AW29" s="443"/>
      <c r="AX29" s="443"/>
      <c r="AY29" s="443"/>
      <c r="AZ29" s="443"/>
      <c r="BA29" s="443"/>
      <c r="BB29" s="443"/>
      <c r="BC29" s="443"/>
      <c r="BD29" s="443"/>
    </row>
    <row r="30" spans="1:56" s="5" customFormat="1" ht="18.75" customHeight="1">
      <c r="A30" s="1048" t="s">
        <v>44</v>
      </c>
      <c r="B30" s="1048" t="s">
        <v>44</v>
      </c>
      <c r="C30" s="598">
        <v>171</v>
      </c>
      <c r="D30" s="597">
        <v>83</v>
      </c>
      <c r="E30" s="597">
        <v>88</v>
      </c>
      <c r="F30" s="601">
        <v>14</v>
      </c>
      <c r="G30" s="597">
        <v>11</v>
      </c>
      <c r="H30" s="597">
        <v>10</v>
      </c>
      <c r="I30" s="597">
        <v>13</v>
      </c>
      <c r="J30" s="597">
        <v>13</v>
      </c>
      <c r="K30" s="596">
        <v>15</v>
      </c>
      <c r="L30" s="596">
        <v>19</v>
      </c>
      <c r="M30" s="597">
        <v>22</v>
      </c>
      <c r="N30" s="597">
        <v>16</v>
      </c>
      <c r="O30" s="597">
        <v>9</v>
      </c>
      <c r="P30" s="597">
        <v>11</v>
      </c>
      <c r="Q30" s="596">
        <v>18</v>
      </c>
      <c r="R30" s="604">
        <v>9</v>
      </c>
      <c r="S30" s="600">
        <v>19</v>
      </c>
      <c r="T30" s="601">
        <v>14</v>
      </c>
      <c r="U30" s="597">
        <v>5</v>
      </c>
      <c r="V30" s="597">
        <v>9</v>
      </c>
      <c r="W30" s="443"/>
      <c r="X30" s="443"/>
      <c r="Y30" s="443"/>
      <c r="Z30" s="443"/>
      <c r="AA30" s="443"/>
      <c r="AB30" s="443"/>
      <c r="AC30" s="443"/>
      <c r="AD30" s="443"/>
      <c r="AE30" s="443"/>
      <c r="AF30" s="443"/>
      <c r="AG30" s="443"/>
      <c r="AH30" s="443"/>
      <c r="AI30" s="443"/>
      <c r="AJ30" s="443"/>
      <c r="AK30" s="443"/>
      <c r="AL30" s="443"/>
      <c r="AM30" s="443"/>
      <c r="AN30" s="443"/>
      <c r="AO30" s="443"/>
      <c r="AP30" s="443"/>
      <c r="AQ30" s="443"/>
      <c r="AR30" s="443"/>
      <c r="AS30" s="443"/>
      <c r="AT30" s="443"/>
      <c r="AU30" s="443"/>
      <c r="AV30" s="443"/>
      <c r="AW30" s="443"/>
      <c r="AX30" s="443"/>
      <c r="AY30" s="443"/>
      <c r="AZ30" s="443"/>
      <c r="BA30" s="443"/>
      <c r="BB30" s="443"/>
      <c r="BC30" s="443"/>
      <c r="BD30" s="443"/>
    </row>
    <row r="31" spans="1:56" s="5" customFormat="1" ht="18.75" customHeight="1">
      <c r="A31" s="1048" t="s">
        <v>45</v>
      </c>
      <c r="B31" s="1048"/>
      <c r="C31" s="598">
        <v>396</v>
      </c>
      <c r="D31" s="597">
        <v>194</v>
      </c>
      <c r="E31" s="597">
        <v>202</v>
      </c>
      <c r="F31" s="601">
        <v>33</v>
      </c>
      <c r="G31" s="597">
        <v>28</v>
      </c>
      <c r="H31" s="597">
        <v>30</v>
      </c>
      <c r="I31" s="597">
        <v>25</v>
      </c>
      <c r="J31" s="597">
        <v>38</v>
      </c>
      <c r="K31" s="596">
        <v>37</v>
      </c>
      <c r="L31" s="596">
        <v>30</v>
      </c>
      <c r="M31" s="597">
        <v>41</v>
      </c>
      <c r="N31" s="597">
        <v>34</v>
      </c>
      <c r="O31" s="597">
        <v>33</v>
      </c>
      <c r="P31" s="597">
        <v>29</v>
      </c>
      <c r="Q31" s="596">
        <v>38</v>
      </c>
      <c r="R31" s="601">
        <v>16</v>
      </c>
      <c r="S31" s="600">
        <v>24.8</v>
      </c>
      <c r="T31" s="601">
        <v>24</v>
      </c>
      <c r="U31" s="597">
        <v>10</v>
      </c>
      <c r="V31" s="597">
        <v>14</v>
      </c>
    </row>
    <row r="32" spans="1:56" s="5" customFormat="1" ht="18.75" customHeight="1" thickBot="1">
      <c r="A32" s="1048" t="s">
        <v>46</v>
      </c>
      <c r="B32" s="1048"/>
      <c r="C32" s="598">
        <v>170</v>
      </c>
      <c r="D32" s="616">
        <v>76</v>
      </c>
      <c r="E32" s="616">
        <v>94</v>
      </c>
      <c r="F32" s="617">
        <v>16</v>
      </c>
      <c r="G32" s="616">
        <v>11</v>
      </c>
      <c r="H32" s="616">
        <v>13</v>
      </c>
      <c r="I32" s="616">
        <v>15</v>
      </c>
      <c r="J32" s="616">
        <v>14</v>
      </c>
      <c r="K32" s="596">
        <v>19</v>
      </c>
      <c r="L32" s="596">
        <v>12</v>
      </c>
      <c r="M32" s="616">
        <v>21</v>
      </c>
      <c r="N32" s="616">
        <v>14</v>
      </c>
      <c r="O32" s="616">
        <v>13</v>
      </c>
      <c r="P32" s="616">
        <v>7</v>
      </c>
      <c r="Q32" s="596">
        <v>15</v>
      </c>
      <c r="R32" s="601">
        <v>8</v>
      </c>
      <c r="S32" s="600">
        <v>21.3</v>
      </c>
      <c r="T32" s="601">
        <v>12</v>
      </c>
      <c r="U32" s="616">
        <v>5</v>
      </c>
      <c r="V32" s="616">
        <v>7</v>
      </c>
    </row>
    <row r="33" spans="1:22" s="622" customFormat="1" ht="5.25" customHeight="1">
      <c r="A33" s="618"/>
      <c r="B33" s="618"/>
      <c r="C33" s="619"/>
      <c r="D33" s="619"/>
      <c r="E33" s="619"/>
      <c r="F33" s="620"/>
      <c r="G33" s="620"/>
      <c r="H33" s="620"/>
      <c r="I33" s="620"/>
      <c r="J33" s="620"/>
      <c r="K33" s="620"/>
      <c r="L33" s="620"/>
      <c r="M33" s="621"/>
      <c r="N33" s="621"/>
      <c r="O33" s="621"/>
      <c r="P33" s="620"/>
      <c r="Q33" s="620"/>
      <c r="R33" s="620"/>
      <c r="S33" s="620"/>
      <c r="T33" s="620"/>
      <c r="U33" s="620"/>
      <c r="V33" s="620"/>
    </row>
    <row r="34" spans="1:22" s="5" customFormat="1" ht="12" customHeight="1">
      <c r="A34" s="4" t="s">
        <v>47</v>
      </c>
      <c r="B34" s="3"/>
      <c r="C34" s="3"/>
      <c r="D34" s="3"/>
      <c r="E34" s="3"/>
      <c r="F34" s="3"/>
      <c r="G34" s="3"/>
      <c r="H34" s="3"/>
      <c r="I34" s="3"/>
      <c r="J34" s="3"/>
      <c r="K34" s="3"/>
      <c r="L34" s="3"/>
      <c r="M34" s="3"/>
      <c r="N34" s="3"/>
      <c r="O34" s="3"/>
      <c r="P34" s="3"/>
      <c r="Q34" s="3"/>
      <c r="R34" s="3"/>
      <c r="S34" s="3"/>
      <c r="T34" s="3"/>
      <c r="U34" s="3"/>
      <c r="V34" s="3"/>
    </row>
    <row r="35" spans="1:22" ht="12" customHeight="1">
      <c r="A35" s="623"/>
      <c r="B35" s="624"/>
      <c r="C35" s="624"/>
      <c r="D35" s="624"/>
      <c r="E35" s="624"/>
      <c r="F35" s="624"/>
      <c r="G35" s="624"/>
      <c r="H35" s="624"/>
      <c r="I35" s="624"/>
      <c r="J35" s="624"/>
      <c r="K35" s="624"/>
      <c r="L35" s="624"/>
      <c r="M35" s="624"/>
      <c r="N35" s="624"/>
      <c r="O35" s="624"/>
      <c r="P35" s="624"/>
      <c r="Q35" s="624"/>
      <c r="R35" s="624"/>
      <c r="S35" s="624"/>
      <c r="T35" s="624"/>
      <c r="U35" s="624"/>
      <c r="V35" s="624"/>
    </row>
    <row r="36" spans="1:22" ht="12" customHeight="1">
      <c r="A36" s="623"/>
      <c r="B36" s="624"/>
      <c r="C36" s="624"/>
      <c r="D36" s="624"/>
      <c r="E36" s="624"/>
      <c r="F36" s="624"/>
      <c r="G36" s="624"/>
      <c r="H36" s="624"/>
      <c r="I36" s="624"/>
      <c r="J36" s="624"/>
      <c r="K36" s="624"/>
      <c r="L36" s="624"/>
      <c r="M36" s="624"/>
      <c r="N36" s="624"/>
      <c r="O36" s="624"/>
      <c r="P36" s="624"/>
      <c r="Q36" s="624"/>
      <c r="R36" s="624"/>
      <c r="S36" s="624"/>
      <c r="T36" s="624"/>
      <c r="U36" s="624"/>
      <c r="V36" s="624"/>
    </row>
  </sheetData>
  <customSheetViews>
    <customSheetView guid="{93AD3119-4B9E-4DD3-92AC-14DD93F7352A}" scale="85" showPageBreaks="1" printArea="1" hiddenRows="1" view="pageBreakPreview" topLeftCell="A5">
      <selection activeCell="H11" sqref="H11"/>
      <pageMargins left="0.78740157480314965" right="0.78740157480314965" top="0.78740157480314965" bottom="0.78740157480314965" header="0" footer="0"/>
      <pageSetup paperSize="9" scale="71" firstPageNumber="166" pageOrder="overThenDown" orientation="landscape" useFirstPageNumber="1" r:id="rId1"/>
      <headerFooter alignWithMargins="0"/>
    </customSheetView>
    <customSheetView guid="{53ABA5C2-131F-4519-ADBD-143B4641C355}" scale="85" showPageBreaks="1" printArea="1" hiddenRows="1" view="pageBreakPreview">
      <selection activeCell="G6" sqref="G6"/>
      <pageMargins left="0.78740157480314965" right="0.78740157480314965" top="0.78740157480314965" bottom="0.78740157480314965" header="0" footer="0"/>
      <pageSetup paperSize="9" scale="71" firstPageNumber="166" pageOrder="overThenDown" orientation="landscape" useFirstPageNumber="1" r:id="rId2"/>
      <headerFooter alignWithMargins="0"/>
    </customSheetView>
    <customSheetView guid="{088E71DE-B7B4-46D8-A92F-2B36F5DE4D60}" scale="85" showPageBreaks="1" printArea="1" hiddenRows="1" view="pageBreakPreview">
      <selection activeCell="G6" sqref="G6"/>
      <pageMargins left="0.78740157480314965" right="0.78740157480314965" top="0.78740157480314965" bottom="0.78740157480314965" header="0" footer="0"/>
      <pageSetup paperSize="9" scale="71" firstPageNumber="166" pageOrder="overThenDown" orientation="landscape" useFirstPageNumber="1" r:id="rId3"/>
      <headerFooter alignWithMargins="0"/>
    </customSheetView>
    <customSheetView guid="{9B74B00A-A640-416F-A432-6A34C75E3BAB}" scale="85" showPageBreaks="1" printArea="1" hiddenRows="1" view="pageBreakPreview">
      <selection activeCell="G6" sqref="G6"/>
      <pageMargins left="0.78740157480314965" right="0.78740157480314965" top="0.78740157480314965" bottom="0.78740157480314965" header="0" footer="0"/>
      <pageSetup paperSize="9" scale="71" firstPageNumber="166" pageOrder="overThenDown" orientation="landscape" useFirstPageNumber="1" r:id="rId4"/>
      <headerFooter alignWithMargins="0"/>
    </customSheetView>
    <customSheetView guid="{4B660A93-3844-409A-B1B8-F0D2E63212C8}" scale="85" showPageBreaks="1" printArea="1" hiddenRows="1" view="pageBreakPreview">
      <selection activeCell="G6" sqref="G6"/>
      <pageMargins left="0.78740157480314965" right="0.78740157480314965" top="0.78740157480314965" bottom="0.78740157480314965" header="0" footer="0"/>
      <pageSetup paperSize="9" scale="71" firstPageNumber="166" pageOrder="overThenDown" orientation="landscape" useFirstPageNumber="1" r:id="rId5"/>
      <headerFooter alignWithMargins="0"/>
    </customSheetView>
    <customSheetView guid="{54E8C2A0-7B52-4DAB-8ABD-D0AD26D0A0DB}" scale="85" showPageBreaks="1" printArea="1" hiddenRows="1" view="pageBreakPreview">
      <selection activeCell="G6" sqref="G6"/>
      <pageMargins left="0.78740157480314965" right="0.78740157480314965" top="0.78740157480314965" bottom="0.78740157480314965" header="0" footer="0"/>
      <pageSetup paperSize="9" scale="71" firstPageNumber="166" pageOrder="overThenDown" orientation="landscape" useFirstPageNumber="1" r:id="rId6"/>
      <headerFooter alignWithMargins="0"/>
    </customSheetView>
    <customSheetView guid="{F9820D02-85B6-432B-AB25-E79E6E3CE8BD}" scale="85" showPageBreaks="1" printArea="1" hiddenRows="1" view="pageBreakPreview">
      <selection activeCell="G6" sqref="G6"/>
      <pageMargins left="0.78740157480314965" right="0.78740157480314965" top="0.78740157480314965" bottom="0.78740157480314965" header="0" footer="0"/>
      <pageSetup paperSize="9" scale="71" firstPageNumber="166" pageOrder="overThenDown" orientation="landscape" useFirstPageNumber="1" r:id="rId7"/>
      <headerFooter alignWithMargins="0"/>
    </customSheetView>
    <customSheetView guid="{6C8CA477-863E-484A-88AC-2F7B34BF5742}" scale="85" showPageBreaks="1" printArea="1" hiddenRows="1" view="pageBreakPreview">
      <selection activeCell="G6" sqref="G6"/>
      <pageMargins left="0.78740157480314965" right="0.78740157480314965" top="0.78740157480314965" bottom="0.78740157480314965" header="0" footer="0"/>
      <pageSetup paperSize="9" scale="71" firstPageNumber="166" pageOrder="overThenDown" orientation="landscape" useFirstPageNumber="1" r:id="rId8"/>
      <headerFooter alignWithMargins="0"/>
    </customSheetView>
    <customSheetView guid="{C35433B0-31B6-4088-8FE4-5880F028D902}" scale="85" showPageBreaks="1" printArea="1" hiddenRows="1" view="pageBreakPreview">
      <selection activeCell="G6" sqref="G6"/>
      <pageMargins left="0.78740157480314965" right="0.78740157480314965" top="0.78740157480314965" bottom="0.78740157480314965" header="0" footer="0"/>
      <pageSetup paperSize="9" scale="71" firstPageNumber="166" pageOrder="overThenDown" orientation="landscape" useFirstPageNumber="1" r:id="rId9"/>
      <headerFooter alignWithMargins="0"/>
    </customSheetView>
    <customSheetView guid="{ACCC9A1C-74E4-4A07-8C69-201B2C75F995}" scale="85" showPageBreaks="1" printArea="1" hiddenRows="1" view="pageBreakPreview">
      <selection activeCell="G6" sqref="G6"/>
      <pageMargins left="0.78740157480314965" right="0.78740157480314965" top="0.78740157480314965" bottom="0.78740157480314965" header="0" footer="0"/>
      <pageSetup paperSize="9" scale="71" firstPageNumber="166" pageOrder="overThenDown" orientation="landscape" useFirstPageNumber="1" r:id="rId10"/>
      <headerFooter alignWithMargins="0"/>
    </customSheetView>
    <customSheetView guid="{D244CBD3-20C8-4E64-93F1-8305B8033E05}" scale="85" showPageBreaks="1" printArea="1" hiddenRows="1" view="pageBreakPreview">
      <pageMargins left="0.78740157480314965" right="0.78740157480314965" top="0.78740157480314965" bottom="0.78740157480314965" header="0" footer="0"/>
      <pageSetup paperSize="9" scale="71" firstPageNumber="166" pageOrder="overThenDown" orientation="landscape" useFirstPageNumber="1" r:id="rId11"/>
      <headerFooter alignWithMargins="0"/>
    </customSheetView>
    <customSheetView guid="{A9FAE077-5C36-4502-A307-F5F7DF354F81}" scale="85" showPageBreaks="1" printArea="1" hiddenRows="1" view="pageBreakPreview">
      <selection activeCell="S12" sqref="S12"/>
      <pageMargins left="0.78740157480314965" right="0.78740157480314965" top="0.78740157480314965" bottom="0.78740157480314965" header="0" footer="0"/>
      <pageSetup paperSize="9" scale="71" firstPageNumber="166" pageOrder="overThenDown" orientation="landscape" useFirstPageNumber="1" r:id="rId12"/>
      <headerFooter alignWithMargins="0"/>
    </customSheetView>
    <customSheetView guid="{676DC416-CC6C-4663-B2BC-E7307C535C80}" scale="85" showPageBreaks="1" printArea="1" hiddenRows="1" view="pageBreakPreview" topLeftCell="A5">
      <selection activeCell="H11" sqref="H11"/>
      <pageMargins left="0.78740157480314965" right="0.78740157480314965" top="0.78740157480314965" bottom="0.78740157480314965" header="0" footer="0"/>
      <pageSetup paperSize="9" scale="71" firstPageNumber="166" pageOrder="overThenDown" orientation="landscape" useFirstPageNumber="1" r:id="rId13"/>
      <headerFooter alignWithMargins="0"/>
    </customSheetView>
  </customSheetViews>
  <mergeCells count="32">
    <mergeCell ref="A12:B12"/>
    <mergeCell ref="B2:B3"/>
    <mergeCell ref="C2:E2"/>
    <mergeCell ref="F2:G2"/>
    <mergeCell ref="H2:I2"/>
    <mergeCell ref="N2:O2"/>
    <mergeCell ref="P2:Q2"/>
    <mergeCell ref="R2:R3"/>
    <mergeCell ref="T2:V2"/>
    <mergeCell ref="A11:B11"/>
    <mergeCell ref="J2:K2"/>
    <mergeCell ref="L2:M2"/>
    <mergeCell ref="A24:B24"/>
    <mergeCell ref="A13:B13"/>
    <mergeCell ref="A14:B14"/>
    <mergeCell ref="A15:B15"/>
    <mergeCell ref="A16:B16"/>
    <mergeCell ref="A17:B17"/>
    <mergeCell ref="A18:B18"/>
    <mergeCell ref="A19:B19"/>
    <mergeCell ref="A20:B20"/>
    <mergeCell ref="A21:B21"/>
    <mergeCell ref="A22:B22"/>
    <mergeCell ref="A23:B23"/>
    <mergeCell ref="A31:B31"/>
    <mergeCell ref="A32:B32"/>
    <mergeCell ref="A25:B25"/>
    <mergeCell ref="A26:B26"/>
    <mergeCell ref="A27:B27"/>
    <mergeCell ref="A28:B28"/>
    <mergeCell ref="A29:B29"/>
    <mergeCell ref="A30:B30"/>
  </mergeCells>
  <phoneticPr fontId="2"/>
  <printOptions gridLinesSet="0"/>
  <pageMargins left="0.78740157480314965" right="0.78740157480314965" top="0.78740157480314965" bottom="0.78740157480314965" header="0" footer="0"/>
  <pageSetup paperSize="9" scale="71" firstPageNumber="166" pageOrder="overThenDown" orientation="landscape" useFirstPageNumber="1" r:id="rId14"/>
  <headerFooter alignWithMargins="0"/>
  <drawing r:id="rId1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R31"/>
  <sheetViews>
    <sheetView view="pageBreakPreview" zoomScaleNormal="100" zoomScaleSheetLayoutView="100" workbookViewId="0"/>
  </sheetViews>
  <sheetFormatPr defaultColWidth="10.375" defaultRowHeight="28.7" customHeight="1"/>
  <cols>
    <col min="1" max="1" width="2.5" style="145" customWidth="1"/>
    <col min="2" max="2" width="13.75" style="145" customWidth="1"/>
    <col min="3" max="14" width="8.25" style="145" customWidth="1"/>
    <col min="15" max="15" width="8" style="145" customWidth="1"/>
    <col min="16" max="16" width="7.875" style="145" customWidth="1"/>
    <col min="17" max="17" width="7.625" style="145" customWidth="1"/>
    <col min="18" max="18" width="8.375" style="145" customWidth="1"/>
    <col min="19" max="19" width="7.25" style="145" customWidth="1"/>
    <col min="20" max="20" width="7.5" style="145" customWidth="1"/>
    <col min="21" max="256" width="10.375" style="145"/>
    <col min="257" max="257" width="2.5" style="145" customWidth="1"/>
    <col min="258" max="258" width="13.75" style="145" customWidth="1"/>
    <col min="259" max="270" width="9.125" style="145" customWidth="1"/>
    <col min="271" max="271" width="8" style="145" customWidth="1"/>
    <col min="272" max="272" width="7.875" style="145" customWidth="1"/>
    <col min="273" max="273" width="7.625" style="145" customWidth="1"/>
    <col min="274" max="274" width="8.375" style="145" customWidth="1"/>
    <col min="275" max="275" width="7.25" style="145" customWidth="1"/>
    <col min="276" max="276" width="7.5" style="145" customWidth="1"/>
    <col min="277" max="512" width="10.375" style="145"/>
    <col min="513" max="513" width="2.5" style="145" customWidth="1"/>
    <col min="514" max="514" width="13.75" style="145" customWidth="1"/>
    <col min="515" max="526" width="9.125" style="145" customWidth="1"/>
    <col min="527" max="527" width="8" style="145" customWidth="1"/>
    <col min="528" max="528" width="7.875" style="145" customWidth="1"/>
    <col min="529" max="529" width="7.625" style="145" customWidth="1"/>
    <col min="530" max="530" width="8.375" style="145" customWidth="1"/>
    <col min="531" max="531" width="7.25" style="145" customWidth="1"/>
    <col min="532" max="532" width="7.5" style="145" customWidth="1"/>
    <col min="533" max="768" width="10.375" style="145"/>
    <col min="769" max="769" width="2.5" style="145" customWidth="1"/>
    <col min="770" max="770" width="13.75" style="145" customWidth="1"/>
    <col min="771" max="782" width="9.125" style="145" customWidth="1"/>
    <col min="783" max="783" width="8" style="145" customWidth="1"/>
    <col min="784" max="784" width="7.875" style="145" customWidth="1"/>
    <col min="785" max="785" width="7.625" style="145" customWidth="1"/>
    <col min="786" max="786" width="8.375" style="145" customWidth="1"/>
    <col min="787" max="787" width="7.25" style="145" customWidth="1"/>
    <col min="788" max="788" width="7.5" style="145" customWidth="1"/>
    <col min="789" max="1024" width="10.375" style="145"/>
    <col min="1025" max="1025" width="2.5" style="145" customWidth="1"/>
    <col min="1026" max="1026" width="13.75" style="145" customWidth="1"/>
    <col min="1027" max="1038" width="9.125" style="145" customWidth="1"/>
    <col min="1039" max="1039" width="8" style="145" customWidth="1"/>
    <col min="1040" max="1040" width="7.875" style="145" customWidth="1"/>
    <col min="1041" max="1041" width="7.625" style="145" customWidth="1"/>
    <col min="1042" max="1042" width="8.375" style="145" customWidth="1"/>
    <col min="1043" max="1043" width="7.25" style="145" customWidth="1"/>
    <col min="1044" max="1044" width="7.5" style="145" customWidth="1"/>
    <col min="1045" max="1280" width="10.375" style="145"/>
    <col min="1281" max="1281" width="2.5" style="145" customWidth="1"/>
    <col min="1282" max="1282" width="13.75" style="145" customWidth="1"/>
    <col min="1283" max="1294" width="9.125" style="145" customWidth="1"/>
    <col min="1295" max="1295" width="8" style="145" customWidth="1"/>
    <col min="1296" max="1296" width="7.875" style="145" customWidth="1"/>
    <col min="1297" max="1297" width="7.625" style="145" customWidth="1"/>
    <col min="1298" max="1298" width="8.375" style="145" customWidth="1"/>
    <col min="1299" max="1299" width="7.25" style="145" customWidth="1"/>
    <col min="1300" max="1300" width="7.5" style="145" customWidth="1"/>
    <col min="1301" max="1536" width="10.375" style="145"/>
    <col min="1537" max="1537" width="2.5" style="145" customWidth="1"/>
    <col min="1538" max="1538" width="13.75" style="145" customWidth="1"/>
    <col min="1539" max="1550" width="9.125" style="145" customWidth="1"/>
    <col min="1551" max="1551" width="8" style="145" customWidth="1"/>
    <col min="1552" max="1552" width="7.875" style="145" customWidth="1"/>
    <col min="1553" max="1553" width="7.625" style="145" customWidth="1"/>
    <col min="1554" max="1554" width="8.375" style="145" customWidth="1"/>
    <col min="1555" max="1555" width="7.25" style="145" customWidth="1"/>
    <col min="1556" max="1556" width="7.5" style="145" customWidth="1"/>
    <col min="1557" max="1792" width="10.375" style="145"/>
    <col min="1793" max="1793" width="2.5" style="145" customWidth="1"/>
    <col min="1794" max="1794" width="13.75" style="145" customWidth="1"/>
    <col min="1795" max="1806" width="9.125" style="145" customWidth="1"/>
    <col min="1807" max="1807" width="8" style="145" customWidth="1"/>
    <col min="1808" max="1808" width="7.875" style="145" customWidth="1"/>
    <col min="1809" max="1809" width="7.625" style="145" customWidth="1"/>
    <col min="1810" max="1810" width="8.375" style="145" customWidth="1"/>
    <col min="1811" max="1811" width="7.25" style="145" customWidth="1"/>
    <col min="1812" max="1812" width="7.5" style="145" customWidth="1"/>
    <col min="1813" max="2048" width="10.375" style="145"/>
    <col min="2049" max="2049" width="2.5" style="145" customWidth="1"/>
    <col min="2050" max="2050" width="13.75" style="145" customWidth="1"/>
    <col min="2051" max="2062" width="9.125" style="145" customWidth="1"/>
    <col min="2063" max="2063" width="8" style="145" customWidth="1"/>
    <col min="2064" max="2064" width="7.875" style="145" customWidth="1"/>
    <col min="2065" max="2065" width="7.625" style="145" customWidth="1"/>
    <col min="2066" max="2066" width="8.375" style="145" customWidth="1"/>
    <col min="2067" max="2067" width="7.25" style="145" customWidth="1"/>
    <col min="2068" max="2068" width="7.5" style="145" customWidth="1"/>
    <col min="2069" max="2304" width="10.375" style="145"/>
    <col min="2305" max="2305" width="2.5" style="145" customWidth="1"/>
    <col min="2306" max="2306" width="13.75" style="145" customWidth="1"/>
    <col min="2307" max="2318" width="9.125" style="145" customWidth="1"/>
    <col min="2319" max="2319" width="8" style="145" customWidth="1"/>
    <col min="2320" max="2320" width="7.875" style="145" customWidth="1"/>
    <col min="2321" max="2321" width="7.625" style="145" customWidth="1"/>
    <col min="2322" max="2322" width="8.375" style="145" customWidth="1"/>
    <col min="2323" max="2323" width="7.25" style="145" customWidth="1"/>
    <col min="2324" max="2324" width="7.5" style="145" customWidth="1"/>
    <col min="2325" max="2560" width="10.375" style="145"/>
    <col min="2561" max="2561" width="2.5" style="145" customWidth="1"/>
    <col min="2562" max="2562" width="13.75" style="145" customWidth="1"/>
    <col min="2563" max="2574" width="9.125" style="145" customWidth="1"/>
    <col min="2575" max="2575" width="8" style="145" customWidth="1"/>
    <col min="2576" max="2576" width="7.875" style="145" customWidth="1"/>
    <col min="2577" max="2577" width="7.625" style="145" customWidth="1"/>
    <col min="2578" max="2578" width="8.375" style="145" customWidth="1"/>
    <col min="2579" max="2579" width="7.25" style="145" customWidth="1"/>
    <col min="2580" max="2580" width="7.5" style="145" customWidth="1"/>
    <col min="2581" max="2816" width="10.375" style="145"/>
    <col min="2817" max="2817" width="2.5" style="145" customWidth="1"/>
    <col min="2818" max="2818" width="13.75" style="145" customWidth="1"/>
    <col min="2819" max="2830" width="9.125" style="145" customWidth="1"/>
    <col min="2831" max="2831" width="8" style="145" customWidth="1"/>
    <col min="2832" max="2832" width="7.875" style="145" customWidth="1"/>
    <col min="2833" max="2833" width="7.625" style="145" customWidth="1"/>
    <col min="2834" max="2834" width="8.375" style="145" customWidth="1"/>
    <col min="2835" max="2835" width="7.25" style="145" customWidth="1"/>
    <col min="2836" max="2836" width="7.5" style="145" customWidth="1"/>
    <col min="2837" max="3072" width="10.375" style="145"/>
    <col min="3073" max="3073" width="2.5" style="145" customWidth="1"/>
    <col min="3074" max="3074" width="13.75" style="145" customWidth="1"/>
    <col min="3075" max="3086" width="9.125" style="145" customWidth="1"/>
    <col min="3087" max="3087" width="8" style="145" customWidth="1"/>
    <col min="3088" max="3088" width="7.875" style="145" customWidth="1"/>
    <col min="3089" max="3089" width="7.625" style="145" customWidth="1"/>
    <col min="3090" max="3090" width="8.375" style="145" customWidth="1"/>
    <col min="3091" max="3091" width="7.25" style="145" customWidth="1"/>
    <col min="3092" max="3092" width="7.5" style="145" customWidth="1"/>
    <col min="3093" max="3328" width="10.375" style="145"/>
    <col min="3329" max="3329" width="2.5" style="145" customWidth="1"/>
    <col min="3330" max="3330" width="13.75" style="145" customWidth="1"/>
    <col min="3331" max="3342" width="9.125" style="145" customWidth="1"/>
    <col min="3343" max="3343" width="8" style="145" customWidth="1"/>
    <col min="3344" max="3344" width="7.875" style="145" customWidth="1"/>
    <col min="3345" max="3345" width="7.625" style="145" customWidth="1"/>
    <col min="3346" max="3346" width="8.375" style="145" customWidth="1"/>
    <col min="3347" max="3347" width="7.25" style="145" customWidth="1"/>
    <col min="3348" max="3348" width="7.5" style="145" customWidth="1"/>
    <col min="3349" max="3584" width="10.375" style="145"/>
    <col min="3585" max="3585" width="2.5" style="145" customWidth="1"/>
    <col min="3586" max="3586" width="13.75" style="145" customWidth="1"/>
    <col min="3587" max="3598" width="9.125" style="145" customWidth="1"/>
    <col min="3599" max="3599" width="8" style="145" customWidth="1"/>
    <col min="3600" max="3600" width="7.875" style="145" customWidth="1"/>
    <col min="3601" max="3601" width="7.625" style="145" customWidth="1"/>
    <col min="3602" max="3602" width="8.375" style="145" customWidth="1"/>
    <col min="3603" max="3603" width="7.25" style="145" customWidth="1"/>
    <col min="3604" max="3604" width="7.5" style="145" customWidth="1"/>
    <col min="3605" max="3840" width="10.375" style="145"/>
    <col min="3841" max="3841" width="2.5" style="145" customWidth="1"/>
    <col min="3842" max="3842" width="13.75" style="145" customWidth="1"/>
    <col min="3843" max="3854" width="9.125" style="145" customWidth="1"/>
    <col min="3855" max="3855" width="8" style="145" customWidth="1"/>
    <col min="3856" max="3856" width="7.875" style="145" customWidth="1"/>
    <col min="3857" max="3857" width="7.625" style="145" customWidth="1"/>
    <col min="3858" max="3858" width="8.375" style="145" customWidth="1"/>
    <col min="3859" max="3859" width="7.25" style="145" customWidth="1"/>
    <col min="3860" max="3860" width="7.5" style="145" customWidth="1"/>
    <col min="3861" max="4096" width="10.375" style="145"/>
    <col min="4097" max="4097" width="2.5" style="145" customWidth="1"/>
    <col min="4098" max="4098" width="13.75" style="145" customWidth="1"/>
    <col min="4099" max="4110" width="9.125" style="145" customWidth="1"/>
    <col min="4111" max="4111" width="8" style="145" customWidth="1"/>
    <col min="4112" max="4112" width="7.875" style="145" customWidth="1"/>
    <col min="4113" max="4113" width="7.625" style="145" customWidth="1"/>
    <col min="4114" max="4114" width="8.375" style="145" customWidth="1"/>
    <col min="4115" max="4115" width="7.25" style="145" customWidth="1"/>
    <col min="4116" max="4116" width="7.5" style="145" customWidth="1"/>
    <col min="4117" max="4352" width="10.375" style="145"/>
    <col min="4353" max="4353" width="2.5" style="145" customWidth="1"/>
    <col min="4354" max="4354" width="13.75" style="145" customWidth="1"/>
    <col min="4355" max="4366" width="9.125" style="145" customWidth="1"/>
    <col min="4367" max="4367" width="8" style="145" customWidth="1"/>
    <col min="4368" max="4368" width="7.875" style="145" customWidth="1"/>
    <col min="4369" max="4369" width="7.625" style="145" customWidth="1"/>
    <col min="4370" max="4370" width="8.375" style="145" customWidth="1"/>
    <col min="4371" max="4371" width="7.25" style="145" customWidth="1"/>
    <col min="4372" max="4372" width="7.5" style="145" customWidth="1"/>
    <col min="4373" max="4608" width="10.375" style="145"/>
    <col min="4609" max="4609" width="2.5" style="145" customWidth="1"/>
    <col min="4610" max="4610" width="13.75" style="145" customWidth="1"/>
    <col min="4611" max="4622" width="9.125" style="145" customWidth="1"/>
    <col min="4623" max="4623" width="8" style="145" customWidth="1"/>
    <col min="4624" max="4624" width="7.875" style="145" customWidth="1"/>
    <col min="4625" max="4625" width="7.625" style="145" customWidth="1"/>
    <col min="4626" max="4626" width="8.375" style="145" customWidth="1"/>
    <col min="4627" max="4627" width="7.25" style="145" customWidth="1"/>
    <col min="4628" max="4628" width="7.5" style="145" customWidth="1"/>
    <col min="4629" max="4864" width="10.375" style="145"/>
    <col min="4865" max="4865" width="2.5" style="145" customWidth="1"/>
    <col min="4866" max="4866" width="13.75" style="145" customWidth="1"/>
    <col min="4867" max="4878" width="9.125" style="145" customWidth="1"/>
    <col min="4879" max="4879" width="8" style="145" customWidth="1"/>
    <col min="4880" max="4880" width="7.875" style="145" customWidth="1"/>
    <col min="4881" max="4881" width="7.625" style="145" customWidth="1"/>
    <col min="4882" max="4882" width="8.375" style="145" customWidth="1"/>
    <col min="4883" max="4883" width="7.25" style="145" customWidth="1"/>
    <col min="4884" max="4884" width="7.5" style="145" customWidth="1"/>
    <col min="4885" max="5120" width="10.375" style="145"/>
    <col min="5121" max="5121" width="2.5" style="145" customWidth="1"/>
    <col min="5122" max="5122" width="13.75" style="145" customWidth="1"/>
    <col min="5123" max="5134" width="9.125" style="145" customWidth="1"/>
    <col min="5135" max="5135" width="8" style="145" customWidth="1"/>
    <col min="5136" max="5136" width="7.875" style="145" customWidth="1"/>
    <col min="5137" max="5137" width="7.625" style="145" customWidth="1"/>
    <col min="5138" max="5138" width="8.375" style="145" customWidth="1"/>
    <col min="5139" max="5139" width="7.25" style="145" customWidth="1"/>
    <col min="5140" max="5140" width="7.5" style="145" customWidth="1"/>
    <col min="5141" max="5376" width="10.375" style="145"/>
    <col min="5377" max="5377" width="2.5" style="145" customWidth="1"/>
    <col min="5378" max="5378" width="13.75" style="145" customWidth="1"/>
    <col min="5379" max="5390" width="9.125" style="145" customWidth="1"/>
    <col min="5391" max="5391" width="8" style="145" customWidth="1"/>
    <col min="5392" max="5392" width="7.875" style="145" customWidth="1"/>
    <col min="5393" max="5393" width="7.625" style="145" customWidth="1"/>
    <col min="5394" max="5394" width="8.375" style="145" customWidth="1"/>
    <col min="5395" max="5395" width="7.25" style="145" customWidth="1"/>
    <col min="5396" max="5396" width="7.5" style="145" customWidth="1"/>
    <col min="5397" max="5632" width="10.375" style="145"/>
    <col min="5633" max="5633" width="2.5" style="145" customWidth="1"/>
    <col min="5634" max="5634" width="13.75" style="145" customWidth="1"/>
    <col min="5635" max="5646" width="9.125" style="145" customWidth="1"/>
    <col min="5647" max="5647" width="8" style="145" customWidth="1"/>
    <col min="5648" max="5648" width="7.875" style="145" customWidth="1"/>
    <col min="5649" max="5649" width="7.625" style="145" customWidth="1"/>
    <col min="5650" max="5650" width="8.375" style="145" customWidth="1"/>
    <col min="5651" max="5651" width="7.25" style="145" customWidth="1"/>
    <col min="5652" max="5652" width="7.5" style="145" customWidth="1"/>
    <col min="5653" max="5888" width="10.375" style="145"/>
    <col min="5889" max="5889" width="2.5" style="145" customWidth="1"/>
    <col min="5890" max="5890" width="13.75" style="145" customWidth="1"/>
    <col min="5891" max="5902" width="9.125" style="145" customWidth="1"/>
    <col min="5903" max="5903" width="8" style="145" customWidth="1"/>
    <col min="5904" max="5904" width="7.875" style="145" customWidth="1"/>
    <col min="5905" max="5905" width="7.625" style="145" customWidth="1"/>
    <col min="5906" max="5906" width="8.375" style="145" customWidth="1"/>
    <col min="5907" max="5907" width="7.25" style="145" customWidth="1"/>
    <col min="5908" max="5908" width="7.5" style="145" customWidth="1"/>
    <col min="5909" max="6144" width="10.375" style="145"/>
    <col min="6145" max="6145" width="2.5" style="145" customWidth="1"/>
    <col min="6146" max="6146" width="13.75" style="145" customWidth="1"/>
    <col min="6147" max="6158" width="9.125" style="145" customWidth="1"/>
    <col min="6159" max="6159" width="8" style="145" customWidth="1"/>
    <col min="6160" max="6160" width="7.875" style="145" customWidth="1"/>
    <col min="6161" max="6161" width="7.625" style="145" customWidth="1"/>
    <col min="6162" max="6162" width="8.375" style="145" customWidth="1"/>
    <col min="6163" max="6163" width="7.25" style="145" customWidth="1"/>
    <col min="6164" max="6164" width="7.5" style="145" customWidth="1"/>
    <col min="6165" max="6400" width="10.375" style="145"/>
    <col min="6401" max="6401" width="2.5" style="145" customWidth="1"/>
    <col min="6402" max="6402" width="13.75" style="145" customWidth="1"/>
    <col min="6403" max="6414" width="9.125" style="145" customWidth="1"/>
    <col min="6415" max="6415" width="8" style="145" customWidth="1"/>
    <col min="6416" max="6416" width="7.875" style="145" customWidth="1"/>
    <col min="6417" max="6417" width="7.625" style="145" customWidth="1"/>
    <col min="6418" max="6418" width="8.375" style="145" customWidth="1"/>
    <col min="6419" max="6419" width="7.25" style="145" customWidth="1"/>
    <col min="6420" max="6420" width="7.5" style="145" customWidth="1"/>
    <col min="6421" max="6656" width="10.375" style="145"/>
    <col min="6657" max="6657" width="2.5" style="145" customWidth="1"/>
    <col min="6658" max="6658" width="13.75" style="145" customWidth="1"/>
    <col min="6659" max="6670" width="9.125" style="145" customWidth="1"/>
    <col min="6671" max="6671" width="8" style="145" customWidth="1"/>
    <col min="6672" max="6672" width="7.875" style="145" customWidth="1"/>
    <col min="6673" max="6673" width="7.625" style="145" customWidth="1"/>
    <col min="6674" max="6674" width="8.375" style="145" customWidth="1"/>
    <col min="6675" max="6675" width="7.25" style="145" customWidth="1"/>
    <col min="6676" max="6676" width="7.5" style="145" customWidth="1"/>
    <col min="6677" max="6912" width="10.375" style="145"/>
    <col min="6913" max="6913" width="2.5" style="145" customWidth="1"/>
    <col min="6914" max="6914" width="13.75" style="145" customWidth="1"/>
    <col min="6915" max="6926" width="9.125" style="145" customWidth="1"/>
    <col min="6927" max="6927" width="8" style="145" customWidth="1"/>
    <col min="6928" max="6928" width="7.875" style="145" customWidth="1"/>
    <col min="6929" max="6929" width="7.625" style="145" customWidth="1"/>
    <col min="6930" max="6930" width="8.375" style="145" customWidth="1"/>
    <col min="6931" max="6931" width="7.25" style="145" customWidth="1"/>
    <col min="6932" max="6932" width="7.5" style="145" customWidth="1"/>
    <col min="6933" max="7168" width="10.375" style="145"/>
    <col min="7169" max="7169" width="2.5" style="145" customWidth="1"/>
    <col min="7170" max="7170" width="13.75" style="145" customWidth="1"/>
    <col min="7171" max="7182" width="9.125" style="145" customWidth="1"/>
    <col min="7183" max="7183" width="8" style="145" customWidth="1"/>
    <col min="7184" max="7184" width="7.875" style="145" customWidth="1"/>
    <col min="7185" max="7185" width="7.625" style="145" customWidth="1"/>
    <col min="7186" max="7186" width="8.375" style="145" customWidth="1"/>
    <col min="7187" max="7187" width="7.25" style="145" customWidth="1"/>
    <col min="7188" max="7188" width="7.5" style="145" customWidth="1"/>
    <col min="7189" max="7424" width="10.375" style="145"/>
    <col min="7425" max="7425" width="2.5" style="145" customWidth="1"/>
    <col min="7426" max="7426" width="13.75" style="145" customWidth="1"/>
    <col min="7427" max="7438" width="9.125" style="145" customWidth="1"/>
    <col min="7439" max="7439" width="8" style="145" customWidth="1"/>
    <col min="7440" max="7440" width="7.875" style="145" customWidth="1"/>
    <col min="7441" max="7441" width="7.625" style="145" customWidth="1"/>
    <col min="7442" max="7442" width="8.375" style="145" customWidth="1"/>
    <col min="7443" max="7443" width="7.25" style="145" customWidth="1"/>
    <col min="7444" max="7444" width="7.5" style="145" customWidth="1"/>
    <col min="7445" max="7680" width="10.375" style="145"/>
    <col min="7681" max="7681" width="2.5" style="145" customWidth="1"/>
    <col min="7682" max="7682" width="13.75" style="145" customWidth="1"/>
    <col min="7683" max="7694" width="9.125" style="145" customWidth="1"/>
    <col min="7695" max="7695" width="8" style="145" customWidth="1"/>
    <col min="7696" max="7696" width="7.875" style="145" customWidth="1"/>
    <col min="7697" max="7697" width="7.625" style="145" customWidth="1"/>
    <col min="7698" max="7698" width="8.375" style="145" customWidth="1"/>
    <col min="7699" max="7699" width="7.25" style="145" customWidth="1"/>
    <col min="7700" max="7700" width="7.5" style="145" customWidth="1"/>
    <col min="7701" max="7936" width="10.375" style="145"/>
    <col min="7937" max="7937" width="2.5" style="145" customWidth="1"/>
    <col min="7938" max="7938" width="13.75" style="145" customWidth="1"/>
    <col min="7939" max="7950" width="9.125" style="145" customWidth="1"/>
    <col min="7951" max="7951" width="8" style="145" customWidth="1"/>
    <col min="7952" max="7952" width="7.875" style="145" customWidth="1"/>
    <col min="7953" max="7953" width="7.625" style="145" customWidth="1"/>
    <col min="7954" max="7954" width="8.375" style="145" customWidth="1"/>
    <col min="7955" max="7955" width="7.25" style="145" customWidth="1"/>
    <col min="7956" max="7956" width="7.5" style="145" customWidth="1"/>
    <col min="7957" max="8192" width="10.375" style="145"/>
    <col min="8193" max="8193" width="2.5" style="145" customWidth="1"/>
    <col min="8194" max="8194" width="13.75" style="145" customWidth="1"/>
    <col min="8195" max="8206" width="9.125" style="145" customWidth="1"/>
    <col min="8207" max="8207" width="8" style="145" customWidth="1"/>
    <col min="8208" max="8208" width="7.875" style="145" customWidth="1"/>
    <col min="8209" max="8209" width="7.625" style="145" customWidth="1"/>
    <col min="8210" max="8210" width="8.375" style="145" customWidth="1"/>
    <col min="8211" max="8211" width="7.25" style="145" customWidth="1"/>
    <col min="8212" max="8212" width="7.5" style="145" customWidth="1"/>
    <col min="8213" max="8448" width="10.375" style="145"/>
    <col min="8449" max="8449" width="2.5" style="145" customWidth="1"/>
    <col min="8450" max="8450" width="13.75" style="145" customWidth="1"/>
    <col min="8451" max="8462" width="9.125" style="145" customWidth="1"/>
    <col min="8463" max="8463" width="8" style="145" customWidth="1"/>
    <col min="8464" max="8464" width="7.875" style="145" customWidth="1"/>
    <col min="8465" max="8465" width="7.625" style="145" customWidth="1"/>
    <col min="8466" max="8466" width="8.375" style="145" customWidth="1"/>
    <col min="8467" max="8467" width="7.25" style="145" customWidth="1"/>
    <col min="8468" max="8468" width="7.5" style="145" customWidth="1"/>
    <col min="8469" max="8704" width="10.375" style="145"/>
    <col min="8705" max="8705" width="2.5" style="145" customWidth="1"/>
    <col min="8706" max="8706" width="13.75" style="145" customWidth="1"/>
    <col min="8707" max="8718" width="9.125" style="145" customWidth="1"/>
    <col min="8719" max="8719" width="8" style="145" customWidth="1"/>
    <col min="8720" max="8720" width="7.875" style="145" customWidth="1"/>
    <col min="8721" max="8721" width="7.625" style="145" customWidth="1"/>
    <col min="8722" max="8722" width="8.375" style="145" customWidth="1"/>
    <col min="8723" max="8723" width="7.25" style="145" customWidth="1"/>
    <col min="8724" max="8724" width="7.5" style="145" customWidth="1"/>
    <col min="8725" max="8960" width="10.375" style="145"/>
    <col min="8961" max="8961" width="2.5" style="145" customWidth="1"/>
    <col min="8962" max="8962" width="13.75" style="145" customWidth="1"/>
    <col min="8963" max="8974" width="9.125" style="145" customWidth="1"/>
    <col min="8975" max="8975" width="8" style="145" customWidth="1"/>
    <col min="8976" max="8976" width="7.875" style="145" customWidth="1"/>
    <col min="8977" max="8977" width="7.625" style="145" customWidth="1"/>
    <col min="8978" max="8978" width="8.375" style="145" customWidth="1"/>
    <col min="8979" max="8979" width="7.25" style="145" customWidth="1"/>
    <col min="8980" max="8980" width="7.5" style="145" customWidth="1"/>
    <col min="8981" max="9216" width="10.375" style="145"/>
    <col min="9217" max="9217" width="2.5" style="145" customWidth="1"/>
    <col min="9218" max="9218" width="13.75" style="145" customWidth="1"/>
    <col min="9219" max="9230" width="9.125" style="145" customWidth="1"/>
    <col min="9231" max="9231" width="8" style="145" customWidth="1"/>
    <col min="9232" max="9232" width="7.875" style="145" customWidth="1"/>
    <col min="9233" max="9233" width="7.625" style="145" customWidth="1"/>
    <col min="9234" max="9234" width="8.375" style="145" customWidth="1"/>
    <col min="9235" max="9235" width="7.25" style="145" customWidth="1"/>
    <col min="9236" max="9236" width="7.5" style="145" customWidth="1"/>
    <col min="9237" max="9472" width="10.375" style="145"/>
    <col min="9473" max="9473" width="2.5" style="145" customWidth="1"/>
    <col min="9474" max="9474" width="13.75" style="145" customWidth="1"/>
    <col min="9475" max="9486" width="9.125" style="145" customWidth="1"/>
    <col min="9487" max="9487" width="8" style="145" customWidth="1"/>
    <col min="9488" max="9488" width="7.875" style="145" customWidth="1"/>
    <col min="9489" max="9489" width="7.625" style="145" customWidth="1"/>
    <col min="9490" max="9490" width="8.375" style="145" customWidth="1"/>
    <col min="9491" max="9491" width="7.25" style="145" customWidth="1"/>
    <col min="9492" max="9492" width="7.5" style="145" customWidth="1"/>
    <col min="9493" max="9728" width="10.375" style="145"/>
    <col min="9729" max="9729" width="2.5" style="145" customWidth="1"/>
    <col min="9730" max="9730" width="13.75" style="145" customWidth="1"/>
    <col min="9731" max="9742" width="9.125" style="145" customWidth="1"/>
    <col min="9743" max="9743" width="8" style="145" customWidth="1"/>
    <col min="9744" max="9744" width="7.875" style="145" customWidth="1"/>
    <col min="9745" max="9745" width="7.625" style="145" customWidth="1"/>
    <col min="9746" max="9746" width="8.375" style="145" customWidth="1"/>
    <col min="9747" max="9747" width="7.25" style="145" customWidth="1"/>
    <col min="9748" max="9748" width="7.5" style="145" customWidth="1"/>
    <col min="9749" max="9984" width="10.375" style="145"/>
    <col min="9985" max="9985" width="2.5" style="145" customWidth="1"/>
    <col min="9986" max="9986" width="13.75" style="145" customWidth="1"/>
    <col min="9987" max="9998" width="9.125" style="145" customWidth="1"/>
    <col min="9999" max="9999" width="8" style="145" customWidth="1"/>
    <col min="10000" max="10000" width="7.875" style="145" customWidth="1"/>
    <col min="10001" max="10001" width="7.625" style="145" customWidth="1"/>
    <col min="10002" max="10002" width="8.375" style="145" customWidth="1"/>
    <col min="10003" max="10003" width="7.25" style="145" customWidth="1"/>
    <col min="10004" max="10004" width="7.5" style="145" customWidth="1"/>
    <col min="10005" max="10240" width="10.375" style="145"/>
    <col min="10241" max="10241" width="2.5" style="145" customWidth="1"/>
    <col min="10242" max="10242" width="13.75" style="145" customWidth="1"/>
    <col min="10243" max="10254" width="9.125" style="145" customWidth="1"/>
    <col min="10255" max="10255" width="8" style="145" customWidth="1"/>
    <col min="10256" max="10256" width="7.875" style="145" customWidth="1"/>
    <col min="10257" max="10257" width="7.625" style="145" customWidth="1"/>
    <col min="10258" max="10258" width="8.375" style="145" customWidth="1"/>
    <col min="10259" max="10259" width="7.25" style="145" customWidth="1"/>
    <col min="10260" max="10260" width="7.5" style="145" customWidth="1"/>
    <col min="10261" max="10496" width="10.375" style="145"/>
    <col min="10497" max="10497" width="2.5" style="145" customWidth="1"/>
    <col min="10498" max="10498" width="13.75" style="145" customWidth="1"/>
    <col min="10499" max="10510" width="9.125" style="145" customWidth="1"/>
    <col min="10511" max="10511" width="8" style="145" customWidth="1"/>
    <col min="10512" max="10512" width="7.875" style="145" customWidth="1"/>
    <col min="10513" max="10513" width="7.625" style="145" customWidth="1"/>
    <col min="10514" max="10514" width="8.375" style="145" customWidth="1"/>
    <col min="10515" max="10515" width="7.25" style="145" customWidth="1"/>
    <col min="10516" max="10516" width="7.5" style="145" customWidth="1"/>
    <col min="10517" max="10752" width="10.375" style="145"/>
    <col min="10753" max="10753" width="2.5" style="145" customWidth="1"/>
    <col min="10754" max="10754" width="13.75" style="145" customWidth="1"/>
    <col min="10755" max="10766" width="9.125" style="145" customWidth="1"/>
    <col min="10767" max="10767" width="8" style="145" customWidth="1"/>
    <col min="10768" max="10768" width="7.875" style="145" customWidth="1"/>
    <col min="10769" max="10769" width="7.625" style="145" customWidth="1"/>
    <col min="10770" max="10770" width="8.375" style="145" customWidth="1"/>
    <col min="10771" max="10771" width="7.25" style="145" customWidth="1"/>
    <col min="10772" max="10772" width="7.5" style="145" customWidth="1"/>
    <col min="10773" max="11008" width="10.375" style="145"/>
    <col min="11009" max="11009" width="2.5" style="145" customWidth="1"/>
    <col min="11010" max="11010" width="13.75" style="145" customWidth="1"/>
    <col min="11011" max="11022" width="9.125" style="145" customWidth="1"/>
    <col min="11023" max="11023" width="8" style="145" customWidth="1"/>
    <col min="11024" max="11024" width="7.875" style="145" customWidth="1"/>
    <col min="11025" max="11025" width="7.625" style="145" customWidth="1"/>
    <col min="11026" max="11026" width="8.375" style="145" customWidth="1"/>
    <col min="11027" max="11027" width="7.25" style="145" customWidth="1"/>
    <col min="11028" max="11028" width="7.5" style="145" customWidth="1"/>
    <col min="11029" max="11264" width="10.375" style="145"/>
    <col min="11265" max="11265" width="2.5" style="145" customWidth="1"/>
    <col min="11266" max="11266" width="13.75" style="145" customWidth="1"/>
    <col min="11267" max="11278" width="9.125" style="145" customWidth="1"/>
    <col min="11279" max="11279" width="8" style="145" customWidth="1"/>
    <col min="11280" max="11280" width="7.875" style="145" customWidth="1"/>
    <col min="11281" max="11281" width="7.625" style="145" customWidth="1"/>
    <col min="11282" max="11282" width="8.375" style="145" customWidth="1"/>
    <col min="11283" max="11283" width="7.25" style="145" customWidth="1"/>
    <col min="11284" max="11284" width="7.5" style="145" customWidth="1"/>
    <col min="11285" max="11520" width="10.375" style="145"/>
    <col min="11521" max="11521" width="2.5" style="145" customWidth="1"/>
    <col min="11522" max="11522" width="13.75" style="145" customWidth="1"/>
    <col min="11523" max="11534" width="9.125" style="145" customWidth="1"/>
    <col min="11535" max="11535" width="8" style="145" customWidth="1"/>
    <col min="11536" max="11536" width="7.875" style="145" customWidth="1"/>
    <col min="11537" max="11537" width="7.625" style="145" customWidth="1"/>
    <col min="11538" max="11538" width="8.375" style="145" customWidth="1"/>
    <col min="11539" max="11539" width="7.25" style="145" customWidth="1"/>
    <col min="11540" max="11540" width="7.5" style="145" customWidth="1"/>
    <col min="11541" max="11776" width="10.375" style="145"/>
    <col min="11777" max="11777" width="2.5" style="145" customWidth="1"/>
    <col min="11778" max="11778" width="13.75" style="145" customWidth="1"/>
    <col min="11779" max="11790" width="9.125" style="145" customWidth="1"/>
    <col min="11791" max="11791" width="8" style="145" customWidth="1"/>
    <col min="11792" max="11792" width="7.875" style="145" customWidth="1"/>
    <col min="11793" max="11793" width="7.625" style="145" customWidth="1"/>
    <col min="11794" max="11794" width="8.375" style="145" customWidth="1"/>
    <col min="11795" max="11795" width="7.25" style="145" customWidth="1"/>
    <col min="11796" max="11796" width="7.5" style="145" customWidth="1"/>
    <col min="11797" max="12032" width="10.375" style="145"/>
    <col min="12033" max="12033" width="2.5" style="145" customWidth="1"/>
    <col min="12034" max="12034" width="13.75" style="145" customWidth="1"/>
    <col min="12035" max="12046" width="9.125" style="145" customWidth="1"/>
    <col min="12047" max="12047" width="8" style="145" customWidth="1"/>
    <col min="12048" max="12048" width="7.875" style="145" customWidth="1"/>
    <col min="12049" max="12049" width="7.625" style="145" customWidth="1"/>
    <col min="12050" max="12050" width="8.375" style="145" customWidth="1"/>
    <col min="12051" max="12051" width="7.25" style="145" customWidth="1"/>
    <col min="12052" max="12052" width="7.5" style="145" customWidth="1"/>
    <col min="12053" max="12288" width="10.375" style="145"/>
    <col min="12289" max="12289" width="2.5" style="145" customWidth="1"/>
    <col min="12290" max="12290" width="13.75" style="145" customWidth="1"/>
    <col min="12291" max="12302" width="9.125" style="145" customWidth="1"/>
    <col min="12303" max="12303" width="8" style="145" customWidth="1"/>
    <col min="12304" max="12304" width="7.875" style="145" customWidth="1"/>
    <col min="12305" max="12305" width="7.625" style="145" customWidth="1"/>
    <col min="12306" max="12306" width="8.375" style="145" customWidth="1"/>
    <col min="12307" max="12307" width="7.25" style="145" customWidth="1"/>
    <col min="12308" max="12308" width="7.5" style="145" customWidth="1"/>
    <col min="12309" max="12544" width="10.375" style="145"/>
    <col min="12545" max="12545" width="2.5" style="145" customWidth="1"/>
    <col min="12546" max="12546" width="13.75" style="145" customWidth="1"/>
    <col min="12547" max="12558" width="9.125" style="145" customWidth="1"/>
    <col min="12559" max="12559" width="8" style="145" customWidth="1"/>
    <col min="12560" max="12560" width="7.875" style="145" customWidth="1"/>
    <col min="12561" max="12561" width="7.625" style="145" customWidth="1"/>
    <col min="12562" max="12562" width="8.375" style="145" customWidth="1"/>
    <col min="12563" max="12563" width="7.25" style="145" customWidth="1"/>
    <col min="12564" max="12564" width="7.5" style="145" customWidth="1"/>
    <col min="12565" max="12800" width="10.375" style="145"/>
    <col min="12801" max="12801" width="2.5" style="145" customWidth="1"/>
    <col min="12802" max="12802" width="13.75" style="145" customWidth="1"/>
    <col min="12803" max="12814" width="9.125" style="145" customWidth="1"/>
    <col min="12815" max="12815" width="8" style="145" customWidth="1"/>
    <col min="12816" max="12816" width="7.875" style="145" customWidth="1"/>
    <col min="12817" max="12817" width="7.625" style="145" customWidth="1"/>
    <col min="12818" max="12818" width="8.375" style="145" customWidth="1"/>
    <col min="12819" max="12819" width="7.25" style="145" customWidth="1"/>
    <col min="12820" max="12820" width="7.5" style="145" customWidth="1"/>
    <col min="12821" max="13056" width="10.375" style="145"/>
    <col min="13057" max="13057" width="2.5" style="145" customWidth="1"/>
    <col min="13058" max="13058" width="13.75" style="145" customWidth="1"/>
    <col min="13059" max="13070" width="9.125" style="145" customWidth="1"/>
    <col min="13071" max="13071" width="8" style="145" customWidth="1"/>
    <col min="13072" max="13072" width="7.875" style="145" customWidth="1"/>
    <col min="13073" max="13073" width="7.625" style="145" customWidth="1"/>
    <col min="13074" max="13074" width="8.375" style="145" customWidth="1"/>
    <col min="13075" max="13075" width="7.25" style="145" customWidth="1"/>
    <col min="13076" max="13076" width="7.5" style="145" customWidth="1"/>
    <col min="13077" max="13312" width="10.375" style="145"/>
    <col min="13313" max="13313" width="2.5" style="145" customWidth="1"/>
    <col min="13314" max="13314" width="13.75" style="145" customWidth="1"/>
    <col min="13315" max="13326" width="9.125" style="145" customWidth="1"/>
    <col min="13327" max="13327" width="8" style="145" customWidth="1"/>
    <col min="13328" max="13328" width="7.875" style="145" customWidth="1"/>
    <col min="13329" max="13329" width="7.625" style="145" customWidth="1"/>
    <col min="13330" max="13330" width="8.375" style="145" customWidth="1"/>
    <col min="13331" max="13331" width="7.25" style="145" customWidth="1"/>
    <col min="13332" max="13332" width="7.5" style="145" customWidth="1"/>
    <col min="13333" max="13568" width="10.375" style="145"/>
    <col min="13569" max="13569" width="2.5" style="145" customWidth="1"/>
    <col min="13570" max="13570" width="13.75" style="145" customWidth="1"/>
    <col min="13571" max="13582" width="9.125" style="145" customWidth="1"/>
    <col min="13583" max="13583" width="8" style="145" customWidth="1"/>
    <col min="13584" max="13584" width="7.875" style="145" customWidth="1"/>
    <col min="13585" max="13585" width="7.625" style="145" customWidth="1"/>
    <col min="13586" max="13586" width="8.375" style="145" customWidth="1"/>
    <col min="13587" max="13587" width="7.25" style="145" customWidth="1"/>
    <col min="13588" max="13588" width="7.5" style="145" customWidth="1"/>
    <col min="13589" max="13824" width="10.375" style="145"/>
    <col min="13825" max="13825" width="2.5" style="145" customWidth="1"/>
    <col min="13826" max="13826" width="13.75" style="145" customWidth="1"/>
    <col min="13827" max="13838" width="9.125" style="145" customWidth="1"/>
    <col min="13839" max="13839" width="8" style="145" customWidth="1"/>
    <col min="13840" max="13840" width="7.875" style="145" customWidth="1"/>
    <col min="13841" max="13841" width="7.625" style="145" customWidth="1"/>
    <col min="13842" max="13842" width="8.375" style="145" customWidth="1"/>
    <col min="13843" max="13843" width="7.25" style="145" customWidth="1"/>
    <col min="13844" max="13844" width="7.5" style="145" customWidth="1"/>
    <col min="13845" max="14080" width="10.375" style="145"/>
    <col min="14081" max="14081" width="2.5" style="145" customWidth="1"/>
    <col min="14082" max="14082" width="13.75" style="145" customWidth="1"/>
    <col min="14083" max="14094" width="9.125" style="145" customWidth="1"/>
    <col min="14095" max="14095" width="8" style="145" customWidth="1"/>
    <col min="14096" max="14096" width="7.875" style="145" customWidth="1"/>
    <col min="14097" max="14097" width="7.625" style="145" customWidth="1"/>
    <col min="14098" max="14098" width="8.375" style="145" customWidth="1"/>
    <col min="14099" max="14099" width="7.25" style="145" customWidth="1"/>
    <col min="14100" max="14100" width="7.5" style="145" customWidth="1"/>
    <col min="14101" max="14336" width="10.375" style="145"/>
    <col min="14337" max="14337" width="2.5" style="145" customWidth="1"/>
    <col min="14338" max="14338" width="13.75" style="145" customWidth="1"/>
    <col min="14339" max="14350" width="9.125" style="145" customWidth="1"/>
    <col min="14351" max="14351" width="8" style="145" customWidth="1"/>
    <col min="14352" max="14352" width="7.875" style="145" customWidth="1"/>
    <col min="14353" max="14353" width="7.625" style="145" customWidth="1"/>
    <col min="14354" max="14354" width="8.375" style="145" customWidth="1"/>
    <col min="14355" max="14355" width="7.25" style="145" customWidth="1"/>
    <col min="14356" max="14356" width="7.5" style="145" customWidth="1"/>
    <col min="14357" max="14592" width="10.375" style="145"/>
    <col min="14593" max="14593" width="2.5" style="145" customWidth="1"/>
    <col min="14594" max="14594" width="13.75" style="145" customWidth="1"/>
    <col min="14595" max="14606" width="9.125" style="145" customWidth="1"/>
    <col min="14607" max="14607" width="8" style="145" customWidth="1"/>
    <col min="14608" max="14608" width="7.875" style="145" customWidth="1"/>
    <col min="14609" max="14609" width="7.625" style="145" customWidth="1"/>
    <col min="14610" max="14610" width="8.375" style="145" customWidth="1"/>
    <col min="14611" max="14611" width="7.25" style="145" customWidth="1"/>
    <col min="14612" max="14612" width="7.5" style="145" customWidth="1"/>
    <col min="14613" max="14848" width="10.375" style="145"/>
    <col min="14849" max="14849" width="2.5" style="145" customWidth="1"/>
    <col min="14850" max="14850" width="13.75" style="145" customWidth="1"/>
    <col min="14851" max="14862" width="9.125" style="145" customWidth="1"/>
    <col min="14863" max="14863" width="8" style="145" customWidth="1"/>
    <col min="14864" max="14864" width="7.875" style="145" customWidth="1"/>
    <col min="14865" max="14865" width="7.625" style="145" customWidth="1"/>
    <col min="14866" max="14866" width="8.375" style="145" customWidth="1"/>
    <col min="14867" max="14867" width="7.25" style="145" customWidth="1"/>
    <col min="14868" max="14868" width="7.5" style="145" customWidth="1"/>
    <col min="14869" max="15104" width="10.375" style="145"/>
    <col min="15105" max="15105" width="2.5" style="145" customWidth="1"/>
    <col min="15106" max="15106" width="13.75" style="145" customWidth="1"/>
    <col min="15107" max="15118" width="9.125" style="145" customWidth="1"/>
    <col min="15119" max="15119" width="8" style="145" customWidth="1"/>
    <col min="15120" max="15120" width="7.875" style="145" customWidth="1"/>
    <col min="15121" max="15121" width="7.625" style="145" customWidth="1"/>
    <col min="15122" max="15122" width="8.375" style="145" customWidth="1"/>
    <col min="15123" max="15123" width="7.25" style="145" customWidth="1"/>
    <col min="15124" max="15124" width="7.5" style="145" customWidth="1"/>
    <col min="15125" max="15360" width="10.375" style="145"/>
    <col min="15361" max="15361" width="2.5" style="145" customWidth="1"/>
    <col min="15362" max="15362" width="13.75" style="145" customWidth="1"/>
    <col min="15363" max="15374" width="9.125" style="145" customWidth="1"/>
    <col min="15375" max="15375" width="8" style="145" customWidth="1"/>
    <col min="15376" max="15376" width="7.875" style="145" customWidth="1"/>
    <col min="15377" max="15377" width="7.625" style="145" customWidth="1"/>
    <col min="15378" max="15378" width="8.375" style="145" customWidth="1"/>
    <col min="15379" max="15379" width="7.25" style="145" customWidth="1"/>
    <col min="15380" max="15380" width="7.5" style="145" customWidth="1"/>
    <col min="15381" max="15616" width="10.375" style="145"/>
    <col min="15617" max="15617" width="2.5" style="145" customWidth="1"/>
    <col min="15618" max="15618" width="13.75" style="145" customWidth="1"/>
    <col min="15619" max="15630" width="9.125" style="145" customWidth="1"/>
    <col min="15631" max="15631" width="8" style="145" customWidth="1"/>
    <col min="15632" max="15632" width="7.875" style="145" customWidth="1"/>
    <col min="15633" max="15633" width="7.625" style="145" customWidth="1"/>
    <col min="15634" max="15634" width="8.375" style="145" customWidth="1"/>
    <col min="15635" max="15635" width="7.25" style="145" customWidth="1"/>
    <col min="15636" max="15636" width="7.5" style="145" customWidth="1"/>
    <col min="15637" max="15872" width="10.375" style="145"/>
    <col min="15873" max="15873" width="2.5" style="145" customWidth="1"/>
    <col min="15874" max="15874" width="13.75" style="145" customWidth="1"/>
    <col min="15875" max="15886" width="9.125" style="145" customWidth="1"/>
    <col min="15887" max="15887" width="8" style="145" customWidth="1"/>
    <col min="15888" max="15888" width="7.875" style="145" customWidth="1"/>
    <col min="15889" max="15889" width="7.625" style="145" customWidth="1"/>
    <col min="15890" max="15890" width="8.375" style="145" customWidth="1"/>
    <col min="15891" max="15891" width="7.25" style="145" customWidth="1"/>
    <col min="15892" max="15892" width="7.5" style="145" customWidth="1"/>
    <col min="15893" max="16128" width="10.375" style="145"/>
    <col min="16129" max="16129" width="2.5" style="145" customWidth="1"/>
    <col min="16130" max="16130" width="13.75" style="145" customWidth="1"/>
    <col min="16131" max="16142" width="9.125" style="145" customWidth="1"/>
    <col min="16143" max="16143" width="8" style="145" customWidth="1"/>
    <col min="16144" max="16144" width="7.875" style="145" customWidth="1"/>
    <col min="16145" max="16145" width="7.625" style="145" customWidth="1"/>
    <col min="16146" max="16146" width="8.375" style="145" customWidth="1"/>
    <col min="16147" max="16147" width="7.25" style="145" customWidth="1"/>
    <col min="16148" max="16148" width="7.5" style="145" customWidth="1"/>
    <col min="16149" max="16384" width="10.375" style="145"/>
  </cols>
  <sheetData>
    <row r="1" spans="2:14" s="504" customFormat="1" ht="18.75" customHeight="1">
      <c r="B1" s="519" t="s">
        <v>1140</v>
      </c>
      <c r="C1" s="534"/>
      <c r="D1" s="534"/>
      <c r="E1" s="534"/>
      <c r="F1" s="534"/>
      <c r="G1" s="534"/>
      <c r="H1" s="534"/>
      <c r="M1" s="1285" t="s">
        <v>428</v>
      </c>
      <c r="N1" s="1285"/>
    </row>
    <row r="2" spans="2:14" s="504" customFormat="1" ht="7.5" customHeight="1" thickBot="1">
      <c r="C2" s="107"/>
      <c r="D2" s="107"/>
      <c r="E2" s="107"/>
      <c r="F2" s="107"/>
      <c r="G2" s="107"/>
      <c r="H2" s="107"/>
      <c r="M2" s="1316"/>
      <c r="N2" s="1316"/>
    </row>
    <row r="3" spans="2:14" s="504" customFormat="1" ht="18.75" customHeight="1">
      <c r="B3" s="1140" t="s">
        <v>274</v>
      </c>
      <c r="C3" s="1317" t="s">
        <v>429</v>
      </c>
      <c r="D3" s="1275"/>
      <c r="E3" s="1275"/>
      <c r="F3" s="1275"/>
      <c r="G3" s="1275"/>
      <c r="H3" s="1318"/>
      <c r="I3" s="1319" t="s">
        <v>430</v>
      </c>
      <c r="J3" s="1320"/>
      <c r="K3" s="1143" t="s">
        <v>431</v>
      </c>
      <c r="L3" s="1140"/>
      <c r="M3" s="1143" t="s">
        <v>432</v>
      </c>
      <c r="N3" s="1137"/>
    </row>
    <row r="4" spans="2:14" s="504" customFormat="1" ht="18.75" customHeight="1">
      <c r="B4" s="1095"/>
      <c r="C4" s="1321" t="s">
        <v>433</v>
      </c>
      <c r="D4" s="1097"/>
      <c r="E4" s="1321" t="s">
        <v>434</v>
      </c>
      <c r="F4" s="1097"/>
      <c r="G4" s="1082" t="s">
        <v>435</v>
      </c>
      <c r="H4" s="1095"/>
      <c r="I4" s="1103" t="s">
        <v>435</v>
      </c>
      <c r="J4" s="1322"/>
      <c r="K4" s="1103" t="s">
        <v>436</v>
      </c>
      <c r="L4" s="1322"/>
      <c r="M4" s="1321"/>
      <c r="N4" s="1096"/>
    </row>
    <row r="5" spans="2:14" s="504" customFormat="1" ht="18.75" customHeight="1">
      <c r="B5" s="1138"/>
      <c r="C5" s="84" t="s">
        <v>437</v>
      </c>
      <c r="D5" s="224" t="s">
        <v>438</v>
      </c>
      <c r="E5" s="84" t="s">
        <v>437</v>
      </c>
      <c r="F5" s="84" t="s">
        <v>438</v>
      </c>
      <c r="G5" s="84" t="s">
        <v>437</v>
      </c>
      <c r="H5" s="224" t="s">
        <v>438</v>
      </c>
      <c r="I5" s="84" t="s">
        <v>437</v>
      </c>
      <c r="J5" s="84" t="s">
        <v>438</v>
      </c>
      <c r="K5" s="84" t="s">
        <v>437</v>
      </c>
      <c r="L5" s="224" t="s">
        <v>438</v>
      </c>
      <c r="M5" s="84" t="s">
        <v>437</v>
      </c>
      <c r="N5" s="84" t="s">
        <v>438</v>
      </c>
    </row>
    <row r="6" spans="2:14" s="504" customFormat="1" ht="18.75" customHeight="1">
      <c r="B6" s="225" t="s">
        <v>439</v>
      </c>
      <c r="C6" s="226">
        <v>76</v>
      </c>
      <c r="D6" s="227">
        <v>726</v>
      </c>
      <c r="E6" s="227">
        <v>1147</v>
      </c>
      <c r="F6" s="227">
        <v>16698</v>
      </c>
      <c r="G6" s="534">
        <v>71</v>
      </c>
      <c r="H6" s="534">
        <v>1060</v>
      </c>
      <c r="I6" s="227">
        <v>19</v>
      </c>
      <c r="J6" s="227">
        <v>308</v>
      </c>
      <c r="K6" s="227" t="s">
        <v>119</v>
      </c>
      <c r="L6" s="228">
        <v>1332</v>
      </c>
      <c r="M6" s="227">
        <v>1313</v>
      </c>
      <c r="N6" s="227">
        <v>20124</v>
      </c>
    </row>
    <row r="7" spans="2:14" s="534" customFormat="1" ht="18.75" customHeight="1">
      <c r="B7" s="225" t="s">
        <v>440</v>
      </c>
      <c r="C7" s="226">
        <v>75</v>
      </c>
      <c r="D7" s="227">
        <v>738</v>
      </c>
      <c r="E7" s="227">
        <v>1169</v>
      </c>
      <c r="F7" s="227">
        <v>16792</v>
      </c>
      <c r="G7" s="534">
        <v>73</v>
      </c>
      <c r="H7" s="534">
        <v>1169</v>
      </c>
      <c r="I7" s="227">
        <v>31</v>
      </c>
      <c r="J7" s="227">
        <v>275</v>
      </c>
      <c r="K7" s="227" t="s">
        <v>119</v>
      </c>
      <c r="L7" s="228">
        <v>915</v>
      </c>
      <c r="M7" s="227">
        <v>1348</v>
      </c>
      <c r="N7" s="227">
        <v>19889</v>
      </c>
    </row>
    <row r="8" spans="2:14" s="534" customFormat="1" ht="18.75" customHeight="1">
      <c r="B8" s="225" t="s">
        <v>441</v>
      </c>
      <c r="C8" s="226">
        <v>49</v>
      </c>
      <c r="D8" s="227">
        <v>688</v>
      </c>
      <c r="E8" s="227">
        <v>837</v>
      </c>
      <c r="F8" s="227">
        <v>13073</v>
      </c>
      <c r="G8" s="534">
        <v>37</v>
      </c>
      <c r="H8" s="534">
        <v>692</v>
      </c>
      <c r="I8" s="227">
        <v>34</v>
      </c>
      <c r="J8" s="227">
        <v>344</v>
      </c>
      <c r="K8" s="227" t="s">
        <v>119</v>
      </c>
      <c r="L8" s="228">
        <v>823</v>
      </c>
      <c r="M8" s="227">
        <v>957</v>
      </c>
      <c r="N8" s="227">
        <v>15620</v>
      </c>
    </row>
    <row r="9" spans="2:14" s="534" customFormat="1" ht="18.75" customHeight="1">
      <c r="B9" s="225" t="s">
        <v>442</v>
      </c>
      <c r="C9" s="226">
        <v>68</v>
      </c>
      <c r="D9" s="227">
        <v>788</v>
      </c>
      <c r="E9" s="227">
        <v>1238</v>
      </c>
      <c r="F9" s="227">
        <v>18432</v>
      </c>
      <c r="G9" s="534">
        <v>42</v>
      </c>
      <c r="H9" s="534">
        <v>391</v>
      </c>
      <c r="I9" s="227">
        <v>34</v>
      </c>
      <c r="J9" s="227">
        <v>300</v>
      </c>
      <c r="K9" s="227" t="s">
        <v>119</v>
      </c>
      <c r="L9" s="228">
        <v>735</v>
      </c>
      <c r="M9" s="227">
        <v>1382</v>
      </c>
      <c r="N9" s="227">
        <v>20646</v>
      </c>
    </row>
    <row r="10" spans="2:14" s="534" customFormat="1" ht="18.75" customHeight="1" thickBot="1">
      <c r="B10" s="229" t="s">
        <v>443</v>
      </c>
      <c r="C10" s="701">
        <v>120</v>
      </c>
      <c r="D10" s="702">
        <v>1200</v>
      </c>
      <c r="E10" s="702">
        <v>1575</v>
      </c>
      <c r="F10" s="702">
        <v>22859</v>
      </c>
      <c r="G10" s="107">
        <v>42</v>
      </c>
      <c r="H10" s="107">
        <v>644</v>
      </c>
      <c r="I10" s="702">
        <v>42</v>
      </c>
      <c r="J10" s="702">
        <v>294</v>
      </c>
      <c r="K10" s="702" t="s">
        <v>1105</v>
      </c>
      <c r="L10" s="703">
        <v>619</v>
      </c>
      <c r="M10" s="227">
        <v>1779</v>
      </c>
      <c r="N10" s="227">
        <v>25616</v>
      </c>
    </row>
    <row r="11" spans="2:14" s="504" customFormat="1" ht="18" customHeight="1">
      <c r="B11" s="437" t="s">
        <v>254</v>
      </c>
      <c r="C11" s="161"/>
      <c r="D11" s="161"/>
      <c r="E11" s="161"/>
      <c r="F11" s="161"/>
      <c r="G11" s="161"/>
      <c r="H11" s="161"/>
      <c r="I11" s="437" t="s">
        <v>444</v>
      </c>
      <c r="J11" s="161"/>
      <c r="K11" s="161"/>
      <c r="L11" s="161"/>
      <c r="M11" s="161"/>
      <c r="N11" s="161"/>
    </row>
    <row r="12" spans="2:14" s="504" customFormat="1" ht="9" customHeight="1">
      <c r="B12" s="105"/>
      <c r="C12" s="162"/>
      <c r="D12" s="162"/>
      <c r="E12" s="162"/>
      <c r="F12" s="162"/>
      <c r="G12" s="162"/>
      <c r="H12" s="162"/>
      <c r="I12" s="105"/>
      <c r="J12" s="162"/>
      <c r="K12" s="162"/>
      <c r="L12" s="162"/>
      <c r="M12" s="162"/>
      <c r="N12" s="162"/>
    </row>
    <row r="13" spans="2:14" s="504" customFormat="1" ht="18.75" customHeight="1">
      <c r="B13" s="519" t="s">
        <v>1141</v>
      </c>
      <c r="L13" s="1285" t="s">
        <v>226</v>
      </c>
      <c r="M13" s="1285"/>
    </row>
    <row r="14" spans="2:14" s="504" customFormat="1" ht="7.5" customHeight="1" thickBot="1">
      <c r="L14" s="1286"/>
      <c r="M14" s="1286"/>
    </row>
    <row r="15" spans="2:14" s="504" customFormat="1" ht="18.75" customHeight="1">
      <c r="B15" s="1129" t="s">
        <v>445</v>
      </c>
      <c r="C15" s="1098" t="s">
        <v>446</v>
      </c>
      <c r="D15" s="1079"/>
      <c r="E15" s="1314" t="s">
        <v>447</v>
      </c>
      <c r="F15" s="1079"/>
      <c r="G15" s="1098" t="s">
        <v>448</v>
      </c>
      <c r="H15" s="1079"/>
      <c r="I15" s="1315" t="s">
        <v>449</v>
      </c>
      <c r="J15" s="1100"/>
      <c r="K15" s="495" t="s">
        <v>450</v>
      </c>
      <c r="L15" s="1098" t="s">
        <v>451</v>
      </c>
      <c r="M15" s="1079"/>
    </row>
    <row r="16" spans="2:14" s="504" customFormat="1" ht="18.75" customHeight="1">
      <c r="B16" s="1097"/>
      <c r="C16" s="84" t="s">
        <v>452</v>
      </c>
      <c r="D16" s="84" t="s">
        <v>438</v>
      </c>
      <c r="E16" s="446" t="s">
        <v>452</v>
      </c>
      <c r="F16" s="84" t="s">
        <v>438</v>
      </c>
      <c r="G16" s="84" t="s">
        <v>452</v>
      </c>
      <c r="H16" s="84" t="s">
        <v>438</v>
      </c>
      <c r="I16" s="84" t="s">
        <v>452</v>
      </c>
      <c r="J16" s="374" t="s">
        <v>438</v>
      </c>
      <c r="K16" s="83" t="s">
        <v>438</v>
      </c>
      <c r="L16" s="84" t="s">
        <v>452</v>
      </c>
      <c r="M16" s="84" t="s">
        <v>438</v>
      </c>
    </row>
    <row r="17" spans="2:18" s="504" customFormat="1" ht="18.75" hidden="1" customHeight="1">
      <c r="B17" s="491" t="s">
        <v>453</v>
      </c>
      <c r="C17" s="230">
        <v>975</v>
      </c>
      <c r="D17" s="39">
        <v>62179</v>
      </c>
      <c r="E17" s="232">
        <v>152</v>
      </c>
      <c r="F17" s="39">
        <v>6742</v>
      </c>
      <c r="G17" s="39">
        <v>276</v>
      </c>
      <c r="H17" s="39">
        <v>15908</v>
      </c>
      <c r="I17" s="39">
        <v>427</v>
      </c>
      <c r="J17" s="39">
        <v>3769</v>
      </c>
      <c r="K17" s="39">
        <v>32456</v>
      </c>
      <c r="L17" s="39">
        <v>120</v>
      </c>
      <c r="M17" s="39">
        <v>3304</v>
      </c>
    </row>
    <row r="18" spans="2:18" s="504" customFormat="1" ht="18.75" hidden="1" customHeight="1">
      <c r="B18" s="493" t="s">
        <v>454</v>
      </c>
      <c r="C18" s="230">
        <v>3817</v>
      </c>
      <c r="D18" s="231">
        <v>107140</v>
      </c>
      <c r="E18" s="232">
        <v>161</v>
      </c>
      <c r="F18" s="231">
        <v>8827</v>
      </c>
      <c r="G18" s="231">
        <v>474</v>
      </c>
      <c r="H18" s="231">
        <v>30401</v>
      </c>
      <c r="I18" s="231">
        <v>3080</v>
      </c>
      <c r="J18" s="231">
        <v>23832</v>
      </c>
      <c r="K18" s="231">
        <v>41757</v>
      </c>
      <c r="L18" s="231">
        <v>102</v>
      </c>
      <c r="M18" s="231">
        <v>2323</v>
      </c>
    </row>
    <row r="19" spans="2:18" s="504" customFormat="1" ht="18.75" hidden="1" customHeight="1">
      <c r="B19" s="493" t="s">
        <v>455</v>
      </c>
      <c r="C19" s="230">
        <v>3137</v>
      </c>
      <c r="D19" s="231">
        <v>110431</v>
      </c>
      <c r="E19" s="232">
        <v>141</v>
      </c>
      <c r="F19" s="231">
        <v>10214</v>
      </c>
      <c r="G19" s="231">
        <v>306</v>
      </c>
      <c r="H19" s="231">
        <v>30298</v>
      </c>
      <c r="I19" s="231">
        <v>2650</v>
      </c>
      <c r="J19" s="231">
        <v>20023</v>
      </c>
      <c r="K19" s="231">
        <v>48613</v>
      </c>
      <c r="L19" s="231">
        <v>40</v>
      </c>
      <c r="M19" s="231">
        <v>1283</v>
      </c>
    </row>
    <row r="20" spans="2:18" s="504" customFormat="1" ht="18.75" customHeight="1">
      <c r="B20" s="493" t="s">
        <v>456</v>
      </c>
      <c r="C20" s="230">
        <v>3883</v>
      </c>
      <c r="D20" s="231">
        <v>106002</v>
      </c>
      <c r="E20" s="232">
        <v>245</v>
      </c>
      <c r="F20" s="231">
        <v>16339</v>
      </c>
      <c r="G20" s="231">
        <v>500</v>
      </c>
      <c r="H20" s="231">
        <v>27897</v>
      </c>
      <c r="I20" s="231">
        <v>3006</v>
      </c>
      <c r="J20" s="231">
        <v>17741</v>
      </c>
      <c r="K20" s="231">
        <v>42046</v>
      </c>
      <c r="L20" s="231">
        <v>132</v>
      </c>
      <c r="M20" s="231">
        <v>1979</v>
      </c>
    </row>
    <row r="21" spans="2:18" s="504" customFormat="1" ht="18.75" customHeight="1">
      <c r="B21" s="493" t="s">
        <v>457</v>
      </c>
      <c r="C21" s="230">
        <v>3919</v>
      </c>
      <c r="D21" s="231">
        <v>104227</v>
      </c>
      <c r="E21" s="232">
        <v>274</v>
      </c>
      <c r="F21" s="231">
        <v>23476</v>
      </c>
      <c r="G21" s="231">
        <v>617</v>
      </c>
      <c r="H21" s="231">
        <v>36159</v>
      </c>
      <c r="I21" s="231">
        <v>2882</v>
      </c>
      <c r="J21" s="231">
        <v>19987</v>
      </c>
      <c r="K21" s="231">
        <v>21704</v>
      </c>
      <c r="L21" s="231">
        <v>146</v>
      </c>
      <c r="M21" s="231">
        <v>2901</v>
      </c>
    </row>
    <row r="22" spans="2:18" s="504" customFormat="1" ht="18.75" customHeight="1">
      <c r="B22" s="493" t="s">
        <v>458</v>
      </c>
      <c r="C22" s="230">
        <v>4280</v>
      </c>
      <c r="D22" s="231">
        <v>135144</v>
      </c>
      <c r="E22" s="232">
        <v>208</v>
      </c>
      <c r="F22" s="231">
        <v>45918</v>
      </c>
      <c r="G22" s="231">
        <v>528</v>
      </c>
      <c r="H22" s="231">
        <v>51663</v>
      </c>
      <c r="I22" s="231">
        <v>3536</v>
      </c>
      <c r="J22" s="231">
        <v>25225</v>
      </c>
      <c r="K22" s="231">
        <v>12204</v>
      </c>
      <c r="L22" s="231">
        <v>8</v>
      </c>
      <c r="M22" s="231">
        <v>134</v>
      </c>
    </row>
    <row r="23" spans="2:18" s="504" customFormat="1" ht="18.75" customHeight="1">
      <c r="B23" s="493" t="s">
        <v>459</v>
      </c>
      <c r="C23" s="230">
        <v>4516</v>
      </c>
      <c r="D23" s="231">
        <v>164111</v>
      </c>
      <c r="E23" s="232">
        <v>243</v>
      </c>
      <c r="F23" s="231">
        <v>74696</v>
      </c>
      <c r="G23" s="32">
        <v>397</v>
      </c>
      <c r="H23" s="231">
        <v>53859</v>
      </c>
      <c r="I23" s="231">
        <v>3844</v>
      </c>
      <c r="J23" s="231">
        <v>27225</v>
      </c>
      <c r="K23" s="231">
        <v>7991</v>
      </c>
      <c r="L23" s="32">
        <v>32</v>
      </c>
      <c r="M23" s="32">
        <v>340</v>
      </c>
    </row>
    <row r="24" spans="2:18" s="504" customFormat="1" ht="18.75" customHeight="1">
      <c r="B24" s="501" t="s">
        <v>460</v>
      </c>
      <c r="C24" s="233">
        <v>3036</v>
      </c>
      <c r="D24" s="234">
        <v>56158</v>
      </c>
      <c r="E24" s="235">
        <v>125</v>
      </c>
      <c r="F24" s="46">
        <v>26711</v>
      </c>
      <c r="G24" s="46">
        <v>270</v>
      </c>
      <c r="H24" s="46">
        <v>10834</v>
      </c>
      <c r="I24" s="46">
        <v>2641</v>
      </c>
      <c r="J24" s="46">
        <v>18613</v>
      </c>
      <c r="K24" s="39" t="s">
        <v>461</v>
      </c>
      <c r="L24" s="39" t="s">
        <v>461</v>
      </c>
      <c r="M24" s="39" t="s">
        <v>461</v>
      </c>
      <c r="N24" s="534"/>
      <c r="O24" s="534"/>
      <c r="P24" s="534"/>
      <c r="Q24" s="534"/>
      <c r="R24" s="534"/>
    </row>
    <row r="25" spans="2:18" s="504" customFormat="1" ht="18.75" customHeight="1">
      <c r="B25" s="499" t="s">
        <v>462</v>
      </c>
      <c r="C25" s="236">
        <f>E25+G25+I25</f>
        <v>3442</v>
      </c>
      <c r="D25" s="237">
        <f>F25+H25+J25</f>
        <v>68867</v>
      </c>
      <c r="E25" s="238">
        <v>129</v>
      </c>
      <c r="F25" s="238">
        <v>31577</v>
      </c>
      <c r="G25" s="238">
        <v>335</v>
      </c>
      <c r="H25" s="238">
        <v>15892</v>
      </c>
      <c r="I25" s="238">
        <v>2978</v>
      </c>
      <c r="J25" s="238">
        <v>21398</v>
      </c>
      <c r="K25" s="39" t="s">
        <v>461</v>
      </c>
      <c r="L25" s="39" t="s">
        <v>461</v>
      </c>
      <c r="M25" s="39" t="s">
        <v>461</v>
      </c>
    </row>
    <row r="26" spans="2:18" s="504" customFormat="1" ht="18.75" customHeight="1">
      <c r="B26" s="175" t="s">
        <v>265</v>
      </c>
      <c r="C26" s="236">
        <v>3517</v>
      </c>
      <c r="D26" s="237">
        <v>81033</v>
      </c>
      <c r="E26" s="238">
        <v>115</v>
      </c>
      <c r="F26" s="238">
        <v>40421</v>
      </c>
      <c r="G26" s="238">
        <v>321</v>
      </c>
      <c r="H26" s="238">
        <v>18812</v>
      </c>
      <c r="I26" s="238">
        <v>3081</v>
      </c>
      <c r="J26" s="238">
        <v>21800</v>
      </c>
      <c r="K26" s="39" t="s">
        <v>463</v>
      </c>
      <c r="L26" s="39" t="s">
        <v>461</v>
      </c>
      <c r="M26" s="39" t="s">
        <v>463</v>
      </c>
    </row>
    <row r="27" spans="2:18" s="504" customFormat="1" ht="18.75" customHeight="1">
      <c r="B27" s="175" t="s">
        <v>266</v>
      </c>
      <c r="C27" s="236">
        <v>3462</v>
      </c>
      <c r="D27" s="237">
        <v>67240</v>
      </c>
      <c r="E27" s="238">
        <v>100</v>
      </c>
      <c r="F27" s="238">
        <v>34739</v>
      </c>
      <c r="G27" s="238">
        <v>247</v>
      </c>
      <c r="H27" s="238">
        <v>10952</v>
      </c>
      <c r="I27" s="238">
        <v>3115</v>
      </c>
      <c r="J27" s="238">
        <v>21549</v>
      </c>
      <c r="K27" s="39" t="s">
        <v>461</v>
      </c>
      <c r="L27" s="39" t="s">
        <v>463</v>
      </c>
      <c r="M27" s="39" t="s">
        <v>463</v>
      </c>
    </row>
    <row r="28" spans="2:18" s="504" customFormat="1" ht="18.75" customHeight="1">
      <c r="B28" s="175" t="s">
        <v>464</v>
      </c>
      <c r="C28" s="236">
        <v>3852</v>
      </c>
      <c r="D28" s="237">
        <v>79575</v>
      </c>
      <c r="E28" s="238">
        <v>137</v>
      </c>
      <c r="F28" s="238">
        <v>43546</v>
      </c>
      <c r="G28" s="238">
        <v>337</v>
      </c>
      <c r="H28" s="238">
        <v>12961</v>
      </c>
      <c r="I28" s="238">
        <v>3378</v>
      </c>
      <c r="J28" s="238">
        <v>23068</v>
      </c>
      <c r="K28" s="39" t="s">
        <v>465</v>
      </c>
      <c r="L28" s="39" t="s">
        <v>465</v>
      </c>
      <c r="M28" s="39" t="s">
        <v>465</v>
      </c>
    </row>
    <row r="29" spans="2:18" s="504" customFormat="1" ht="18.75" customHeight="1">
      <c r="B29" s="175" t="s">
        <v>269</v>
      </c>
      <c r="C29" s="236">
        <f>E29+G29+I29</f>
        <v>3644</v>
      </c>
      <c r="D29" s="237">
        <v>77144</v>
      </c>
      <c r="E29" s="238">
        <v>156</v>
      </c>
      <c r="F29" s="238">
        <v>39398</v>
      </c>
      <c r="G29" s="238">
        <v>298</v>
      </c>
      <c r="H29" s="238">
        <v>12310</v>
      </c>
      <c r="I29" s="238">
        <v>3190</v>
      </c>
      <c r="J29" s="238">
        <v>25436</v>
      </c>
      <c r="K29" s="39" t="s">
        <v>461</v>
      </c>
      <c r="L29" s="39" t="s">
        <v>461</v>
      </c>
      <c r="M29" s="39" t="s">
        <v>461</v>
      </c>
    </row>
    <row r="30" spans="2:18" s="504" customFormat="1" ht="18.75" customHeight="1" thickBot="1">
      <c r="B30" s="239" t="s">
        <v>466</v>
      </c>
      <c r="C30" s="704">
        <v>3511</v>
      </c>
      <c r="D30" s="705">
        <v>84222</v>
      </c>
      <c r="E30" s="706">
        <v>131</v>
      </c>
      <c r="F30" s="707">
        <v>43553</v>
      </c>
      <c r="G30" s="708">
        <v>357</v>
      </c>
      <c r="H30" s="709">
        <v>15474</v>
      </c>
      <c r="I30" s="709">
        <v>3023</v>
      </c>
      <c r="J30" s="709">
        <v>25195</v>
      </c>
      <c r="K30" s="39" t="s">
        <v>1106</v>
      </c>
      <c r="L30" s="39" t="s">
        <v>1106</v>
      </c>
      <c r="M30" s="39" t="s">
        <v>1106</v>
      </c>
    </row>
    <row r="31" spans="2:18" s="504" customFormat="1" ht="18.75" customHeight="1">
      <c r="B31" s="195" t="s">
        <v>254</v>
      </c>
      <c r="C31" s="543"/>
      <c r="D31" s="543"/>
      <c r="E31" s="543"/>
      <c r="F31" s="543"/>
      <c r="G31" s="543"/>
      <c r="H31" s="534"/>
      <c r="J31" s="534"/>
      <c r="K31" s="543"/>
      <c r="L31" s="543"/>
      <c r="M31" s="543"/>
      <c r="N31" s="534"/>
    </row>
  </sheetData>
  <customSheetViews>
    <customSheetView guid="{93AD3119-4B9E-4DD3-92AC-14DD93F7352A}" showPageBreaks="1" hiddenRows="1" view="pageBreakPreview" topLeftCell="A25">
      <selection activeCell="F6" sqref="F6"/>
      <pageMargins left="0.70866141732283472" right="0.70866141732283472" top="0.74803149606299213" bottom="0.74803149606299213" header="0.31496062992125984" footer="0.31496062992125984"/>
      <pageSetup paperSize="9" scale="96" firstPageNumber="178" orientation="landscape" useFirstPageNumber="1" r:id="rId1"/>
      <headerFooter alignWithMargins="0"/>
    </customSheetView>
    <customSheetView guid="{53ABA5C2-131F-4519-ADBD-143B4641C355}" showPageBreaks="1" hiddenRows="1" view="pageBreakPreview" topLeftCell="A25">
      <selection activeCell="F6" sqref="F6"/>
      <pageMargins left="0.70866141732283472" right="0.70866141732283472" top="0.74803149606299213" bottom="0.74803149606299213" header="0.31496062992125984" footer="0.31496062992125984"/>
      <pageSetup paperSize="9" scale="96" firstPageNumber="178" orientation="landscape" useFirstPageNumber="1" r:id="rId2"/>
      <headerFooter alignWithMargins="0"/>
    </customSheetView>
    <customSheetView guid="{088E71DE-B7B4-46D8-A92F-2B36F5DE4D60}" showPageBreaks="1" hiddenRows="1" view="pageBreakPreview">
      <selection activeCell="F6" sqref="F6"/>
      <pageMargins left="0.70866141732283472" right="0.70866141732283472" top="0.74803149606299213" bottom="0.74803149606299213" header="0.31496062992125984" footer="0.31496062992125984"/>
      <pageSetup paperSize="9" scale="96" firstPageNumber="178" orientation="landscape" useFirstPageNumber="1" r:id="rId3"/>
      <headerFooter alignWithMargins="0"/>
    </customSheetView>
    <customSheetView guid="{9B74B00A-A640-416F-A432-6A34C75E3BAB}" showPageBreaks="1" hiddenRows="1" view="pageBreakPreview">
      <selection activeCell="F6" sqref="F6"/>
      <pageMargins left="0.70866141732283472" right="0.70866141732283472" top="0.74803149606299213" bottom="0.74803149606299213" header="0.31496062992125984" footer="0.31496062992125984"/>
      <pageSetup paperSize="9" scale="96" firstPageNumber="178" orientation="landscape" useFirstPageNumber="1" r:id="rId4"/>
      <headerFooter alignWithMargins="0"/>
    </customSheetView>
    <customSheetView guid="{4B660A93-3844-409A-B1B8-F0D2E63212C8}" showPageBreaks="1" hiddenRows="1" view="pageBreakPreview">
      <selection activeCell="F6" sqref="F6"/>
      <pageMargins left="0.70866141732283472" right="0.70866141732283472" top="0.74803149606299213" bottom="0.74803149606299213" header="0.31496062992125984" footer="0.31496062992125984"/>
      <pageSetup paperSize="9" scale="96" firstPageNumber="178" orientation="landscape" useFirstPageNumber="1" r:id="rId5"/>
      <headerFooter alignWithMargins="0"/>
    </customSheetView>
    <customSheetView guid="{54E8C2A0-7B52-4DAB-8ABD-D0AD26D0A0DB}" showPageBreaks="1" hiddenRows="1" view="pageBreakPreview">
      <selection activeCell="F6" sqref="F6"/>
      <pageMargins left="0.70866141732283472" right="0.70866141732283472" top="0.74803149606299213" bottom="0.74803149606299213" header="0.31496062992125984" footer="0.31496062992125984"/>
      <pageSetup paperSize="9" scale="96" firstPageNumber="178" orientation="landscape" useFirstPageNumber="1" r:id="rId6"/>
      <headerFooter alignWithMargins="0"/>
    </customSheetView>
    <customSheetView guid="{F9820D02-85B6-432B-AB25-E79E6E3CE8BD}" showPageBreaks="1" hiddenRows="1" view="pageBreakPreview" topLeftCell="A16">
      <selection activeCell="F6" sqref="F6"/>
      <pageMargins left="0.70866141732283472" right="0.70866141732283472" top="0.74803149606299213" bottom="0.74803149606299213" header="0.31496062992125984" footer="0.31496062992125984"/>
      <pageSetup paperSize="9" scale="96" firstPageNumber="178" orientation="landscape" useFirstPageNumber="1" r:id="rId7"/>
      <headerFooter alignWithMargins="0"/>
    </customSheetView>
    <customSheetView guid="{6C8CA477-863E-484A-88AC-2F7B34BF5742}" showPageBreaks="1" hiddenRows="1" view="pageBreakPreview">
      <selection activeCell="F6" sqref="F6"/>
      <pageMargins left="0.70866141732283472" right="0.70866141732283472" top="0.74803149606299213" bottom="0.74803149606299213" header="0.31496062992125984" footer="0.31496062992125984"/>
      <pageSetup paperSize="9" scale="96" firstPageNumber="178" orientation="landscape" useFirstPageNumber="1" r:id="rId8"/>
      <headerFooter alignWithMargins="0"/>
    </customSheetView>
    <customSheetView guid="{C35433B0-31B6-4088-8FE4-5880F028D902}" showPageBreaks="1" hiddenRows="1" view="pageBreakPreview">
      <selection activeCell="F6" sqref="F6"/>
      <pageMargins left="0.70866141732283472" right="0.70866141732283472" top="0.74803149606299213" bottom="0.74803149606299213" header="0.31496062992125984" footer="0.31496062992125984"/>
      <pageSetup paperSize="9" scale="96" firstPageNumber="178" orientation="landscape" useFirstPageNumber="1" r:id="rId9"/>
      <headerFooter alignWithMargins="0"/>
    </customSheetView>
    <customSheetView guid="{ACCC9A1C-74E4-4A07-8C69-201B2C75F995}" showPageBreaks="1" hiddenRows="1" view="pageBreakPreview">
      <selection activeCell="F6" sqref="F6"/>
      <pageMargins left="0.70866141732283472" right="0.70866141732283472" top="0.74803149606299213" bottom="0.74803149606299213" header="0.31496062992125984" footer="0.31496062992125984"/>
      <pageSetup paperSize="9" scale="96" firstPageNumber="178" orientation="landscape" useFirstPageNumber="1" r:id="rId10"/>
      <headerFooter alignWithMargins="0"/>
    </customSheetView>
    <customSheetView guid="{D244CBD3-20C8-4E64-93F1-8305B8033E05}" showPageBreaks="1" hiddenRows="1" view="pageBreakPreview">
      <selection activeCell="D31" sqref="D31"/>
      <pageMargins left="0.70866141732283472" right="0.70866141732283472" top="0.74803149606299213" bottom="0.74803149606299213" header="0.31496062992125984" footer="0.31496062992125984"/>
      <pageSetup paperSize="9" scale="96" firstPageNumber="178" orientation="landscape" useFirstPageNumber="1" r:id="rId11"/>
      <headerFooter alignWithMargins="0"/>
    </customSheetView>
    <customSheetView guid="{A9FAE077-5C36-4502-A307-F5F7DF354F81}" showPageBreaks="1" hiddenRows="1" view="pageBreakPreview">
      <selection activeCell="D31" sqref="D31"/>
      <pageMargins left="0.70866141732283472" right="0.70866141732283472" top="0.74803149606299213" bottom="0.74803149606299213" header="0.31496062992125984" footer="0.31496062992125984"/>
      <pageSetup paperSize="9" scale="96" firstPageNumber="178" orientation="landscape" useFirstPageNumber="1" r:id="rId12"/>
      <headerFooter alignWithMargins="0"/>
    </customSheetView>
    <customSheetView guid="{676DC416-CC6C-4663-B2BC-E7307C535C80}" showPageBreaks="1" hiddenRows="1" view="pageBreakPreview" topLeftCell="A25">
      <selection activeCell="F6" sqref="F6"/>
      <pageMargins left="0.70866141732283472" right="0.70866141732283472" top="0.74803149606299213" bottom="0.74803149606299213" header="0.31496062992125984" footer="0.31496062992125984"/>
      <pageSetup paperSize="9" scale="96" firstPageNumber="178" orientation="landscape" useFirstPageNumber="1" r:id="rId13"/>
      <headerFooter alignWithMargins="0"/>
    </customSheetView>
  </customSheetViews>
  <mergeCells count="18">
    <mergeCell ref="M1:N2"/>
    <mergeCell ref="B3:B5"/>
    <mergeCell ref="C3:H3"/>
    <mergeCell ref="I3:J3"/>
    <mergeCell ref="K3:L3"/>
    <mergeCell ref="M3:N4"/>
    <mergeCell ref="C4:D4"/>
    <mergeCell ref="E4:F4"/>
    <mergeCell ref="G4:H4"/>
    <mergeCell ref="I4:J4"/>
    <mergeCell ref="K4:L4"/>
    <mergeCell ref="L13:M14"/>
    <mergeCell ref="B15:B16"/>
    <mergeCell ref="C15:D15"/>
    <mergeCell ref="E15:F15"/>
    <mergeCell ref="G15:H15"/>
    <mergeCell ref="I15:J15"/>
    <mergeCell ref="L15:M15"/>
  </mergeCells>
  <phoneticPr fontId="2"/>
  <pageMargins left="0.70866141732283472" right="0.70866141732283472" top="0.74803149606299213" bottom="0.74803149606299213" header="0.31496062992125984" footer="0.31496062992125984"/>
  <pageSetup paperSize="9" scale="96" firstPageNumber="178" orientation="landscape" useFirstPageNumber="1" r:id="rId14"/>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33"/>
  <sheetViews>
    <sheetView view="pageBreakPreview" zoomScaleNormal="100" zoomScaleSheetLayoutView="100" workbookViewId="0"/>
  </sheetViews>
  <sheetFormatPr defaultColWidth="10.375" defaultRowHeight="18" customHeight="1"/>
  <cols>
    <col min="1" max="1" width="3.5" style="145" customWidth="1"/>
    <col min="2" max="15" width="9.125" style="145" customWidth="1"/>
    <col min="16" max="16" width="8.75" style="145" customWidth="1"/>
    <col min="17" max="17" width="4.25" style="145" customWidth="1"/>
    <col min="18" max="18" width="7.25" style="145" customWidth="1"/>
    <col min="19" max="256" width="10.375" style="145"/>
    <col min="257" max="257" width="3.5" style="145" customWidth="1"/>
    <col min="258" max="271" width="9.125" style="145" customWidth="1"/>
    <col min="272" max="272" width="8.75" style="145" customWidth="1"/>
    <col min="273" max="273" width="4.25" style="145" customWidth="1"/>
    <col min="274" max="274" width="7.25" style="145" customWidth="1"/>
    <col min="275" max="512" width="10.375" style="145"/>
    <col min="513" max="513" width="3.5" style="145" customWidth="1"/>
    <col min="514" max="527" width="9.125" style="145" customWidth="1"/>
    <col min="528" max="528" width="8.75" style="145" customWidth="1"/>
    <col min="529" max="529" width="4.25" style="145" customWidth="1"/>
    <col min="530" max="530" width="7.25" style="145" customWidth="1"/>
    <col min="531" max="768" width="10.375" style="145"/>
    <col min="769" max="769" width="3.5" style="145" customWidth="1"/>
    <col min="770" max="783" width="9.125" style="145" customWidth="1"/>
    <col min="784" max="784" width="8.75" style="145" customWidth="1"/>
    <col min="785" max="785" width="4.25" style="145" customWidth="1"/>
    <col min="786" max="786" width="7.25" style="145" customWidth="1"/>
    <col min="787" max="1024" width="10.375" style="145"/>
    <col min="1025" max="1025" width="3.5" style="145" customWidth="1"/>
    <col min="1026" max="1039" width="9.125" style="145" customWidth="1"/>
    <col min="1040" max="1040" width="8.75" style="145" customWidth="1"/>
    <col min="1041" max="1041" width="4.25" style="145" customWidth="1"/>
    <col min="1042" max="1042" width="7.25" style="145" customWidth="1"/>
    <col min="1043" max="1280" width="10.375" style="145"/>
    <col min="1281" max="1281" width="3.5" style="145" customWidth="1"/>
    <col min="1282" max="1295" width="9.125" style="145" customWidth="1"/>
    <col min="1296" max="1296" width="8.75" style="145" customWidth="1"/>
    <col min="1297" max="1297" width="4.25" style="145" customWidth="1"/>
    <col min="1298" max="1298" width="7.25" style="145" customWidth="1"/>
    <col min="1299" max="1536" width="10.375" style="145"/>
    <col min="1537" max="1537" width="3.5" style="145" customWidth="1"/>
    <col min="1538" max="1551" width="9.125" style="145" customWidth="1"/>
    <col min="1552" max="1552" width="8.75" style="145" customWidth="1"/>
    <col min="1553" max="1553" width="4.25" style="145" customWidth="1"/>
    <col min="1554" max="1554" width="7.25" style="145" customWidth="1"/>
    <col min="1555" max="1792" width="10.375" style="145"/>
    <col min="1793" max="1793" width="3.5" style="145" customWidth="1"/>
    <col min="1794" max="1807" width="9.125" style="145" customWidth="1"/>
    <col min="1808" max="1808" width="8.75" style="145" customWidth="1"/>
    <col min="1809" max="1809" width="4.25" style="145" customWidth="1"/>
    <col min="1810" max="1810" width="7.25" style="145" customWidth="1"/>
    <col min="1811" max="2048" width="10.375" style="145"/>
    <col min="2049" max="2049" width="3.5" style="145" customWidth="1"/>
    <col min="2050" max="2063" width="9.125" style="145" customWidth="1"/>
    <col min="2064" max="2064" width="8.75" style="145" customWidth="1"/>
    <col min="2065" max="2065" width="4.25" style="145" customWidth="1"/>
    <col min="2066" max="2066" width="7.25" style="145" customWidth="1"/>
    <col min="2067" max="2304" width="10.375" style="145"/>
    <col min="2305" max="2305" width="3.5" style="145" customWidth="1"/>
    <col min="2306" max="2319" width="9.125" style="145" customWidth="1"/>
    <col min="2320" max="2320" width="8.75" style="145" customWidth="1"/>
    <col min="2321" max="2321" width="4.25" style="145" customWidth="1"/>
    <col min="2322" max="2322" width="7.25" style="145" customWidth="1"/>
    <col min="2323" max="2560" width="10.375" style="145"/>
    <col min="2561" max="2561" width="3.5" style="145" customWidth="1"/>
    <col min="2562" max="2575" width="9.125" style="145" customWidth="1"/>
    <col min="2576" max="2576" width="8.75" style="145" customWidth="1"/>
    <col min="2577" max="2577" width="4.25" style="145" customWidth="1"/>
    <col min="2578" max="2578" width="7.25" style="145" customWidth="1"/>
    <col min="2579" max="2816" width="10.375" style="145"/>
    <col min="2817" max="2817" width="3.5" style="145" customWidth="1"/>
    <col min="2818" max="2831" width="9.125" style="145" customWidth="1"/>
    <col min="2832" max="2832" width="8.75" style="145" customWidth="1"/>
    <col min="2833" max="2833" width="4.25" style="145" customWidth="1"/>
    <col min="2834" max="2834" width="7.25" style="145" customWidth="1"/>
    <col min="2835" max="3072" width="10.375" style="145"/>
    <col min="3073" max="3073" width="3.5" style="145" customWidth="1"/>
    <col min="3074" max="3087" width="9.125" style="145" customWidth="1"/>
    <col min="3088" max="3088" width="8.75" style="145" customWidth="1"/>
    <col min="3089" max="3089" width="4.25" style="145" customWidth="1"/>
    <col min="3090" max="3090" width="7.25" style="145" customWidth="1"/>
    <col min="3091" max="3328" width="10.375" style="145"/>
    <col min="3329" max="3329" width="3.5" style="145" customWidth="1"/>
    <col min="3330" max="3343" width="9.125" style="145" customWidth="1"/>
    <col min="3344" max="3344" width="8.75" style="145" customWidth="1"/>
    <col min="3345" max="3345" width="4.25" style="145" customWidth="1"/>
    <col min="3346" max="3346" width="7.25" style="145" customWidth="1"/>
    <col min="3347" max="3584" width="10.375" style="145"/>
    <col min="3585" max="3585" width="3.5" style="145" customWidth="1"/>
    <col min="3586" max="3599" width="9.125" style="145" customWidth="1"/>
    <col min="3600" max="3600" width="8.75" style="145" customWidth="1"/>
    <col min="3601" max="3601" width="4.25" style="145" customWidth="1"/>
    <col min="3602" max="3602" width="7.25" style="145" customWidth="1"/>
    <col min="3603" max="3840" width="10.375" style="145"/>
    <col min="3841" max="3841" width="3.5" style="145" customWidth="1"/>
    <col min="3842" max="3855" width="9.125" style="145" customWidth="1"/>
    <col min="3856" max="3856" width="8.75" style="145" customWidth="1"/>
    <col min="3857" max="3857" width="4.25" style="145" customWidth="1"/>
    <col min="3858" max="3858" width="7.25" style="145" customWidth="1"/>
    <col min="3859" max="4096" width="10.375" style="145"/>
    <col min="4097" max="4097" width="3.5" style="145" customWidth="1"/>
    <col min="4098" max="4111" width="9.125" style="145" customWidth="1"/>
    <col min="4112" max="4112" width="8.75" style="145" customWidth="1"/>
    <col min="4113" max="4113" width="4.25" style="145" customWidth="1"/>
    <col min="4114" max="4114" width="7.25" style="145" customWidth="1"/>
    <col min="4115" max="4352" width="10.375" style="145"/>
    <col min="4353" max="4353" width="3.5" style="145" customWidth="1"/>
    <col min="4354" max="4367" width="9.125" style="145" customWidth="1"/>
    <col min="4368" max="4368" width="8.75" style="145" customWidth="1"/>
    <col min="4369" max="4369" width="4.25" style="145" customWidth="1"/>
    <col min="4370" max="4370" width="7.25" style="145" customWidth="1"/>
    <col min="4371" max="4608" width="10.375" style="145"/>
    <col min="4609" max="4609" width="3.5" style="145" customWidth="1"/>
    <col min="4610" max="4623" width="9.125" style="145" customWidth="1"/>
    <col min="4624" max="4624" width="8.75" style="145" customWidth="1"/>
    <col min="4625" max="4625" width="4.25" style="145" customWidth="1"/>
    <col min="4626" max="4626" width="7.25" style="145" customWidth="1"/>
    <col min="4627" max="4864" width="10.375" style="145"/>
    <col min="4865" max="4865" width="3.5" style="145" customWidth="1"/>
    <col min="4866" max="4879" width="9.125" style="145" customWidth="1"/>
    <col min="4880" max="4880" width="8.75" style="145" customWidth="1"/>
    <col min="4881" max="4881" width="4.25" style="145" customWidth="1"/>
    <col min="4882" max="4882" width="7.25" style="145" customWidth="1"/>
    <col min="4883" max="5120" width="10.375" style="145"/>
    <col min="5121" max="5121" width="3.5" style="145" customWidth="1"/>
    <col min="5122" max="5135" width="9.125" style="145" customWidth="1"/>
    <col min="5136" max="5136" width="8.75" style="145" customWidth="1"/>
    <col min="5137" max="5137" width="4.25" style="145" customWidth="1"/>
    <col min="5138" max="5138" width="7.25" style="145" customWidth="1"/>
    <col min="5139" max="5376" width="10.375" style="145"/>
    <col min="5377" max="5377" width="3.5" style="145" customWidth="1"/>
    <col min="5378" max="5391" width="9.125" style="145" customWidth="1"/>
    <col min="5392" max="5392" width="8.75" style="145" customWidth="1"/>
    <col min="5393" max="5393" width="4.25" style="145" customWidth="1"/>
    <col min="5394" max="5394" width="7.25" style="145" customWidth="1"/>
    <col min="5395" max="5632" width="10.375" style="145"/>
    <col min="5633" max="5633" width="3.5" style="145" customWidth="1"/>
    <col min="5634" max="5647" width="9.125" style="145" customWidth="1"/>
    <col min="5648" max="5648" width="8.75" style="145" customWidth="1"/>
    <col min="5649" max="5649" width="4.25" style="145" customWidth="1"/>
    <col min="5650" max="5650" width="7.25" style="145" customWidth="1"/>
    <col min="5651" max="5888" width="10.375" style="145"/>
    <col min="5889" max="5889" width="3.5" style="145" customWidth="1"/>
    <col min="5890" max="5903" width="9.125" style="145" customWidth="1"/>
    <col min="5904" max="5904" width="8.75" style="145" customWidth="1"/>
    <col min="5905" max="5905" width="4.25" style="145" customWidth="1"/>
    <col min="5906" max="5906" width="7.25" style="145" customWidth="1"/>
    <col min="5907" max="6144" width="10.375" style="145"/>
    <col min="6145" max="6145" width="3.5" style="145" customWidth="1"/>
    <col min="6146" max="6159" width="9.125" style="145" customWidth="1"/>
    <col min="6160" max="6160" width="8.75" style="145" customWidth="1"/>
    <col min="6161" max="6161" width="4.25" style="145" customWidth="1"/>
    <col min="6162" max="6162" width="7.25" style="145" customWidth="1"/>
    <col min="6163" max="6400" width="10.375" style="145"/>
    <col min="6401" max="6401" width="3.5" style="145" customWidth="1"/>
    <col min="6402" max="6415" width="9.125" style="145" customWidth="1"/>
    <col min="6416" max="6416" width="8.75" style="145" customWidth="1"/>
    <col min="6417" max="6417" width="4.25" style="145" customWidth="1"/>
    <col min="6418" max="6418" width="7.25" style="145" customWidth="1"/>
    <col min="6419" max="6656" width="10.375" style="145"/>
    <col min="6657" max="6657" width="3.5" style="145" customWidth="1"/>
    <col min="6658" max="6671" width="9.125" style="145" customWidth="1"/>
    <col min="6672" max="6672" width="8.75" style="145" customWidth="1"/>
    <col min="6673" max="6673" width="4.25" style="145" customWidth="1"/>
    <col min="6674" max="6674" width="7.25" style="145" customWidth="1"/>
    <col min="6675" max="6912" width="10.375" style="145"/>
    <col min="6913" max="6913" width="3.5" style="145" customWidth="1"/>
    <col min="6914" max="6927" width="9.125" style="145" customWidth="1"/>
    <col min="6928" max="6928" width="8.75" style="145" customWidth="1"/>
    <col min="6929" max="6929" width="4.25" style="145" customWidth="1"/>
    <col min="6930" max="6930" width="7.25" style="145" customWidth="1"/>
    <col min="6931" max="7168" width="10.375" style="145"/>
    <col min="7169" max="7169" width="3.5" style="145" customWidth="1"/>
    <col min="7170" max="7183" width="9.125" style="145" customWidth="1"/>
    <col min="7184" max="7184" width="8.75" style="145" customWidth="1"/>
    <col min="7185" max="7185" width="4.25" style="145" customWidth="1"/>
    <col min="7186" max="7186" width="7.25" style="145" customWidth="1"/>
    <col min="7187" max="7424" width="10.375" style="145"/>
    <col min="7425" max="7425" width="3.5" style="145" customWidth="1"/>
    <col min="7426" max="7439" width="9.125" style="145" customWidth="1"/>
    <col min="7440" max="7440" width="8.75" style="145" customWidth="1"/>
    <col min="7441" max="7441" width="4.25" style="145" customWidth="1"/>
    <col min="7442" max="7442" width="7.25" style="145" customWidth="1"/>
    <col min="7443" max="7680" width="10.375" style="145"/>
    <col min="7681" max="7681" width="3.5" style="145" customWidth="1"/>
    <col min="7682" max="7695" width="9.125" style="145" customWidth="1"/>
    <col min="7696" max="7696" width="8.75" style="145" customWidth="1"/>
    <col min="7697" max="7697" width="4.25" style="145" customWidth="1"/>
    <col min="7698" max="7698" width="7.25" style="145" customWidth="1"/>
    <col min="7699" max="7936" width="10.375" style="145"/>
    <col min="7937" max="7937" width="3.5" style="145" customWidth="1"/>
    <col min="7938" max="7951" width="9.125" style="145" customWidth="1"/>
    <col min="7952" max="7952" width="8.75" style="145" customWidth="1"/>
    <col min="7953" max="7953" width="4.25" style="145" customWidth="1"/>
    <col min="7954" max="7954" width="7.25" style="145" customWidth="1"/>
    <col min="7955" max="8192" width="10.375" style="145"/>
    <col min="8193" max="8193" width="3.5" style="145" customWidth="1"/>
    <col min="8194" max="8207" width="9.125" style="145" customWidth="1"/>
    <col min="8208" max="8208" width="8.75" style="145" customWidth="1"/>
    <col min="8209" max="8209" width="4.25" style="145" customWidth="1"/>
    <col min="8210" max="8210" width="7.25" style="145" customWidth="1"/>
    <col min="8211" max="8448" width="10.375" style="145"/>
    <col min="8449" max="8449" width="3.5" style="145" customWidth="1"/>
    <col min="8450" max="8463" width="9.125" style="145" customWidth="1"/>
    <col min="8464" max="8464" width="8.75" style="145" customWidth="1"/>
    <col min="8465" max="8465" width="4.25" style="145" customWidth="1"/>
    <col min="8466" max="8466" width="7.25" style="145" customWidth="1"/>
    <col min="8467" max="8704" width="10.375" style="145"/>
    <col min="8705" max="8705" width="3.5" style="145" customWidth="1"/>
    <col min="8706" max="8719" width="9.125" style="145" customWidth="1"/>
    <col min="8720" max="8720" width="8.75" style="145" customWidth="1"/>
    <col min="8721" max="8721" width="4.25" style="145" customWidth="1"/>
    <col min="8722" max="8722" width="7.25" style="145" customWidth="1"/>
    <col min="8723" max="8960" width="10.375" style="145"/>
    <col min="8961" max="8961" width="3.5" style="145" customWidth="1"/>
    <col min="8962" max="8975" width="9.125" style="145" customWidth="1"/>
    <col min="8976" max="8976" width="8.75" style="145" customWidth="1"/>
    <col min="8977" max="8977" width="4.25" style="145" customWidth="1"/>
    <col min="8978" max="8978" width="7.25" style="145" customWidth="1"/>
    <col min="8979" max="9216" width="10.375" style="145"/>
    <col min="9217" max="9217" width="3.5" style="145" customWidth="1"/>
    <col min="9218" max="9231" width="9.125" style="145" customWidth="1"/>
    <col min="9232" max="9232" width="8.75" style="145" customWidth="1"/>
    <col min="9233" max="9233" width="4.25" style="145" customWidth="1"/>
    <col min="9234" max="9234" width="7.25" style="145" customWidth="1"/>
    <col min="9235" max="9472" width="10.375" style="145"/>
    <col min="9473" max="9473" width="3.5" style="145" customWidth="1"/>
    <col min="9474" max="9487" width="9.125" style="145" customWidth="1"/>
    <col min="9488" max="9488" width="8.75" style="145" customWidth="1"/>
    <col min="9489" max="9489" width="4.25" style="145" customWidth="1"/>
    <col min="9490" max="9490" width="7.25" style="145" customWidth="1"/>
    <col min="9491" max="9728" width="10.375" style="145"/>
    <col min="9729" max="9729" width="3.5" style="145" customWidth="1"/>
    <col min="9730" max="9743" width="9.125" style="145" customWidth="1"/>
    <col min="9744" max="9744" width="8.75" style="145" customWidth="1"/>
    <col min="9745" max="9745" width="4.25" style="145" customWidth="1"/>
    <col min="9746" max="9746" width="7.25" style="145" customWidth="1"/>
    <col min="9747" max="9984" width="10.375" style="145"/>
    <col min="9985" max="9985" width="3.5" style="145" customWidth="1"/>
    <col min="9986" max="9999" width="9.125" style="145" customWidth="1"/>
    <col min="10000" max="10000" width="8.75" style="145" customWidth="1"/>
    <col min="10001" max="10001" width="4.25" style="145" customWidth="1"/>
    <col min="10002" max="10002" width="7.25" style="145" customWidth="1"/>
    <col min="10003" max="10240" width="10.375" style="145"/>
    <col min="10241" max="10241" width="3.5" style="145" customWidth="1"/>
    <col min="10242" max="10255" width="9.125" style="145" customWidth="1"/>
    <col min="10256" max="10256" width="8.75" style="145" customWidth="1"/>
    <col min="10257" max="10257" width="4.25" style="145" customWidth="1"/>
    <col min="10258" max="10258" width="7.25" style="145" customWidth="1"/>
    <col min="10259" max="10496" width="10.375" style="145"/>
    <col min="10497" max="10497" width="3.5" style="145" customWidth="1"/>
    <col min="10498" max="10511" width="9.125" style="145" customWidth="1"/>
    <col min="10512" max="10512" width="8.75" style="145" customWidth="1"/>
    <col min="10513" max="10513" width="4.25" style="145" customWidth="1"/>
    <col min="10514" max="10514" width="7.25" style="145" customWidth="1"/>
    <col min="10515" max="10752" width="10.375" style="145"/>
    <col min="10753" max="10753" width="3.5" style="145" customWidth="1"/>
    <col min="10754" max="10767" width="9.125" style="145" customWidth="1"/>
    <col min="10768" max="10768" width="8.75" style="145" customWidth="1"/>
    <col min="10769" max="10769" width="4.25" style="145" customWidth="1"/>
    <col min="10770" max="10770" width="7.25" style="145" customWidth="1"/>
    <col min="10771" max="11008" width="10.375" style="145"/>
    <col min="11009" max="11009" width="3.5" style="145" customWidth="1"/>
    <col min="11010" max="11023" width="9.125" style="145" customWidth="1"/>
    <col min="11024" max="11024" width="8.75" style="145" customWidth="1"/>
    <col min="11025" max="11025" width="4.25" style="145" customWidth="1"/>
    <col min="11026" max="11026" width="7.25" style="145" customWidth="1"/>
    <col min="11027" max="11264" width="10.375" style="145"/>
    <col min="11265" max="11265" width="3.5" style="145" customWidth="1"/>
    <col min="11266" max="11279" width="9.125" style="145" customWidth="1"/>
    <col min="11280" max="11280" width="8.75" style="145" customWidth="1"/>
    <col min="11281" max="11281" width="4.25" style="145" customWidth="1"/>
    <col min="11282" max="11282" width="7.25" style="145" customWidth="1"/>
    <col min="11283" max="11520" width="10.375" style="145"/>
    <col min="11521" max="11521" width="3.5" style="145" customWidth="1"/>
    <col min="11522" max="11535" width="9.125" style="145" customWidth="1"/>
    <col min="11536" max="11536" width="8.75" style="145" customWidth="1"/>
    <col min="11537" max="11537" width="4.25" style="145" customWidth="1"/>
    <col min="11538" max="11538" width="7.25" style="145" customWidth="1"/>
    <col min="11539" max="11776" width="10.375" style="145"/>
    <col min="11777" max="11777" width="3.5" style="145" customWidth="1"/>
    <col min="11778" max="11791" width="9.125" style="145" customWidth="1"/>
    <col min="11792" max="11792" width="8.75" style="145" customWidth="1"/>
    <col min="11793" max="11793" width="4.25" style="145" customWidth="1"/>
    <col min="11794" max="11794" width="7.25" style="145" customWidth="1"/>
    <col min="11795" max="12032" width="10.375" style="145"/>
    <col min="12033" max="12033" width="3.5" style="145" customWidth="1"/>
    <col min="12034" max="12047" width="9.125" style="145" customWidth="1"/>
    <col min="12048" max="12048" width="8.75" style="145" customWidth="1"/>
    <col min="12049" max="12049" width="4.25" style="145" customWidth="1"/>
    <col min="12050" max="12050" width="7.25" style="145" customWidth="1"/>
    <col min="12051" max="12288" width="10.375" style="145"/>
    <col min="12289" max="12289" width="3.5" style="145" customWidth="1"/>
    <col min="12290" max="12303" width="9.125" style="145" customWidth="1"/>
    <col min="12304" max="12304" width="8.75" style="145" customWidth="1"/>
    <col min="12305" max="12305" width="4.25" style="145" customWidth="1"/>
    <col min="12306" max="12306" width="7.25" style="145" customWidth="1"/>
    <col min="12307" max="12544" width="10.375" style="145"/>
    <col min="12545" max="12545" width="3.5" style="145" customWidth="1"/>
    <col min="12546" max="12559" width="9.125" style="145" customWidth="1"/>
    <col min="12560" max="12560" width="8.75" style="145" customWidth="1"/>
    <col min="12561" max="12561" width="4.25" style="145" customWidth="1"/>
    <col min="12562" max="12562" width="7.25" style="145" customWidth="1"/>
    <col min="12563" max="12800" width="10.375" style="145"/>
    <col min="12801" max="12801" width="3.5" style="145" customWidth="1"/>
    <col min="12802" max="12815" width="9.125" style="145" customWidth="1"/>
    <col min="12816" max="12816" width="8.75" style="145" customWidth="1"/>
    <col min="12817" max="12817" width="4.25" style="145" customWidth="1"/>
    <col min="12818" max="12818" width="7.25" style="145" customWidth="1"/>
    <col min="12819" max="13056" width="10.375" style="145"/>
    <col min="13057" max="13057" width="3.5" style="145" customWidth="1"/>
    <col min="13058" max="13071" width="9.125" style="145" customWidth="1"/>
    <col min="13072" max="13072" width="8.75" style="145" customWidth="1"/>
    <col min="13073" max="13073" width="4.25" style="145" customWidth="1"/>
    <col min="13074" max="13074" width="7.25" style="145" customWidth="1"/>
    <col min="13075" max="13312" width="10.375" style="145"/>
    <col min="13313" max="13313" width="3.5" style="145" customWidth="1"/>
    <col min="13314" max="13327" width="9.125" style="145" customWidth="1"/>
    <col min="13328" max="13328" width="8.75" style="145" customWidth="1"/>
    <col min="13329" max="13329" width="4.25" style="145" customWidth="1"/>
    <col min="13330" max="13330" width="7.25" style="145" customWidth="1"/>
    <col min="13331" max="13568" width="10.375" style="145"/>
    <col min="13569" max="13569" width="3.5" style="145" customWidth="1"/>
    <col min="13570" max="13583" width="9.125" style="145" customWidth="1"/>
    <col min="13584" max="13584" width="8.75" style="145" customWidth="1"/>
    <col min="13585" max="13585" width="4.25" style="145" customWidth="1"/>
    <col min="13586" max="13586" width="7.25" style="145" customWidth="1"/>
    <col min="13587" max="13824" width="10.375" style="145"/>
    <col min="13825" max="13825" width="3.5" style="145" customWidth="1"/>
    <col min="13826" max="13839" width="9.125" style="145" customWidth="1"/>
    <col min="13840" max="13840" width="8.75" style="145" customWidth="1"/>
    <col min="13841" max="13841" width="4.25" style="145" customWidth="1"/>
    <col min="13842" max="13842" width="7.25" style="145" customWidth="1"/>
    <col min="13843" max="14080" width="10.375" style="145"/>
    <col min="14081" max="14081" width="3.5" style="145" customWidth="1"/>
    <col min="14082" max="14095" width="9.125" style="145" customWidth="1"/>
    <col min="14096" max="14096" width="8.75" style="145" customWidth="1"/>
    <col min="14097" max="14097" width="4.25" style="145" customWidth="1"/>
    <col min="14098" max="14098" width="7.25" style="145" customWidth="1"/>
    <col min="14099" max="14336" width="10.375" style="145"/>
    <col min="14337" max="14337" width="3.5" style="145" customWidth="1"/>
    <col min="14338" max="14351" width="9.125" style="145" customWidth="1"/>
    <col min="14352" max="14352" width="8.75" style="145" customWidth="1"/>
    <col min="14353" max="14353" width="4.25" style="145" customWidth="1"/>
    <col min="14354" max="14354" width="7.25" style="145" customWidth="1"/>
    <col min="14355" max="14592" width="10.375" style="145"/>
    <col min="14593" max="14593" width="3.5" style="145" customWidth="1"/>
    <col min="14594" max="14607" width="9.125" style="145" customWidth="1"/>
    <col min="14608" max="14608" width="8.75" style="145" customWidth="1"/>
    <col min="14609" max="14609" width="4.25" style="145" customWidth="1"/>
    <col min="14610" max="14610" width="7.25" style="145" customWidth="1"/>
    <col min="14611" max="14848" width="10.375" style="145"/>
    <col min="14849" max="14849" width="3.5" style="145" customWidth="1"/>
    <col min="14850" max="14863" width="9.125" style="145" customWidth="1"/>
    <col min="14864" max="14864" width="8.75" style="145" customWidth="1"/>
    <col min="14865" max="14865" width="4.25" style="145" customWidth="1"/>
    <col min="14866" max="14866" width="7.25" style="145" customWidth="1"/>
    <col min="14867" max="15104" width="10.375" style="145"/>
    <col min="15105" max="15105" width="3.5" style="145" customWidth="1"/>
    <col min="15106" max="15119" width="9.125" style="145" customWidth="1"/>
    <col min="15120" max="15120" width="8.75" style="145" customWidth="1"/>
    <col min="15121" max="15121" width="4.25" style="145" customWidth="1"/>
    <col min="15122" max="15122" width="7.25" style="145" customWidth="1"/>
    <col min="15123" max="15360" width="10.375" style="145"/>
    <col min="15361" max="15361" width="3.5" style="145" customWidth="1"/>
    <col min="15362" max="15375" width="9.125" style="145" customWidth="1"/>
    <col min="15376" max="15376" width="8.75" style="145" customWidth="1"/>
    <col min="15377" max="15377" width="4.25" style="145" customWidth="1"/>
    <col min="15378" max="15378" width="7.25" style="145" customWidth="1"/>
    <col min="15379" max="15616" width="10.375" style="145"/>
    <col min="15617" max="15617" width="3.5" style="145" customWidth="1"/>
    <col min="15618" max="15631" width="9.125" style="145" customWidth="1"/>
    <col min="15632" max="15632" width="8.75" style="145" customWidth="1"/>
    <col min="15633" max="15633" width="4.25" style="145" customWidth="1"/>
    <col min="15634" max="15634" width="7.25" style="145" customWidth="1"/>
    <col min="15635" max="15872" width="10.375" style="145"/>
    <col min="15873" max="15873" width="3.5" style="145" customWidth="1"/>
    <col min="15874" max="15887" width="9.125" style="145" customWidth="1"/>
    <col min="15888" max="15888" width="8.75" style="145" customWidth="1"/>
    <col min="15889" max="15889" width="4.25" style="145" customWidth="1"/>
    <col min="15890" max="15890" width="7.25" style="145" customWidth="1"/>
    <col min="15891" max="16128" width="10.375" style="145"/>
    <col min="16129" max="16129" width="3.5" style="145" customWidth="1"/>
    <col min="16130" max="16143" width="9.125" style="145" customWidth="1"/>
    <col min="16144" max="16144" width="8.75" style="145" customWidth="1"/>
    <col min="16145" max="16145" width="4.25" style="145" customWidth="1"/>
    <col min="16146" max="16146" width="7.25" style="145" customWidth="1"/>
    <col min="16147" max="16384" width="10.375" style="145"/>
  </cols>
  <sheetData>
    <row r="1" spans="2:17" s="504" customFormat="1" ht="18" customHeight="1">
      <c r="B1" s="519" t="s">
        <v>1142</v>
      </c>
      <c r="N1" s="1323" t="s">
        <v>334</v>
      </c>
      <c r="O1" s="1323"/>
    </row>
    <row r="2" spans="2:17" s="504" customFormat="1" ht="10.5" customHeight="1" thickBot="1">
      <c r="B2" s="240"/>
      <c r="C2" s="203"/>
      <c r="D2" s="203"/>
      <c r="E2" s="203"/>
      <c r="F2" s="203"/>
      <c r="G2" s="203"/>
      <c r="H2" s="203"/>
      <c r="I2" s="203"/>
      <c r="J2" s="203"/>
      <c r="K2" s="203"/>
      <c r="L2" s="203"/>
      <c r="M2" s="203"/>
      <c r="N2" s="1324"/>
      <c r="O2" s="1324"/>
      <c r="P2" s="534"/>
    </row>
    <row r="3" spans="2:17" s="504" customFormat="1" ht="30" customHeight="1">
      <c r="B3" s="1325" t="s">
        <v>1093</v>
      </c>
      <c r="C3" s="1326"/>
      <c r="D3" s="241" t="s">
        <v>17</v>
      </c>
      <c r="E3" s="242" t="s">
        <v>467</v>
      </c>
      <c r="F3" s="243" t="s">
        <v>468</v>
      </c>
      <c r="G3" s="243" t="s">
        <v>469</v>
      </c>
      <c r="H3" s="241" t="s">
        <v>470</v>
      </c>
      <c r="I3" s="244" t="s">
        <v>471</v>
      </c>
      <c r="J3" s="245" t="s">
        <v>472</v>
      </c>
      <c r="K3" s="244" t="s">
        <v>473</v>
      </c>
      <c r="L3" s="246" t="s">
        <v>474</v>
      </c>
      <c r="M3" s="247" t="s">
        <v>475</v>
      </c>
      <c r="N3" s="248" t="s">
        <v>476</v>
      </c>
      <c r="O3" s="248" t="s">
        <v>477</v>
      </c>
      <c r="P3" s="534"/>
      <c r="Q3" s="534"/>
    </row>
    <row r="4" spans="2:17" s="504" customFormat="1" ht="21.75" customHeight="1">
      <c r="B4" s="249" t="s">
        <v>478</v>
      </c>
      <c r="C4" s="250" t="s">
        <v>50</v>
      </c>
      <c r="D4" s="251">
        <v>244901</v>
      </c>
      <c r="E4" s="252">
        <v>70138</v>
      </c>
      <c r="F4" s="252">
        <v>22354</v>
      </c>
      <c r="G4" s="252">
        <v>14397</v>
      </c>
      <c r="H4" s="252">
        <v>47296</v>
      </c>
      <c r="I4" s="252">
        <v>35671</v>
      </c>
      <c r="J4" s="252">
        <v>5894</v>
      </c>
      <c r="K4" s="253">
        <v>1983</v>
      </c>
      <c r="L4" s="253">
        <v>16302</v>
      </c>
      <c r="M4" s="253">
        <v>13624</v>
      </c>
      <c r="N4" s="253">
        <v>16437</v>
      </c>
      <c r="O4" s="253">
        <v>805</v>
      </c>
    </row>
    <row r="5" spans="2:17" s="504" customFormat="1" ht="21.75" customHeight="1">
      <c r="B5" s="249">
        <v>25</v>
      </c>
      <c r="C5" s="254" t="s">
        <v>51</v>
      </c>
      <c r="D5" s="251">
        <v>249433</v>
      </c>
      <c r="E5" s="252">
        <v>68031</v>
      </c>
      <c r="F5" s="252">
        <v>21313</v>
      </c>
      <c r="G5" s="252">
        <v>15335</v>
      </c>
      <c r="H5" s="252">
        <v>51454</v>
      </c>
      <c r="I5" s="252">
        <v>37584</v>
      </c>
      <c r="J5" s="252">
        <v>5734</v>
      </c>
      <c r="K5" s="253">
        <v>2231</v>
      </c>
      <c r="L5" s="253">
        <v>16210</v>
      </c>
      <c r="M5" s="253">
        <v>11185</v>
      </c>
      <c r="N5" s="253">
        <v>19414</v>
      </c>
      <c r="O5" s="253">
        <v>942</v>
      </c>
    </row>
    <row r="6" spans="2:17" s="504" customFormat="1" ht="21.75" customHeight="1">
      <c r="B6" s="249">
        <v>26</v>
      </c>
      <c r="C6" s="254" t="s">
        <v>52</v>
      </c>
      <c r="D6" s="251">
        <v>264084</v>
      </c>
      <c r="E6" s="252">
        <v>72318</v>
      </c>
      <c r="F6" s="252">
        <v>23507</v>
      </c>
      <c r="G6" s="252">
        <v>12541</v>
      </c>
      <c r="H6" s="252">
        <v>52639</v>
      </c>
      <c r="I6" s="252">
        <v>42157</v>
      </c>
      <c r="J6" s="252">
        <v>5225</v>
      </c>
      <c r="K6" s="253">
        <v>3925</v>
      </c>
      <c r="L6" s="253">
        <v>16258</v>
      </c>
      <c r="M6" s="253">
        <v>14357</v>
      </c>
      <c r="N6" s="253">
        <v>20488</v>
      </c>
      <c r="O6" s="253">
        <v>669</v>
      </c>
    </row>
    <row r="7" spans="2:17" s="504" customFormat="1" ht="21.75" customHeight="1">
      <c r="B7" s="249">
        <v>27</v>
      </c>
      <c r="C7" s="254" t="s">
        <v>53</v>
      </c>
      <c r="D7" s="251">
        <v>280703</v>
      </c>
      <c r="E7" s="252">
        <v>82891</v>
      </c>
      <c r="F7" s="252">
        <v>22641</v>
      </c>
      <c r="G7" s="252">
        <v>13689</v>
      </c>
      <c r="H7" s="252">
        <v>54533</v>
      </c>
      <c r="I7" s="252">
        <v>44844</v>
      </c>
      <c r="J7" s="252">
        <v>5773</v>
      </c>
      <c r="K7" s="253">
        <v>4497</v>
      </c>
      <c r="L7" s="253">
        <v>16026</v>
      </c>
      <c r="M7" s="253">
        <v>14708</v>
      </c>
      <c r="N7" s="253">
        <v>20217</v>
      </c>
      <c r="O7" s="253">
        <v>884</v>
      </c>
    </row>
    <row r="8" spans="2:17" s="504" customFormat="1" ht="21.75" customHeight="1">
      <c r="B8" s="249">
        <v>28</v>
      </c>
      <c r="C8" s="254" t="s">
        <v>54</v>
      </c>
      <c r="D8" s="251">
        <v>282260</v>
      </c>
      <c r="E8" s="252">
        <v>86186</v>
      </c>
      <c r="F8" s="252">
        <v>21993</v>
      </c>
      <c r="G8" s="252">
        <v>12579</v>
      </c>
      <c r="H8" s="252">
        <v>54263</v>
      </c>
      <c r="I8" s="252">
        <v>46416</v>
      </c>
      <c r="J8" s="252">
        <v>6664</v>
      </c>
      <c r="K8" s="253">
        <v>4507</v>
      </c>
      <c r="L8" s="253">
        <v>15545</v>
      </c>
      <c r="M8" s="253">
        <v>12997</v>
      </c>
      <c r="N8" s="253">
        <v>20204</v>
      </c>
      <c r="O8" s="253">
        <v>906</v>
      </c>
    </row>
    <row r="9" spans="2:17" s="504" customFormat="1" ht="21.75" customHeight="1" thickBot="1">
      <c r="B9" s="255">
        <v>29</v>
      </c>
      <c r="C9" s="256" t="s">
        <v>479</v>
      </c>
      <c r="D9" s="710">
        <v>312551</v>
      </c>
      <c r="E9" s="711">
        <v>77208</v>
      </c>
      <c r="F9" s="711">
        <v>24680</v>
      </c>
      <c r="G9" s="711">
        <v>11679</v>
      </c>
      <c r="H9" s="711">
        <v>67042</v>
      </c>
      <c r="I9" s="711">
        <v>60127</v>
      </c>
      <c r="J9" s="711">
        <v>7188</v>
      </c>
      <c r="K9" s="712">
        <v>4781</v>
      </c>
      <c r="L9" s="712">
        <v>22914</v>
      </c>
      <c r="M9" s="712">
        <v>14285</v>
      </c>
      <c r="N9" s="712">
        <v>21969</v>
      </c>
      <c r="O9" s="712">
        <v>678</v>
      </c>
    </row>
    <row r="10" spans="2:17" s="504" customFormat="1" ht="18" customHeight="1">
      <c r="B10" s="105" t="s">
        <v>254</v>
      </c>
    </row>
    <row r="11" spans="2:17" s="534" customFormat="1" ht="19.5" customHeight="1">
      <c r="O11" s="111"/>
      <c r="P11" s="111"/>
    </row>
    <row r="12" spans="2:17" s="534" customFormat="1" ht="16.5" customHeight="1">
      <c r="B12" s="519" t="s">
        <v>1143</v>
      </c>
      <c r="C12" s="504"/>
      <c r="D12" s="504"/>
      <c r="E12" s="504"/>
      <c r="F12" s="504"/>
      <c r="G12" s="504"/>
      <c r="H12" s="504"/>
      <c r="I12" s="504"/>
      <c r="J12" s="504"/>
      <c r="K12" s="207"/>
      <c r="L12" s="504"/>
      <c r="M12" s="504"/>
      <c r="N12" s="1091" t="s">
        <v>480</v>
      </c>
      <c r="O12" s="1091"/>
    </row>
    <row r="13" spans="2:17" s="534" customFormat="1" ht="9" customHeight="1" thickBot="1">
      <c r="B13" s="257"/>
      <c r="C13" s="158"/>
      <c r="D13" s="158"/>
      <c r="E13" s="158"/>
      <c r="F13" s="158"/>
      <c r="G13" s="158"/>
      <c r="H13" s="158"/>
      <c r="I13" s="158"/>
      <c r="J13" s="158"/>
      <c r="K13" s="258"/>
      <c r="L13" s="158"/>
      <c r="M13" s="158"/>
      <c r="N13" s="1127"/>
      <c r="O13" s="1127"/>
      <c r="P13" s="499"/>
    </row>
    <row r="14" spans="2:17" s="534" customFormat="1" ht="34.5" customHeight="1">
      <c r="B14" s="259"/>
      <c r="C14" s="458" t="s">
        <v>172</v>
      </c>
      <c r="D14" s="1327" t="s">
        <v>481</v>
      </c>
      <c r="E14" s="1203"/>
      <c r="F14" s="1328" t="s">
        <v>482</v>
      </c>
      <c r="G14" s="1329"/>
      <c r="H14" s="1328" t="s">
        <v>483</v>
      </c>
      <c r="I14" s="1329"/>
      <c r="J14" s="1217" t="s">
        <v>484</v>
      </c>
      <c r="K14" s="1329"/>
      <c r="L14" s="1330" t="s">
        <v>485</v>
      </c>
      <c r="M14" s="1331"/>
      <c r="N14" s="1203" t="s">
        <v>319</v>
      </c>
      <c r="O14" s="1204"/>
      <c r="P14" s="175"/>
    </row>
    <row r="15" spans="2:17" s="534" customFormat="1" ht="22.5" customHeight="1">
      <c r="B15" s="459" t="s">
        <v>274</v>
      </c>
      <c r="C15" s="260"/>
      <c r="D15" s="533" t="s">
        <v>323</v>
      </c>
      <c r="E15" s="531" t="s">
        <v>234</v>
      </c>
      <c r="F15" s="531" t="s">
        <v>323</v>
      </c>
      <c r="G15" s="531" t="s">
        <v>234</v>
      </c>
      <c r="H15" s="531" t="s">
        <v>323</v>
      </c>
      <c r="I15" s="531" t="s">
        <v>234</v>
      </c>
      <c r="J15" s="531" t="s">
        <v>323</v>
      </c>
      <c r="K15" s="531" t="s">
        <v>234</v>
      </c>
      <c r="L15" s="531" t="s">
        <v>323</v>
      </c>
      <c r="M15" s="531" t="s">
        <v>234</v>
      </c>
      <c r="N15" s="531" t="s">
        <v>323</v>
      </c>
      <c r="O15" s="532" t="s">
        <v>234</v>
      </c>
      <c r="P15" s="175"/>
    </row>
    <row r="16" spans="2:17" s="534" customFormat="1" ht="22.5" customHeight="1">
      <c r="B16" s="530" t="s">
        <v>486</v>
      </c>
      <c r="C16" s="254" t="s">
        <v>487</v>
      </c>
      <c r="D16" s="191">
        <v>26</v>
      </c>
      <c r="E16" s="191">
        <v>1837</v>
      </c>
      <c r="F16" s="191">
        <v>227</v>
      </c>
      <c r="G16" s="191">
        <v>26945</v>
      </c>
      <c r="H16" s="191">
        <v>1695</v>
      </c>
      <c r="I16" s="191">
        <v>9188</v>
      </c>
      <c r="J16" s="261" t="s">
        <v>119</v>
      </c>
      <c r="K16" s="191">
        <v>41924</v>
      </c>
      <c r="L16" s="262">
        <v>97</v>
      </c>
      <c r="M16" s="263">
        <v>1088</v>
      </c>
      <c r="N16" s="192">
        <f t="shared" ref="N16:N21" si="0">D16+F16+H16+L16</f>
        <v>2045</v>
      </c>
      <c r="O16" s="192">
        <f t="shared" ref="O16:O21" si="1">E16+G16+I16+K16+M16</f>
        <v>80982</v>
      </c>
      <c r="P16" s="181"/>
    </row>
    <row r="17" spans="2:16" s="534" customFormat="1" ht="22.5" customHeight="1">
      <c r="B17" s="530">
        <v>10</v>
      </c>
      <c r="C17" s="254" t="s">
        <v>488</v>
      </c>
      <c r="D17" s="191">
        <v>54</v>
      </c>
      <c r="E17" s="191">
        <v>1628</v>
      </c>
      <c r="F17" s="191">
        <v>274</v>
      </c>
      <c r="G17" s="191">
        <v>13882</v>
      </c>
      <c r="H17" s="191">
        <v>1549</v>
      </c>
      <c r="I17" s="191">
        <v>7635</v>
      </c>
      <c r="J17" s="261" t="s">
        <v>119</v>
      </c>
      <c r="K17" s="191">
        <v>30722</v>
      </c>
      <c r="L17" s="262">
        <v>64</v>
      </c>
      <c r="M17" s="264">
        <v>1033</v>
      </c>
      <c r="N17" s="192">
        <f t="shared" si="0"/>
        <v>1941</v>
      </c>
      <c r="O17" s="192">
        <f t="shared" si="1"/>
        <v>54900</v>
      </c>
      <c r="P17" s="175"/>
    </row>
    <row r="18" spans="2:16" s="534" customFormat="1" ht="22.5" customHeight="1">
      <c r="B18" s="530">
        <v>15</v>
      </c>
      <c r="C18" s="254" t="s">
        <v>489</v>
      </c>
      <c r="D18" s="191">
        <v>131</v>
      </c>
      <c r="E18" s="191">
        <v>2722</v>
      </c>
      <c r="F18" s="191">
        <v>278</v>
      </c>
      <c r="G18" s="191">
        <v>27587</v>
      </c>
      <c r="H18" s="191">
        <v>1784</v>
      </c>
      <c r="I18" s="191">
        <v>8516</v>
      </c>
      <c r="J18" s="261" t="s">
        <v>119</v>
      </c>
      <c r="K18" s="191">
        <v>19866</v>
      </c>
      <c r="L18" s="262">
        <v>63</v>
      </c>
      <c r="M18" s="264">
        <v>1557</v>
      </c>
      <c r="N18" s="192">
        <f t="shared" si="0"/>
        <v>2256</v>
      </c>
      <c r="O18" s="192">
        <f t="shared" si="1"/>
        <v>60248</v>
      </c>
      <c r="P18" s="175"/>
    </row>
    <row r="19" spans="2:16" s="534" customFormat="1" ht="22.5" customHeight="1">
      <c r="B19" s="530">
        <v>20</v>
      </c>
      <c r="C19" s="254" t="s">
        <v>490</v>
      </c>
      <c r="D19" s="191">
        <v>91</v>
      </c>
      <c r="E19" s="191">
        <v>2015</v>
      </c>
      <c r="F19" s="191">
        <v>149</v>
      </c>
      <c r="G19" s="191">
        <v>7290</v>
      </c>
      <c r="H19" s="191">
        <v>1064</v>
      </c>
      <c r="I19" s="191">
        <v>4902</v>
      </c>
      <c r="J19" s="261" t="s">
        <v>119</v>
      </c>
      <c r="K19" s="191">
        <v>17527</v>
      </c>
      <c r="L19" s="262">
        <v>128</v>
      </c>
      <c r="M19" s="264">
        <v>1576</v>
      </c>
      <c r="N19" s="192">
        <f t="shared" si="0"/>
        <v>1432</v>
      </c>
      <c r="O19" s="192">
        <f t="shared" si="1"/>
        <v>33310</v>
      </c>
      <c r="P19" s="175"/>
    </row>
    <row r="20" spans="2:16" s="534" customFormat="1" ht="22.5" hidden="1" customHeight="1">
      <c r="B20" s="530">
        <v>22</v>
      </c>
      <c r="C20" s="254" t="s">
        <v>49</v>
      </c>
      <c r="D20" s="262">
        <v>76</v>
      </c>
      <c r="E20" s="262">
        <v>1751</v>
      </c>
      <c r="F20" s="262">
        <v>186</v>
      </c>
      <c r="G20" s="262">
        <v>9538</v>
      </c>
      <c r="H20" s="262">
        <v>1054</v>
      </c>
      <c r="I20" s="262">
        <v>5252</v>
      </c>
      <c r="J20" s="261" t="s">
        <v>119</v>
      </c>
      <c r="K20" s="262">
        <v>14333</v>
      </c>
      <c r="L20" s="262">
        <v>153</v>
      </c>
      <c r="M20" s="264">
        <v>1778</v>
      </c>
      <c r="N20" s="192">
        <f t="shared" si="0"/>
        <v>1469</v>
      </c>
      <c r="O20" s="192">
        <f t="shared" si="1"/>
        <v>32652</v>
      </c>
      <c r="P20" s="175"/>
    </row>
    <row r="21" spans="2:16" s="534" customFormat="1" ht="22.5" hidden="1" customHeight="1">
      <c r="B21" s="530">
        <v>23</v>
      </c>
      <c r="C21" s="254" t="s">
        <v>208</v>
      </c>
      <c r="D21" s="192">
        <v>78</v>
      </c>
      <c r="E21" s="192">
        <v>1751</v>
      </c>
      <c r="F21" s="192">
        <v>215</v>
      </c>
      <c r="G21" s="192">
        <v>6679</v>
      </c>
      <c r="H21" s="192">
        <v>1018</v>
      </c>
      <c r="I21" s="192">
        <v>4667</v>
      </c>
      <c r="J21" s="191" t="s">
        <v>249</v>
      </c>
      <c r="K21" s="192">
        <v>14682</v>
      </c>
      <c r="L21" s="192">
        <v>130</v>
      </c>
      <c r="M21" s="194">
        <v>1672</v>
      </c>
      <c r="N21" s="192">
        <f t="shared" si="0"/>
        <v>1441</v>
      </c>
      <c r="O21" s="192">
        <f t="shared" si="1"/>
        <v>29451</v>
      </c>
      <c r="P21" s="175"/>
    </row>
    <row r="22" spans="2:16" s="534" customFormat="1" ht="22.5" hidden="1" customHeight="1">
      <c r="B22" s="530">
        <v>24</v>
      </c>
      <c r="C22" s="254" t="s">
        <v>50</v>
      </c>
      <c r="D22" s="192">
        <v>93</v>
      </c>
      <c r="E22" s="192">
        <v>2199</v>
      </c>
      <c r="F22" s="192">
        <v>244</v>
      </c>
      <c r="G22" s="192">
        <v>9599</v>
      </c>
      <c r="H22" s="192">
        <v>1308</v>
      </c>
      <c r="I22" s="192">
        <v>5633</v>
      </c>
      <c r="J22" s="191" t="s">
        <v>491</v>
      </c>
      <c r="K22" s="192">
        <v>15697</v>
      </c>
      <c r="L22" s="192">
        <v>134</v>
      </c>
      <c r="M22" s="194">
        <v>1442</v>
      </c>
      <c r="N22" s="192">
        <f>D22+F22+H22+L22</f>
        <v>1779</v>
      </c>
      <c r="O22" s="192">
        <f>E22+G22+I22+K22+M22</f>
        <v>34570</v>
      </c>
      <c r="P22" s="175"/>
    </row>
    <row r="23" spans="2:16" s="534" customFormat="1" ht="22.5" customHeight="1">
      <c r="B23" s="530">
        <v>25</v>
      </c>
      <c r="C23" s="254" t="s">
        <v>51</v>
      </c>
      <c r="D23" s="192">
        <v>94</v>
      </c>
      <c r="E23" s="192">
        <v>2500</v>
      </c>
      <c r="F23" s="192">
        <v>193</v>
      </c>
      <c r="G23" s="192">
        <v>7715</v>
      </c>
      <c r="H23" s="192">
        <v>1317</v>
      </c>
      <c r="I23" s="192">
        <v>5671</v>
      </c>
      <c r="J23" s="191" t="s">
        <v>491</v>
      </c>
      <c r="K23" s="192">
        <v>17117</v>
      </c>
      <c r="L23" s="192">
        <v>130</v>
      </c>
      <c r="M23" s="194">
        <v>1383</v>
      </c>
      <c r="N23" s="192">
        <f>D23+F23+H23+L23</f>
        <v>1734</v>
      </c>
      <c r="O23" s="192">
        <f>E23+G23+I23+K23+M23</f>
        <v>34386</v>
      </c>
      <c r="P23" s="175"/>
    </row>
    <row r="24" spans="2:16" s="534" customFormat="1" ht="22.5" customHeight="1">
      <c r="B24" s="530">
        <v>26</v>
      </c>
      <c r="C24" s="254" t="s">
        <v>52</v>
      </c>
      <c r="D24" s="192">
        <v>109</v>
      </c>
      <c r="E24" s="192">
        <v>2656</v>
      </c>
      <c r="F24" s="192">
        <v>226</v>
      </c>
      <c r="G24" s="192">
        <v>8129</v>
      </c>
      <c r="H24" s="192">
        <v>1233</v>
      </c>
      <c r="I24" s="192">
        <v>4951</v>
      </c>
      <c r="J24" s="191" t="s">
        <v>492</v>
      </c>
      <c r="K24" s="192">
        <v>13195</v>
      </c>
      <c r="L24" s="192">
        <v>101</v>
      </c>
      <c r="M24" s="194">
        <v>1181</v>
      </c>
      <c r="N24" s="192">
        <f>D24+F24+H24+L24</f>
        <v>1669</v>
      </c>
      <c r="O24" s="192">
        <f>E24+G24+I24+K24+M24</f>
        <v>30112</v>
      </c>
      <c r="P24" s="192"/>
    </row>
    <row r="25" spans="2:16" s="534" customFormat="1" ht="22.5" customHeight="1">
      <c r="B25" s="530">
        <v>27</v>
      </c>
      <c r="C25" s="254" t="s">
        <v>53</v>
      </c>
      <c r="D25" s="192">
        <v>119</v>
      </c>
      <c r="E25" s="192">
        <v>2954</v>
      </c>
      <c r="F25" s="192">
        <v>222</v>
      </c>
      <c r="G25" s="192">
        <v>10274</v>
      </c>
      <c r="H25" s="192">
        <v>1235</v>
      </c>
      <c r="I25" s="192">
        <v>5170</v>
      </c>
      <c r="J25" s="191" t="s">
        <v>119</v>
      </c>
      <c r="K25" s="192">
        <v>15717</v>
      </c>
      <c r="L25" s="192">
        <v>108</v>
      </c>
      <c r="M25" s="194">
        <v>1443</v>
      </c>
      <c r="N25" s="192">
        <v>1684</v>
      </c>
      <c r="O25" s="192">
        <v>35558</v>
      </c>
      <c r="P25" s="192"/>
    </row>
    <row r="26" spans="2:16" s="534" customFormat="1" ht="22.5" customHeight="1">
      <c r="B26" s="530">
        <v>28</v>
      </c>
      <c r="C26" s="254" t="s">
        <v>54</v>
      </c>
      <c r="D26" s="192">
        <v>121</v>
      </c>
      <c r="E26" s="192">
        <v>2916</v>
      </c>
      <c r="F26" s="192">
        <v>251</v>
      </c>
      <c r="G26" s="192">
        <v>8325</v>
      </c>
      <c r="H26" s="192">
        <v>1505</v>
      </c>
      <c r="I26" s="192">
        <v>6654</v>
      </c>
      <c r="J26" s="191" t="s">
        <v>249</v>
      </c>
      <c r="K26" s="192">
        <v>16118</v>
      </c>
      <c r="L26" s="192">
        <v>124</v>
      </c>
      <c r="M26" s="194">
        <v>1506</v>
      </c>
      <c r="N26" s="192">
        <f>D26+F26+H26+L26</f>
        <v>2001</v>
      </c>
      <c r="O26" s="192">
        <f>E26+G26+I26+K26+M26</f>
        <v>35519</v>
      </c>
      <c r="P26" s="192"/>
    </row>
    <row r="27" spans="2:16" s="534" customFormat="1" ht="22.5" customHeight="1" thickBot="1">
      <c r="B27" s="538">
        <v>29</v>
      </c>
      <c r="C27" s="265" t="s">
        <v>493</v>
      </c>
      <c r="D27" s="713">
        <v>123</v>
      </c>
      <c r="E27" s="713">
        <v>2974</v>
      </c>
      <c r="F27" s="713">
        <v>270</v>
      </c>
      <c r="G27" s="713">
        <v>10686</v>
      </c>
      <c r="H27" s="713">
        <v>1437</v>
      </c>
      <c r="I27" s="713">
        <v>6676</v>
      </c>
      <c r="J27" s="714" t="s">
        <v>1105</v>
      </c>
      <c r="K27" s="713">
        <v>14948</v>
      </c>
      <c r="L27" s="713">
        <v>151</v>
      </c>
      <c r="M27" s="715">
        <v>1463</v>
      </c>
      <c r="N27" s="713">
        <f>D27+F27+H27+L27</f>
        <v>1981</v>
      </c>
      <c r="O27" s="713">
        <v>36747</v>
      </c>
      <c r="P27" s="192"/>
    </row>
    <row r="28" spans="2:16" s="534" customFormat="1" ht="22.5" customHeight="1">
      <c r="B28" s="105" t="s">
        <v>254</v>
      </c>
      <c r="P28" s="175"/>
    </row>
    <row r="29" spans="2:16" s="534" customFormat="1" ht="22.5" customHeight="1">
      <c r="B29" s="528"/>
      <c r="C29" s="133"/>
      <c r="D29" s="133"/>
      <c r="E29" s="133"/>
      <c r="F29" s="133"/>
      <c r="G29" s="133"/>
      <c r="H29" s="133"/>
      <c r="I29" s="129"/>
      <c r="J29" s="133"/>
      <c r="K29" s="138"/>
      <c r="L29" s="138"/>
      <c r="M29" s="140"/>
      <c r="N29" s="131"/>
      <c r="O29" s="181"/>
      <c r="P29" s="175"/>
    </row>
    <row r="30" spans="2:16" s="534" customFormat="1" ht="16.5" customHeight="1">
      <c r="B30" s="105"/>
      <c r="D30" s="46"/>
      <c r="E30" s="180"/>
      <c r="F30" s="180"/>
      <c r="G30" s="181"/>
      <c r="H30" s="175"/>
      <c r="I30" s="181"/>
      <c r="J30" s="175"/>
      <c r="K30" s="181"/>
      <c r="L30" s="175"/>
      <c r="M30" s="181"/>
      <c r="N30" s="175"/>
      <c r="O30" s="181"/>
      <c r="P30" s="175"/>
    </row>
    <row r="31" spans="2:16" s="534" customFormat="1" ht="16.5" customHeight="1">
      <c r="C31" s="41"/>
      <c r="D31" s="39"/>
      <c r="E31" s="266"/>
      <c r="F31" s="266"/>
      <c r="G31" s="499"/>
      <c r="H31" s="499"/>
      <c r="I31" s="499"/>
      <c r="J31" s="499"/>
      <c r="K31" s="181"/>
      <c r="L31" s="499"/>
      <c r="M31" s="185"/>
      <c r="N31" s="41"/>
      <c r="O31" s="41"/>
      <c r="P31" s="41"/>
    </row>
    <row r="32" spans="2:16" s="534" customFormat="1" ht="18" customHeight="1">
      <c r="C32" s="46"/>
      <c r="D32" s="46"/>
      <c r="E32" s="180"/>
      <c r="F32" s="180"/>
      <c r="G32" s="175"/>
      <c r="H32" s="175"/>
      <c r="I32" s="175"/>
      <c r="J32" s="175"/>
      <c r="K32" s="175"/>
      <c r="L32" s="175"/>
      <c r="M32" s="175"/>
      <c r="N32" s="175"/>
      <c r="O32" s="175"/>
      <c r="P32" s="175"/>
    </row>
    <row r="33" s="534" customFormat="1" ht="18" customHeight="1"/>
  </sheetData>
  <customSheetViews>
    <customSheetView guid="{93AD3119-4B9E-4DD3-92AC-14DD93F7352A}" showPageBreaks="1" printArea="1" hiddenRows="1" view="pageBreakPreview">
      <selection activeCell="G6" sqref="G6"/>
      <pageMargins left="0.78740157480314965" right="0.78740157480314965" top="0.78740157480314965" bottom="0.78740157480314965" header="0" footer="0"/>
      <pageSetup paperSize="9" scale="84" firstPageNumber="184" pageOrder="overThenDown" orientation="landscape" useFirstPageNumber="1" r:id="rId1"/>
      <headerFooter alignWithMargins="0"/>
    </customSheetView>
    <customSheetView guid="{53ABA5C2-131F-4519-ADBD-143B4641C355}" showPageBreaks="1" printArea="1" hiddenRows="1" view="pageBreakPreview">
      <selection activeCell="G6" sqref="G6"/>
      <pageMargins left="0.78740157480314965" right="0.78740157480314965" top="0.78740157480314965" bottom="0.78740157480314965" header="0" footer="0"/>
      <pageSetup paperSize="9" scale="84" firstPageNumber="184" pageOrder="overThenDown" orientation="landscape" useFirstPageNumber="1" r:id="rId2"/>
      <headerFooter alignWithMargins="0"/>
    </customSheetView>
    <customSheetView guid="{088E71DE-B7B4-46D8-A92F-2B36F5DE4D60}" showPageBreaks="1" printArea="1" hiddenRows="1" view="pageBreakPreview">
      <selection activeCell="G6" sqref="G6"/>
      <pageMargins left="0.78740157480314965" right="0.78740157480314965" top="0.78740157480314965" bottom="0.78740157480314965" header="0" footer="0"/>
      <pageSetup paperSize="9" scale="84" firstPageNumber="184" pageOrder="overThenDown" orientation="landscape" useFirstPageNumber="1" r:id="rId3"/>
      <headerFooter alignWithMargins="0"/>
    </customSheetView>
    <customSheetView guid="{9B74B00A-A640-416F-A432-6A34C75E3BAB}" showPageBreaks="1" printArea="1" hiddenRows="1" view="pageBreakPreview">
      <selection activeCell="G6" sqref="G6"/>
      <pageMargins left="0.78740157480314965" right="0.78740157480314965" top="0.78740157480314965" bottom="0.78740157480314965" header="0" footer="0"/>
      <pageSetup paperSize="9" scale="84" firstPageNumber="184" pageOrder="overThenDown" orientation="landscape" useFirstPageNumber="1" r:id="rId4"/>
      <headerFooter alignWithMargins="0"/>
    </customSheetView>
    <customSheetView guid="{4B660A93-3844-409A-B1B8-F0D2E63212C8}" showPageBreaks="1" printArea="1" hiddenRows="1" view="pageBreakPreview" topLeftCell="A26">
      <selection activeCell="G6" sqref="G6"/>
      <pageMargins left="0.78740157480314965" right="0.78740157480314965" top="0.78740157480314965" bottom="0.78740157480314965" header="0" footer="0"/>
      <pageSetup paperSize="9" scale="84" firstPageNumber="184" pageOrder="overThenDown" orientation="landscape" useFirstPageNumber="1" r:id="rId5"/>
      <headerFooter alignWithMargins="0"/>
    </customSheetView>
    <customSheetView guid="{54E8C2A0-7B52-4DAB-8ABD-D0AD26D0A0DB}" showPageBreaks="1" printArea="1" hiddenRows="1" view="pageBreakPreview">
      <selection activeCell="G6" sqref="G6"/>
      <pageMargins left="0.78740157480314965" right="0.78740157480314965" top="0.78740157480314965" bottom="0.78740157480314965" header="0" footer="0"/>
      <pageSetup paperSize="9" scale="84" firstPageNumber="184" pageOrder="overThenDown" orientation="landscape" useFirstPageNumber="1" r:id="rId6"/>
      <headerFooter alignWithMargins="0"/>
    </customSheetView>
    <customSheetView guid="{F9820D02-85B6-432B-AB25-E79E6E3CE8BD}" showPageBreaks="1" printArea="1" hiddenRows="1" view="pageBreakPreview">
      <selection activeCell="G6" sqref="G6"/>
      <pageMargins left="0.78740157480314965" right="0.78740157480314965" top="0.78740157480314965" bottom="0.78740157480314965" header="0" footer="0"/>
      <pageSetup paperSize="9" scale="84" firstPageNumber="184" pageOrder="overThenDown" orientation="landscape" useFirstPageNumber="1" r:id="rId7"/>
      <headerFooter alignWithMargins="0"/>
    </customSheetView>
    <customSheetView guid="{6C8CA477-863E-484A-88AC-2F7B34BF5742}" showPageBreaks="1" printArea="1" hiddenRows="1" view="pageBreakPreview">
      <selection activeCell="G6" sqref="G6"/>
      <pageMargins left="0.78740157480314965" right="0.78740157480314965" top="0.78740157480314965" bottom="0.78740157480314965" header="0" footer="0"/>
      <pageSetup paperSize="9" scale="84" firstPageNumber="184" pageOrder="overThenDown" orientation="landscape" useFirstPageNumber="1" r:id="rId8"/>
      <headerFooter alignWithMargins="0"/>
    </customSheetView>
    <customSheetView guid="{C35433B0-31B6-4088-8FE4-5880F028D902}" showPageBreaks="1" printArea="1" hiddenRows="1" view="pageBreakPreview">
      <selection activeCell="G6" sqref="G6"/>
      <pageMargins left="0.78740157480314965" right="0.78740157480314965" top="0.78740157480314965" bottom="0.78740157480314965" header="0" footer="0"/>
      <pageSetup paperSize="9" scale="84" firstPageNumber="184" pageOrder="overThenDown" orientation="landscape" useFirstPageNumber="1" r:id="rId9"/>
      <headerFooter alignWithMargins="0"/>
    </customSheetView>
    <customSheetView guid="{ACCC9A1C-74E4-4A07-8C69-201B2C75F995}" showPageBreaks="1" printArea="1" hiddenRows="1" view="pageBreakPreview">
      <selection activeCell="G6" sqref="G6"/>
      <pageMargins left="0.78740157480314965" right="0.78740157480314965" top="0.78740157480314965" bottom="0.78740157480314965" header="0" footer="0"/>
      <pageSetup paperSize="9" scale="84" firstPageNumber="184" pageOrder="overThenDown" orientation="landscape" useFirstPageNumber="1" r:id="rId10"/>
      <headerFooter alignWithMargins="0"/>
    </customSheetView>
    <customSheetView guid="{D244CBD3-20C8-4E64-93F1-8305B8033E05}" showPageBreaks="1" printArea="1" hiddenRows="1" view="pageBreakPreview">
      <selection activeCell="K9" sqref="K9"/>
      <pageMargins left="0.78740157480314965" right="0.78740157480314965" top="0.78740157480314965" bottom="0.78740157480314965" header="0" footer="0"/>
      <pageSetup paperSize="9" scale="84" firstPageNumber="184" pageOrder="overThenDown" orientation="landscape" useFirstPageNumber="1" r:id="rId11"/>
      <headerFooter alignWithMargins="0"/>
    </customSheetView>
    <customSheetView guid="{A9FAE077-5C36-4502-A307-F5F7DF354F81}" showPageBreaks="1" printArea="1" hiddenRows="1" view="pageBreakPreview">
      <selection activeCell="M10" sqref="M10"/>
      <pageMargins left="0.78740157480314965" right="0.78740157480314965" top="0.78740157480314965" bottom="0.78740157480314965" header="0" footer="0"/>
      <pageSetup paperSize="9" scale="84" firstPageNumber="184" pageOrder="overThenDown" orientation="landscape" useFirstPageNumber="1" r:id="rId12"/>
      <headerFooter alignWithMargins="0"/>
    </customSheetView>
    <customSheetView guid="{676DC416-CC6C-4663-B2BC-E7307C535C80}" showPageBreaks="1" printArea="1" hiddenRows="1" view="pageBreakPreview">
      <selection activeCell="G6" sqref="G6"/>
      <pageMargins left="0.78740157480314965" right="0.78740157480314965" top="0.78740157480314965" bottom="0.78740157480314965" header="0" footer="0"/>
      <pageSetup paperSize="9" scale="84" firstPageNumber="184" pageOrder="overThenDown" orientation="landscape" useFirstPageNumber="1" r:id="rId13"/>
      <headerFooter alignWithMargins="0"/>
    </customSheetView>
  </customSheetViews>
  <mergeCells count="9">
    <mergeCell ref="N1:O2"/>
    <mergeCell ref="N12:O13"/>
    <mergeCell ref="N14:O14"/>
    <mergeCell ref="B3:C3"/>
    <mergeCell ref="D14:E14"/>
    <mergeCell ref="F14:G14"/>
    <mergeCell ref="H14:I14"/>
    <mergeCell ref="J14:K14"/>
    <mergeCell ref="L14:M14"/>
  </mergeCells>
  <phoneticPr fontId="2"/>
  <pageMargins left="0.78740157480314965" right="0.78740157480314965" top="0.78740157480314965" bottom="0.78740157480314965" header="0" footer="0"/>
  <pageSetup paperSize="9" scale="84" firstPageNumber="184" pageOrder="overThenDown" orientation="landscape" useFirstPageNumber="1" r:id="rId14"/>
  <headerFooter alignWithMargins="0"/>
  <drawing r:id="rId1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X47"/>
  <sheetViews>
    <sheetView view="pageBreakPreview" zoomScaleNormal="100" zoomScaleSheetLayoutView="100" workbookViewId="0"/>
  </sheetViews>
  <sheetFormatPr defaultRowHeight="12.75"/>
  <cols>
    <col min="1" max="1" width="3.375" style="145" customWidth="1"/>
    <col min="2" max="2" width="12.375" style="145" customWidth="1"/>
    <col min="3" max="8" width="11.25" style="145" customWidth="1"/>
    <col min="9" max="9" width="5" style="145" customWidth="1"/>
    <col min="10" max="10" width="7.125" style="145" customWidth="1"/>
    <col min="11" max="11" width="6.25" style="145" customWidth="1"/>
    <col min="12" max="12" width="7.125" style="145" customWidth="1"/>
    <col min="13" max="13" width="6.25" style="145" customWidth="1"/>
    <col min="14" max="15" width="7.125" style="145" customWidth="1"/>
    <col min="16" max="16" width="4" style="145" customWidth="1"/>
    <col min="17" max="17" width="5.75" style="145" customWidth="1"/>
    <col min="18" max="18" width="6" style="145" customWidth="1"/>
    <col min="19" max="19" width="6.75" style="145" customWidth="1"/>
    <col min="20" max="20" width="4.875" style="145" customWidth="1"/>
    <col min="21" max="21" width="6.125" style="145" customWidth="1"/>
    <col min="22" max="22" width="7.125" style="145" customWidth="1"/>
    <col min="23" max="23" width="7.25" style="145" customWidth="1"/>
    <col min="24" max="256" width="9" style="145"/>
    <col min="257" max="257" width="3.375" style="145" customWidth="1"/>
    <col min="258" max="258" width="12.375" style="145" customWidth="1"/>
    <col min="259" max="264" width="11.25" style="145" customWidth="1"/>
    <col min="265" max="265" width="5" style="145" customWidth="1"/>
    <col min="266" max="266" width="7.125" style="145" customWidth="1"/>
    <col min="267" max="267" width="6.25" style="145" customWidth="1"/>
    <col min="268" max="268" width="7.125" style="145" customWidth="1"/>
    <col min="269" max="269" width="6.25" style="145" customWidth="1"/>
    <col min="270" max="271" width="7.125" style="145" customWidth="1"/>
    <col min="272" max="272" width="4" style="145" customWidth="1"/>
    <col min="273" max="273" width="5.75" style="145" customWidth="1"/>
    <col min="274" max="274" width="6" style="145" customWidth="1"/>
    <col min="275" max="275" width="6.75" style="145" customWidth="1"/>
    <col min="276" max="276" width="4.875" style="145" customWidth="1"/>
    <col min="277" max="277" width="6.125" style="145" customWidth="1"/>
    <col min="278" max="278" width="7.125" style="145" customWidth="1"/>
    <col min="279" max="279" width="7.25" style="145" customWidth="1"/>
    <col min="280" max="512" width="9" style="145"/>
    <col min="513" max="513" width="3.375" style="145" customWidth="1"/>
    <col min="514" max="514" width="12.375" style="145" customWidth="1"/>
    <col min="515" max="520" width="11.25" style="145" customWidth="1"/>
    <col min="521" max="521" width="5" style="145" customWidth="1"/>
    <col min="522" max="522" width="7.125" style="145" customWidth="1"/>
    <col min="523" max="523" width="6.25" style="145" customWidth="1"/>
    <col min="524" max="524" width="7.125" style="145" customWidth="1"/>
    <col min="525" max="525" width="6.25" style="145" customWidth="1"/>
    <col min="526" max="527" width="7.125" style="145" customWidth="1"/>
    <col min="528" max="528" width="4" style="145" customWidth="1"/>
    <col min="529" max="529" width="5.75" style="145" customWidth="1"/>
    <col min="530" max="530" width="6" style="145" customWidth="1"/>
    <col min="531" max="531" width="6.75" style="145" customWidth="1"/>
    <col min="532" max="532" width="4.875" style="145" customWidth="1"/>
    <col min="533" max="533" width="6.125" style="145" customWidth="1"/>
    <col min="534" max="534" width="7.125" style="145" customWidth="1"/>
    <col min="535" max="535" width="7.25" style="145" customWidth="1"/>
    <col min="536" max="768" width="9" style="145"/>
    <col min="769" max="769" width="3.375" style="145" customWidth="1"/>
    <col min="770" max="770" width="12.375" style="145" customWidth="1"/>
    <col min="771" max="776" width="11.25" style="145" customWidth="1"/>
    <col min="777" max="777" width="5" style="145" customWidth="1"/>
    <col min="778" max="778" width="7.125" style="145" customWidth="1"/>
    <col min="779" max="779" width="6.25" style="145" customWidth="1"/>
    <col min="780" max="780" width="7.125" style="145" customWidth="1"/>
    <col min="781" max="781" width="6.25" style="145" customWidth="1"/>
    <col min="782" max="783" width="7.125" style="145" customWidth="1"/>
    <col min="784" max="784" width="4" style="145" customWidth="1"/>
    <col min="785" max="785" width="5.75" style="145" customWidth="1"/>
    <col min="786" max="786" width="6" style="145" customWidth="1"/>
    <col min="787" max="787" width="6.75" style="145" customWidth="1"/>
    <col min="788" max="788" width="4.875" style="145" customWidth="1"/>
    <col min="789" max="789" width="6.125" style="145" customWidth="1"/>
    <col min="790" max="790" width="7.125" style="145" customWidth="1"/>
    <col min="791" max="791" width="7.25" style="145" customWidth="1"/>
    <col min="792" max="1024" width="9" style="145"/>
    <col min="1025" max="1025" width="3.375" style="145" customWidth="1"/>
    <col min="1026" max="1026" width="12.375" style="145" customWidth="1"/>
    <col min="1027" max="1032" width="11.25" style="145" customWidth="1"/>
    <col min="1033" max="1033" width="5" style="145" customWidth="1"/>
    <col min="1034" max="1034" width="7.125" style="145" customWidth="1"/>
    <col min="1035" max="1035" width="6.25" style="145" customWidth="1"/>
    <col min="1036" max="1036" width="7.125" style="145" customWidth="1"/>
    <col min="1037" max="1037" width="6.25" style="145" customWidth="1"/>
    <col min="1038" max="1039" width="7.125" style="145" customWidth="1"/>
    <col min="1040" max="1040" width="4" style="145" customWidth="1"/>
    <col min="1041" max="1041" width="5.75" style="145" customWidth="1"/>
    <col min="1042" max="1042" width="6" style="145" customWidth="1"/>
    <col min="1043" max="1043" width="6.75" style="145" customWidth="1"/>
    <col min="1044" max="1044" width="4.875" style="145" customWidth="1"/>
    <col min="1045" max="1045" width="6.125" style="145" customWidth="1"/>
    <col min="1046" max="1046" width="7.125" style="145" customWidth="1"/>
    <col min="1047" max="1047" width="7.25" style="145" customWidth="1"/>
    <col min="1048" max="1280" width="9" style="145"/>
    <col min="1281" max="1281" width="3.375" style="145" customWidth="1"/>
    <col min="1282" max="1282" width="12.375" style="145" customWidth="1"/>
    <col min="1283" max="1288" width="11.25" style="145" customWidth="1"/>
    <col min="1289" max="1289" width="5" style="145" customWidth="1"/>
    <col min="1290" max="1290" width="7.125" style="145" customWidth="1"/>
    <col min="1291" max="1291" width="6.25" style="145" customWidth="1"/>
    <col min="1292" max="1292" width="7.125" style="145" customWidth="1"/>
    <col min="1293" max="1293" width="6.25" style="145" customWidth="1"/>
    <col min="1294" max="1295" width="7.125" style="145" customWidth="1"/>
    <col min="1296" max="1296" width="4" style="145" customWidth="1"/>
    <col min="1297" max="1297" width="5.75" style="145" customWidth="1"/>
    <col min="1298" max="1298" width="6" style="145" customWidth="1"/>
    <col min="1299" max="1299" width="6.75" style="145" customWidth="1"/>
    <col min="1300" max="1300" width="4.875" style="145" customWidth="1"/>
    <col min="1301" max="1301" width="6.125" style="145" customWidth="1"/>
    <col min="1302" max="1302" width="7.125" style="145" customWidth="1"/>
    <col min="1303" max="1303" width="7.25" style="145" customWidth="1"/>
    <col min="1304" max="1536" width="9" style="145"/>
    <col min="1537" max="1537" width="3.375" style="145" customWidth="1"/>
    <col min="1538" max="1538" width="12.375" style="145" customWidth="1"/>
    <col min="1539" max="1544" width="11.25" style="145" customWidth="1"/>
    <col min="1545" max="1545" width="5" style="145" customWidth="1"/>
    <col min="1546" max="1546" width="7.125" style="145" customWidth="1"/>
    <col min="1547" max="1547" width="6.25" style="145" customWidth="1"/>
    <col min="1548" max="1548" width="7.125" style="145" customWidth="1"/>
    <col min="1549" max="1549" width="6.25" style="145" customWidth="1"/>
    <col min="1550" max="1551" width="7.125" style="145" customWidth="1"/>
    <col min="1552" max="1552" width="4" style="145" customWidth="1"/>
    <col min="1553" max="1553" width="5.75" style="145" customWidth="1"/>
    <col min="1554" max="1554" width="6" style="145" customWidth="1"/>
    <col min="1555" max="1555" width="6.75" style="145" customWidth="1"/>
    <col min="1556" max="1556" width="4.875" style="145" customWidth="1"/>
    <col min="1557" max="1557" width="6.125" style="145" customWidth="1"/>
    <col min="1558" max="1558" width="7.125" style="145" customWidth="1"/>
    <col min="1559" max="1559" width="7.25" style="145" customWidth="1"/>
    <col min="1560" max="1792" width="9" style="145"/>
    <col min="1793" max="1793" width="3.375" style="145" customWidth="1"/>
    <col min="1794" max="1794" width="12.375" style="145" customWidth="1"/>
    <col min="1795" max="1800" width="11.25" style="145" customWidth="1"/>
    <col min="1801" max="1801" width="5" style="145" customWidth="1"/>
    <col min="1802" max="1802" width="7.125" style="145" customWidth="1"/>
    <col min="1803" max="1803" width="6.25" style="145" customWidth="1"/>
    <col min="1804" max="1804" width="7.125" style="145" customWidth="1"/>
    <col min="1805" max="1805" width="6.25" style="145" customWidth="1"/>
    <col min="1806" max="1807" width="7.125" style="145" customWidth="1"/>
    <col min="1808" max="1808" width="4" style="145" customWidth="1"/>
    <col min="1809" max="1809" width="5.75" style="145" customWidth="1"/>
    <col min="1810" max="1810" width="6" style="145" customWidth="1"/>
    <col min="1811" max="1811" width="6.75" style="145" customWidth="1"/>
    <col min="1812" max="1812" width="4.875" style="145" customWidth="1"/>
    <col min="1813" max="1813" width="6.125" style="145" customWidth="1"/>
    <col min="1814" max="1814" width="7.125" style="145" customWidth="1"/>
    <col min="1815" max="1815" width="7.25" style="145" customWidth="1"/>
    <col min="1816" max="2048" width="9" style="145"/>
    <col min="2049" max="2049" width="3.375" style="145" customWidth="1"/>
    <col min="2050" max="2050" width="12.375" style="145" customWidth="1"/>
    <col min="2051" max="2056" width="11.25" style="145" customWidth="1"/>
    <col min="2057" max="2057" width="5" style="145" customWidth="1"/>
    <col min="2058" max="2058" width="7.125" style="145" customWidth="1"/>
    <col min="2059" max="2059" width="6.25" style="145" customWidth="1"/>
    <col min="2060" max="2060" width="7.125" style="145" customWidth="1"/>
    <col min="2061" max="2061" width="6.25" style="145" customWidth="1"/>
    <col min="2062" max="2063" width="7.125" style="145" customWidth="1"/>
    <col min="2064" max="2064" width="4" style="145" customWidth="1"/>
    <col min="2065" max="2065" width="5.75" style="145" customWidth="1"/>
    <col min="2066" max="2066" width="6" style="145" customWidth="1"/>
    <col min="2067" max="2067" width="6.75" style="145" customWidth="1"/>
    <col min="2068" max="2068" width="4.875" style="145" customWidth="1"/>
    <col min="2069" max="2069" width="6.125" style="145" customWidth="1"/>
    <col min="2070" max="2070" width="7.125" style="145" customWidth="1"/>
    <col min="2071" max="2071" width="7.25" style="145" customWidth="1"/>
    <col min="2072" max="2304" width="9" style="145"/>
    <col min="2305" max="2305" width="3.375" style="145" customWidth="1"/>
    <col min="2306" max="2306" width="12.375" style="145" customWidth="1"/>
    <col min="2307" max="2312" width="11.25" style="145" customWidth="1"/>
    <col min="2313" max="2313" width="5" style="145" customWidth="1"/>
    <col min="2314" max="2314" width="7.125" style="145" customWidth="1"/>
    <col min="2315" max="2315" width="6.25" style="145" customWidth="1"/>
    <col min="2316" max="2316" width="7.125" style="145" customWidth="1"/>
    <col min="2317" max="2317" width="6.25" style="145" customWidth="1"/>
    <col min="2318" max="2319" width="7.125" style="145" customWidth="1"/>
    <col min="2320" max="2320" width="4" style="145" customWidth="1"/>
    <col min="2321" max="2321" width="5.75" style="145" customWidth="1"/>
    <col min="2322" max="2322" width="6" style="145" customWidth="1"/>
    <col min="2323" max="2323" width="6.75" style="145" customWidth="1"/>
    <col min="2324" max="2324" width="4.875" style="145" customWidth="1"/>
    <col min="2325" max="2325" width="6.125" style="145" customWidth="1"/>
    <col min="2326" max="2326" width="7.125" style="145" customWidth="1"/>
    <col min="2327" max="2327" width="7.25" style="145" customWidth="1"/>
    <col min="2328" max="2560" width="9" style="145"/>
    <col min="2561" max="2561" width="3.375" style="145" customWidth="1"/>
    <col min="2562" max="2562" width="12.375" style="145" customWidth="1"/>
    <col min="2563" max="2568" width="11.25" style="145" customWidth="1"/>
    <col min="2569" max="2569" width="5" style="145" customWidth="1"/>
    <col min="2570" max="2570" width="7.125" style="145" customWidth="1"/>
    <col min="2571" max="2571" width="6.25" style="145" customWidth="1"/>
    <col min="2572" max="2572" width="7.125" style="145" customWidth="1"/>
    <col min="2573" max="2573" width="6.25" style="145" customWidth="1"/>
    <col min="2574" max="2575" width="7.125" style="145" customWidth="1"/>
    <col min="2576" max="2576" width="4" style="145" customWidth="1"/>
    <col min="2577" max="2577" width="5.75" style="145" customWidth="1"/>
    <col min="2578" max="2578" width="6" style="145" customWidth="1"/>
    <col min="2579" max="2579" width="6.75" style="145" customWidth="1"/>
    <col min="2580" max="2580" width="4.875" style="145" customWidth="1"/>
    <col min="2581" max="2581" width="6.125" style="145" customWidth="1"/>
    <col min="2582" max="2582" width="7.125" style="145" customWidth="1"/>
    <col min="2583" max="2583" width="7.25" style="145" customWidth="1"/>
    <col min="2584" max="2816" width="9" style="145"/>
    <col min="2817" max="2817" width="3.375" style="145" customWidth="1"/>
    <col min="2818" max="2818" width="12.375" style="145" customWidth="1"/>
    <col min="2819" max="2824" width="11.25" style="145" customWidth="1"/>
    <col min="2825" max="2825" width="5" style="145" customWidth="1"/>
    <col min="2826" max="2826" width="7.125" style="145" customWidth="1"/>
    <col min="2827" max="2827" width="6.25" style="145" customWidth="1"/>
    <col min="2828" max="2828" width="7.125" style="145" customWidth="1"/>
    <col min="2829" max="2829" width="6.25" style="145" customWidth="1"/>
    <col min="2830" max="2831" width="7.125" style="145" customWidth="1"/>
    <col min="2832" max="2832" width="4" style="145" customWidth="1"/>
    <col min="2833" max="2833" width="5.75" style="145" customWidth="1"/>
    <col min="2834" max="2834" width="6" style="145" customWidth="1"/>
    <col min="2835" max="2835" width="6.75" style="145" customWidth="1"/>
    <col min="2836" max="2836" width="4.875" style="145" customWidth="1"/>
    <col min="2837" max="2837" width="6.125" style="145" customWidth="1"/>
    <col min="2838" max="2838" width="7.125" style="145" customWidth="1"/>
    <col min="2839" max="2839" width="7.25" style="145" customWidth="1"/>
    <col min="2840" max="3072" width="9" style="145"/>
    <col min="3073" max="3073" width="3.375" style="145" customWidth="1"/>
    <col min="3074" max="3074" width="12.375" style="145" customWidth="1"/>
    <col min="3075" max="3080" width="11.25" style="145" customWidth="1"/>
    <col min="3081" max="3081" width="5" style="145" customWidth="1"/>
    <col min="3082" max="3082" width="7.125" style="145" customWidth="1"/>
    <col min="3083" max="3083" width="6.25" style="145" customWidth="1"/>
    <col min="3084" max="3084" width="7.125" style="145" customWidth="1"/>
    <col min="3085" max="3085" width="6.25" style="145" customWidth="1"/>
    <col min="3086" max="3087" width="7.125" style="145" customWidth="1"/>
    <col min="3088" max="3088" width="4" style="145" customWidth="1"/>
    <col min="3089" max="3089" width="5.75" style="145" customWidth="1"/>
    <col min="3090" max="3090" width="6" style="145" customWidth="1"/>
    <col min="3091" max="3091" width="6.75" style="145" customWidth="1"/>
    <col min="3092" max="3092" width="4.875" style="145" customWidth="1"/>
    <col min="3093" max="3093" width="6.125" style="145" customWidth="1"/>
    <col min="3094" max="3094" width="7.125" style="145" customWidth="1"/>
    <col min="3095" max="3095" width="7.25" style="145" customWidth="1"/>
    <col min="3096" max="3328" width="9" style="145"/>
    <col min="3329" max="3329" width="3.375" style="145" customWidth="1"/>
    <col min="3330" max="3330" width="12.375" style="145" customWidth="1"/>
    <col min="3331" max="3336" width="11.25" style="145" customWidth="1"/>
    <col min="3337" max="3337" width="5" style="145" customWidth="1"/>
    <col min="3338" max="3338" width="7.125" style="145" customWidth="1"/>
    <col min="3339" max="3339" width="6.25" style="145" customWidth="1"/>
    <col min="3340" max="3340" width="7.125" style="145" customWidth="1"/>
    <col min="3341" max="3341" width="6.25" style="145" customWidth="1"/>
    <col min="3342" max="3343" width="7.125" style="145" customWidth="1"/>
    <col min="3344" max="3344" width="4" style="145" customWidth="1"/>
    <col min="3345" max="3345" width="5.75" style="145" customWidth="1"/>
    <col min="3346" max="3346" width="6" style="145" customWidth="1"/>
    <col min="3347" max="3347" width="6.75" style="145" customWidth="1"/>
    <col min="3348" max="3348" width="4.875" style="145" customWidth="1"/>
    <col min="3349" max="3349" width="6.125" style="145" customWidth="1"/>
    <col min="3350" max="3350" width="7.125" style="145" customWidth="1"/>
    <col min="3351" max="3351" width="7.25" style="145" customWidth="1"/>
    <col min="3352" max="3584" width="9" style="145"/>
    <col min="3585" max="3585" width="3.375" style="145" customWidth="1"/>
    <col min="3586" max="3586" width="12.375" style="145" customWidth="1"/>
    <col min="3587" max="3592" width="11.25" style="145" customWidth="1"/>
    <col min="3593" max="3593" width="5" style="145" customWidth="1"/>
    <col min="3594" max="3594" width="7.125" style="145" customWidth="1"/>
    <col min="3595" max="3595" width="6.25" style="145" customWidth="1"/>
    <col min="3596" max="3596" width="7.125" style="145" customWidth="1"/>
    <col min="3597" max="3597" width="6.25" style="145" customWidth="1"/>
    <col min="3598" max="3599" width="7.125" style="145" customWidth="1"/>
    <col min="3600" max="3600" width="4" style="145" customWidth="1"/>
    <col min="3601" max="3601" width="5.75" style="145" customWidth="1"/>
    <col min="3602" max="3602" width="6" style="145" customWidth="1"/>
    <col min="3603" max="3603" width="6.75" style="145" customWidth="1"/>
    <col min="3604" max="3604" width="4.875" style="145" customWidth="1"/>
    <col min="3605" max="3605" width="6.125" style="145" customWidth="1"/>
    <col min="3606" max="3606" width="7.125" style="145" customWidth="1"/>
    <col min="3607" max="3607" width="7.25" style="145" customWidth="1"/>
    <col min="3608" max="3840" width="9" style="145"/>
    <col min="3841" max="3841" width="3.375" style="145" customWidth="1"/>
    <col min="3842" max="3842" width="12.375" style="145" customWidth="1"/>
    <col min="3843" max="3848" width="11.25" style="145" customWidth="1"/>
    <col min="3849" max="3849" width="5" style="145" customWidth="1"/>
    <col min="3850" max="3850" width="7.125" style="145" customWidth="1"/>
    <col min="3851" max="3851" width="6.25" style="145" customWidth="1"/>
    <col min="3852" max="3852" width="7.125" style="145" customWidth="1"/>
    <col min="3853" max="3853" width="6.25" style="145" customWidth="1"/>
    <col min="3854" max="3855" width="7.125" style="145" customWidth="1"/>
    <col min="3856" max="3856" width="4" style="145" customWidth="1"/>
    <col min="3857" max="3857" width="5.75" style="145" customWidth="1"/>
    <col min="3858" max="3858" width="6" style="145" customWidth="1"/>
    <col min="3859" max="3859" width="6.75" style="145" customWidth="1"/>
    <col min="3860" max="3860" width="4.875" style="145" customWidth="1"/>
    <col min="3861" max="3861" width="6.125" style="145" customWidth="1"/>
    <col min="3862" max="3862" width="7.125" style="145" customWidth="1"/>
    <col min="3863" max="3863" width="7.25" style="145" customWidth="1"/>
    <col min="3864" max="4096" width="9" style="145"/>
    <col min="4097" max="4097" width="3.375" style="145" customWidth="1"/>
    <col min="4098" max="4098" width="12.375" style="145" customWidth="1"/>
    <col min="4099" max="4104" width="11.25" style="145" customWidth="1"/>
    <col min="4105" max="4105" width="5" style="145" customWidth="1"/>
    <col min="4106" max="4106" width="7.125" style="145" customWidth="1"/>
    <col min="4107" max="4107" width="6.25" style="145" customWidth="1"/>
    <col min="4108" max="4108" width="7.125" style="145" customWidth="1"/>
    <col min="4109" max="4109" width="6.25" style="145" customWidth="1"/>
    <col min="4110" max="4111" width="7.125" style="145" customWidth="1"/>
    <col min="4112" max="4112" width="4" style="145" customWidth="1"/>
    <col min="4113" max="4113" width="5.75" style="145" customWidth="1"/>
    <col min="4114" max="4114" width="6" style="145" customWidth="1"/>
    <col min="4115" max="4115" width="6.75" style="145" customWidth="1"/>
    <col min="4116" max="4116" width="4.875" style="145" customWidth="1"/>
    <col min="4117" max="4117" width="6.125" style="145" customWidth="1"/>
    <col min="4118" max="4118" width="7.125" style="145" customWidth="1"/>
    <col min="4119" max="4119" width="7.25" style="145" customWidth="1"/>
    <col min="4120" max="4352" width="9" style="145"/>
    <col min="4353" max="4353" width="3.375" style="145" customWidth="1"/>
    <col min="4354" max="4354" width="12.375" style="145" customWidth="1"/>
    <col min="4355" max="4360" width="11.25" style="145" customWidth="1"/>
    <col min="4361" max="4361" width="5" style="145" customWidth="1"/>
    <col min="4362" max="4362" width="7.125" style="145" customWidth="1"/>
    <col min="4363" max="4363" width="6.25" style="145" customWidth="1"/>
    <col min="4364" max="4364" width="7.125" style="145" customWidth="1"/>
    <col min="4365" max="4365" width="6.25" style="145" customWidth="1"/>
    <col min="4366" max="4367" width="7.125" style="145" customWidth="1"/>
    <col min="4368" max="4368" width="4" style="145" customWidth="1"/>
    <col min="4369" max="4369" width="5.75" style="145" customWidth="1"/>
    <col min="4370" max="4370" width="6" style="145" customWidth="1"/>
    <col min="4371" max="4371" width="6.75" style="145" customWidth="1"/>
    <col min="4372" max="4372" width="4.875" style="145" customWidth="1"/>
    <col min="4373" max="4373" width="6.125" style="145" customWidth="1"/>
    <col min="4374" max="4374" width="7.125" style="145" customWidth="1"/>
    <col min="4375" max="4375" width="7.25" style="145" customWidth="1"/>
    <col min="4376" max="4608" width="9" style="145"/>
    <col min="4609" max="4609" width="3.375" style="145" customWidth="1"/>
    <col min="4610" max="4610" width="12.375" style="145" customWidth="1"/>
    <col min="4611" max="4616" width="11.25" style="145" customWidth="1"/>
    <col min="4617" max="4617" width="5" style="145" customWidth="1"/>
    <col min="4618" max="4618" width="7.125" style="145" customWidth="1"/>
    <col min="4619" max="4619" width="6.25" style="145" customWidth="1"/>
    <col min="4620" max="4620" width="7.125" style="145" customWidth="1"/>
    <col min="4621" max="4621" width="6.25" style="145" customWidth="1"/>
    <col min="4622" max="4623" width="7.125" style="145" customWidth="1"/>
    <col min="4624" max="4624" width="4" style="145" customWidth="1"/>
    <col min="4625" max="4625" width="5.75" style="145" customWidth="1"/>
    <col min="4626" max="4626" width="6" style="145" customWidth="1"/>
    <col min="4627" max="4627" width="6.75" style="145" customWidth="1"/>
    <col min="4628" max="4628" width="4.875" style="145" customWidth="1"/>
    <col min="4629" max="4629" width="6.125" style="145" customWidth="1"/>
    <col min="4630" max="4630" width="7.125" style="145" customWidth="1"/>
    <col min="4631" max="4631" width="7.25" style="145" customWidth="1"/>
    <col min="4632" max="4864" width="9" style="145"/>
    <col min="4865" max="4865" width="3.375" style="145" customWidth="1"/>
    <col min="4866" max="4866" width="12.375" style="145" customWidth="1"/>
    <col min="4867" max="4872" width="11.25" style="145" customWidth="1"/>
    <col min="4873" max="4873" width="5" style="145" customWidth="1"/>
    <col min="4874" max="4874" width="7.125" style="145" customWidth="1"/>
    <col min="4875" max="4875" width="6.25" style="145" customWidth="1"/>
    <col min="4876" max="4876" width="7.125" style="145" customWidth="1"/>
    <col min="4877" max="4877" width="6.25" style="145" customWidth="1"/>
    <col min="4878" max="4879" width="7.125" style="145" customWidth="1"/>
    <col min="4880" max="4880" width="4" style="145" customWidth="1"/>
    <col min="4881" max="4881" width="5.75" style="145" customWidth="1"/>
    <col min="4882" max="4882" width="6" style="145" customWidth="1"/>
    <col min="4883" max="4883" width="6.75" style="145" customWidth="1"/>
    <col min="4884" max="4884" width="4.875" style="145" customWidth="1"/>
    <col min="4885" max="4885" width="6.125" style="145" customWidth="1"/>
    <col min="4886" max="4886" width="7.125" style="145" customWidth="1"/>
    <col min="4887" max="4887" width="7.25" style="145" customWidth="1"/>
    <col min="4888" max="5120" width="9" style="145"/>
    <col min="5121" max="5121" width="3.375" style="145" customWidth="1"/>
    <col min="5122" max="5122" width="12.375" style="145" customWidth="1"/>
    <col min="5123" max="5128" width="11.25" style="145" customWidth="1"/>
    <col min="5129" max="5129" width="5" style="145" customWidth="1"/>
    <col min="5130" max="5130" width="7.125" style="145" customWidth="1"/>
    <col min="5131" max="5131" width="6.25" style="145" customWidth="1"/>
    <col min="5132" max="5132" width="7.125" style="145" customWidth="1"/>
    <col min="5133" max="5133" width="6.25" style="145" customWidth="1"/>
    <col min="5134" max="5135" width="7.125" style="145" customWidth="1"/>
    <col min="5136" max="5136" width="4" style="145" customWidth="1"/>
    <col min="5137" max="5137" width="5.75" style="145" customWidth="1"/>
    <col min="5138" max="5138" width="6" style="145" customWidth="1"/>
    <col min="5139" max="5139" width="6.75" style="145" customWidth="1"/>
    <col min="5140" max="5140" width="4.875" style="145" customWidth="1"/>
    <col min="5141" max="5141" width="6.125" style="145" customWidth="1"/>
    <col min="5142" max="5142" width="7.125" style="145" customWidth="1"/>
    <col min="5143" max="5143" width="7.25" style="145" customWidth="1"/>
    <col min="5144" max="5376" width="9" style="145"/>
    <col min="5377" max="5377" width="3.375" style="145" customWidth="1"/>
    <col min="5378" max="5378" width="12.375" style="145" customWidth="1"/>
    <col min="5379" max="5384" width="11.25" style="145" customWidth="1"/>
    <col min="5385" max="5385" width="5" style="145" customWidth="1"/>
    <col min="5386" max="5386" width="7.125" style="145" customWidth="1"/>
    <col min="5387" max="5387" width="6.25" style="145" customWidth="1"/>
    <col min="5388" max="5388" width="7.125" style="145" customWidth="1"/>
    <col min="5389" max="5389" width="6.25" style="145" customWidth="1"/>
    <col min="5390" max="5391" width="7.125" style="145" customWidth="1"/>
    <col min="5392" max="5392" width="4" style="145" customWidth="1"/>
    <col min="5393" max="5393" width="5.75" style="145" customWidth="1"/>
    <col min="5394" max="5394" width="6" style="145" customWidth="1"/>
    <col min="5395" max="5395" width="6.75" style="145" customWidth="1"/>
    <col min="5396" max="5396" width="4.875" style="145" customWidth="1"/>
    <col min="5397" max="5397" width="6.125" style="145" customWidth="1"/>
    <col min="5398" max="5398" width="7.125" style="145" customWidth="1"/>
    <col min="5399" max="5399" width="7.25" style="145" customWidth="1"/>
    <col min="5400" max="5632" width="9" style="145"/>
    <col min="5633" max="5633" width="3.375" style="145" customWidth="1"/>
    <col min="5634" max="5634" width="12.375" style="145" customWidth="1"/>
    <col min="5635" max="5640" width="11.25" style="145" customWidth="1"/>
    <col min="5641" max="5641" width="5" style="145" customWidth="1"/>
    <col min="5642" max="5642" width="7.125" style="145" customWidth="1"/>
    <col min="5643" max="5643" width="6.25" style="145" customWidth="1"/>
    <col min="5644" max="5644" width="7.125" style="145" customWidth="1"/>
    <col min="5645" max="5645" width="6.25" style="145" customWidth="1"/>
    <col min="5646" max="5647" width="7.125" style="145" customWidth="1"/>
    <col min="5648" max="5648" width="4" style="145" customWidth="1"/>
    <col min="5649" max="5649" width="5.75" style="145" customWidth="1"/>
    <col min="5650" max="5650" width="6" style="145" customWidth="1"/>
    <col min="5651" max="5651" width="6.75" style="145" customWidth="1"/>
    <col min="5652" max="5652" width="4.875" style="145" customWidth="1"/>
    <col min="5653" max="5653" width="6.125" style="145" customWidth="1"/>
    <col min="5654" max="5654" width="7.125" style="145" customWidth="1"/>
    <col min="5655" max="5655" width="7.25" style="145" customWidth="1"/>
    <col min="5656" max="5888" width="9" style="145"/>
    <col min="5889" max="5889" width="3.375" style="145" customWidth="1"/>
    <col min="5890" max="5890" width="12.375" style="145" customWidth="1"/>
    <col min="5891" max="5896" width="11.25" style="145" customWidth="1"/>
    <col min="5897" max="5897" width="5" style="145" customWidth="1"/>
    <col min="5898" max="5898" width="7.125" style="145" customWidth="1"/>
    <col min="5899" max="5899" width="6.25" style="145" customWidth="1"/>
    <col min="5900" max="5900" width="7.125" style="145" customWidth="1"/>
    <col min="5901" max="5901" width="6.25" style="145" customWidth="1"/>
    <col min="5902" max="5903" width="7.125" style="145" customWidth="1"/>
    <col min="5904" max="5904" width="4" style="145" customWidth="1"/>
    <col min="5905" max="5905" width="5.75" style="145" customWidth="1"/>
    <col min="5906" max="5906" width="6" style="145" customWidth="1"/>
    <col min="5907" max="5907" width="6.75" style="145" customWidth="1"/>
    <col min="5908" max="5908" width="4.875" style="145" customWidth="1"/>
    <col min="5909" max="5909" width="6.125" style="145" customWidth="1"/>
    <col min="5910" max="5910" width="7.125" style="145" customWidth="1"/>
    <col min="5911" max="5911" width="7.25" style="145" customWidth="1"/>
    <col min="5912" max="6144" width="9" style="145"/>
    <col min="6145" max="6145" width="3.375" style="145" customWidth="1"/>
    <col min="6146" max="6146" width="12.375" style="145" customWidth="1"/>
    <col min="6147" max="6152" width="11.25" style="145" customWidth="1"/>
    <col min="6153" max="6153" width="5" style="145" customWidth="1"/>
    <col min="6154" max="6154" width="7.125" style="145" customWidth="1"/>
    <col min="6155" max="6155" width="6.25" style="145" customWidth="1"/>
    <col min="6156" max="6156" width="7.125" style="145" customWidth="1"/>
    <col min="6157" max="6157" width="6.25" style="145" customWidth="1"/>
    <col min="6158" max="6159" width="7.125" style="145" customWidth="1"/>
    <col min="6160" max="6160" width="4" style="145" customWidth="1"/>
    <col min="6161" max="6161" width="5.75" style="145" customWidth="1"/>
    <col min="6162" max="6162" width="6" style="145" customWidth="1"/>
    <col min="6163" max="6163" width="6.75" style="145" customWidth="1"/>
    <col min="6164" max="6164" width="4.875" style="145" customWidth="1"/>
    <col min="6165" max="6165" width="6.125" style="145" customWidth="1"/>
    <col min="6166" max="6166" width="7.125" style="145" customWidth="1"/>
    <col min="6167" max="6167" width="7.25" style="145" customWidth="1"/>
    <col min="6168" max="6400" width="9" style="145"/>
    <col min="6401" max="6401" width="3.375" style="145" customWidth="1"/>
    <col min="6402" max="6402" width="12.375" style="145" customWidth="1"/>
    <col min="6403" max="6408" width="11.25" style="145" customWidth="1"/>
    <col min="6409" max="6409" width="5" style="145" customWidth="1"/>
    <col min="6410" max="6410" width="7.125" style="145" customWidth="1"/>
    <col min="6411" max="6411" width="6.25" style="145" customWidth="1"/>
    <col min="6412" max="6412" width="7.125" style="145" customWidth="1"/>
    <col min="6413" max="6413" width="6.25" style="145" customWidth="1"/>
    <col min="6414" max="6415" width="7.125" style="145" customWidth="1"/>
    <col min="6416" max="6416" width="4" style="145" customWidth="1"/>
    <col min="6417" max="6417" width="5.75" style="145" customWidth="1"/>
    <col min="6418" max="6418" width="6" style="145" customWidth="1"/>
    <col min="6419" max="6419" width="6.75" style="145" customWidth="1"/>
    <col min="6420" max="6420" width="4.875" style="145" customWidth="1"/>
    <col min="6421" max="6421" width="6.125" style="145" customWidth="1"/>
    <col min="6422" max="6422" width="7.125" style="145" customWidth="1"/>
    <col min="6423" max="6423" width="7.25" style="145" customWidth="1"/>
    <col min="6424" max="6656" width="9" style="145"/>
    <col min="6657" max="6657" width="3.375" style="145" customWidth="1"/>
    <col min="6658" max="6658" width="12.375" style="145" customWidth="1"/>
    <col min="6659" max="6664" width="11.25" style="145" customWidth="1"/>
    <col min="6665" max="6665" width="5" style="145" customWidth="1"/>
    <col min="6666" max="6666" width="7.125" style="145" customWidth="1"/>
    <col min="6667" max="6667" width="6.25" style="145" customWidth="1"/>
    <col min="6668" max="6668" width="7.125" style="145" customWidth="1"/>
    <col min="6669" max="6669" width="6.25" style="145" customWidth="1"/>
    <col min="6670" max="6671" width="7.125" style="145" customWidth="1"/>
    <col min="6672" max="6672" width="4" style="145" customWidth="1"/>
    <col min="6673" max="6673" width="5.75" style="145" customWidth="1"/>
    <col min="6674" max="6674" width="6" style="145" customWidth="1"/>
    <col min="6675" max="6675" width="6.75" style="145" customWidth="1"/>
    <col min="6676" max="6676" width="4.875" style="145" customWidth="1"/>
    <col min="6677" max="6677" width="6.125" style="145" customWidth="1"/>
    <col min="6678" max="6678" width="7.125" style="145" customWidth="1"/>
    <col min="6679" max="6679" width="7.25" style="145" customWidth="1"/>
    <col min="6680" max="6912" width="9" style="145"/>
    <col min="6913" max="6913" width="3.375" style="145" customWidth="1"/>
    <col min="6914" max="6914" width="12.375" style="145" customWidth="1"/>
    <col min="6915" max="6920" width="11.25" style="145" customWidth="1"/>
    <col min="6921" max="6921" width="5" style="145" customWidth="1"/>
    <col min="6922" max="6922" width="7.125" style="145" customWidth="1"/>
    <col min="6923" max="6923" width="6.25" style="145" customWidth="1"/>
    <col min="6924" max="6924" width="7.125" style="145" customWidth="1"/>
    <col min="6925" max="6925" width="6.25" style="145" customWidth="1"/>
    <col min="6926" max="6927" width="7.125" style="145" customWidth="1"/>
    <col min="6928" max="6928" width="4" style="145" customWidth="1"/>
    <col min="6929" max="6929" width="5.75" style="145" customWidth="1"/>
    <col min="6930" max="6930" width="6" style="145" customWidth="1"/>
    <col min="6931" max="6931" width="6.75" style="145" customWidth="1"/>
    <col min="6932" max="6932" width="4.875" style="145" customWidth="1"/>
    <col min="6933" max="6933" width="6.125" style="145" customWidth="1"/>
    <col min="6934" max="6934" width="7.125" style="145" customWidth="1"/>
    <col min="6935" max="6935" width="7.25" style="145" customWidth="1"/>
    <col min="6936" max="7168" width="9" style="145"/>
    <col min="7169" max="7169" width="3.375" style="145" customWidth="1"/>
    <col min="7170" max="7170" width="12.375" style="145" customWidth="1"/>
    <col min="7171" max="7176" width="11.25" style="145" customWidth="1"/>
    <col min="7177" max="7177" width="5" style="145" customWidth="1"/>
    <col min="7178" max="7178" width="7.125" style="145" customWidth="1"/>
    <col min="7179" max="7179" width="6.25" style="145" customWidth="1"/>
    <col min="7180" max="7180" width="7.125" style="145" customWidth="1"/>
    <col min="7181" max="7181" width="6.25" style="145" customWidth="1"/>
    <col min="7182" max="7183" width="7.125" style="145" customWidth="1"/>
    <col min="7184" max="7184" width="4" style="145" customWidth="1"/>
    <col min="7185" max="7185" width="5.75" style="145" customWidth="1"/>
    <col min="7186" max="7186" width="6" style="145" customWidth="1"/>
    <col min="7187" max="7187" width="6.75" style="145" customWidth="1"/>
    <col min="7188" max="7188" width="4.875" style="145" customWidth="1"/>
    <col min="7189" max="7189" width="6.125" style="145" customWidth="1"/>
    <col min="7190" max="7190" width="7.125" style="145" customWidth="1"/>
    <col min="7191" max="7191" width="7.25" style="145" customWidth="1"/>
    <col min="7192" max="7424" width="9" style="145"/>
    <col min="7425" max="7425" width="3.375" style="145" customWidth="1"/>
    <col min="7426" max="7426" width="12.375" style="145" customWidth="1"/>
    <col min="7427" max="7432" width="11.25" style="145" customWidth="1"/>
    <col min="7433" max="7433" width="5" style="145" customWidth="1"/>
    <col min="7434" max="7434" width="7.125" style="145" customWidth="1"/>
    <col min="7435" max="7435" width="6.25" style="145" customWidth="1"/>
    <col min="7436" max="7436" width="7.125" style="145" customWidth="1"/>
    <col min="7437" max="7437" width="6.25" style="145" customWidth="1"/>
    <col min="7438" max="7439" width="7.125" style="145" customWidth="1"/>
    <col min="7440" max="7440" width="4" style="145" customWidth="1"/>
    <col min="7441" max="7441" width="5.75" style="145" customWidth="1"/>
    <col min="7442" max="7442" width="6" style="145" customWidth="1"/>
    <col min="7443" max="7443" width="6.75" style="145" customWidth="1"/>
    <col min="7444" max="7444" width="4.875" style="145" customWidth="1"/>
    <col min="7445" max="7445" width="6.125" style="145" customWidth="1"/>
    <col min="7446" max="7446" width="7.125" style="145" customWidth="1"/>
    <col min="7447" max="7447" width="7.25" style="145" customWidth="1"/>
    <col min="7448" max="7680" width="9" style="145"/>
    <col min="7681" max="7681" width="3.375" style="145" customWidth="1"/>
    <col min="7682" max="7682" width="12.375" style="145" customWidth="1"/>
    <col min="7683" max="7688" width="11.25" style="145" customWidth="1"/>
    <col min="7689" max="7689" width="5" style="145" customWidth="1"/>
    <col min="7690" max="7690" width="7.125" style="145" customWidth="1"/>
    <col min="7691" max="7691" width="6.25" style="145" customWidth="1"/>
    <col min="7692" max="7692" width="7.125" style="145" customWidth="1"/>
    <col min="7693" max="7693" width="6.25" style="145" customWidth="1"/>
    <col min="7694" max="7695" width="7.125" style="145" customWidth="1"/>
    <col min="7696" max="7696" width="4" style="145" customWidth="1"/>
    <col min="7697" max="7697" width="5.75" style="145" customWidth="1"/>
    <col min="7698" max="7698" width="6" style="145" customWidth="1"/>
    <col min="7699" max="7699" width="6.75" style="145" customWidth="1"/>
    <col min="7700" max="7700" width="4.875" style="145" customWidth="1"/>
    <col min="7701" max="7701" width="6.125" style="145" customWidth="1"/>
    <col min="7702" max="7702" width="7.125" style="145" customWidth="1"/>
    <col min="7703" max="7703" width="7.25" style="145" customWidth="1"/>
    <col min="7704" max="7936" width="9" style="145"/>
    <col min="7937" max="7937" width="3.375" style="145" customWidth="1"/>
    <col min="7938" max="7938" width="12.375" style="145" customWidth="1"/>
    <col min="7939" max="7944" width="11.25" style="145" customWidth="1"/>
    <col min="7945" max="7945" width="5" style="145" customWidth="1"/>
    <col min="7946" max="7946" width="7.125" style="145" customWidth="1"/>
    <col min="7947" max="7947" width="6.25" style="145" customWidth="1"/>
    <col min="7948" max="7948" width="7.125" style="145" customWidth="1"/>
    <col min="7949" max="7949" width="6.25" style="145" customWidth="1"/>
    <col min="7950" max="7951" width="7.125" style="145" customWidth="1"/>
    <col min="7952" max="7952" width="4" style="145" customWidth="1"/>
    <col min="7953" max="7953" width="5.75" style="145" customWidth="1"/>
    <col min="7954" max="7954" width="6" style="145" customWidth="1"/>
    <col min="7955" max="7955" width="6.75" style="145" customWidth="1"/>
    <col min="7956" max="7956" width="4.875" style="145" customWidth="1"/>
    <col min="7957" max="7957" width="6.125" style="145" customWidth="1"/>
    <col min="7958" max="7958" width="7.125" style="145" customWidth="1"/>
    <col min="7959" max="7959" width="7.25" style="145" customWidth="1"/>
    <col min="7960" max="8192" width="9" style="145"/>
    <col min="8193" max="8193" width="3.375" style="145" customWidth="1"/>
    <col min="8194" max="8194" width="12.375" style="145" customWidth="1"/>
    <col min="8195" max="8200" width="11.25" style="145" customWidth="1"/>
    <col min="8201" max="8201" width="5" style="145" customWidth="1"/>
    <col min="8202" max="8202" width="7.125" style="145" customWidth="1"/>
    <col min="8203" max="8203" width="6.25" style="145" customWidth="1"/>
    <col min="8204" max="8204" width="7.125" style="145" customWidth="1"/>
    <col min="8205" max="8205" width="6.25" style="145" customWidth="1"/>
    <col min="8206" max="8207" width="7.125" style="145" customWidth="1"/>
    <col min="8208" max="8208" width="4" style="145" customWidth="1"/>
    <col min="8209" max="8209" width="5.75" style="145" customWidth="1"/>
    <col min="8210" max="8210" width="6" style="145" customWidth="1"/>
    <col min="8211" max="8211" width="6.75" style="145" customWidth="1"/>
    <col min="8212" max="8212" width="4.875" style="145" customWidth="1"/>
    <col min="8213" max="8213" width="6.125" style="145" customWidth="1"/>
    <col min="8214" max="8214" width="7.125" style="145" customWidth="1"/>
    <col min="8215" max="8215" width="7.25" style="145" customWidth="1"/>
    <col min="8216" max="8448" width="9" style="145"/>
    <col min="8449" max="8449" width="3.375" style="145" customWidth="1"/>
    <col min="8450" max="8450" width="12.375" style="145" customWidth="1"/>
    <col min="8451" max="8456" width="11.25" style="145" customWidth="1"/>
    <col min="8457" max="8457" width="5" style="145" customWidth="1"/>
    <col min="8458" max="8458" width="7.125" style="145" customWidth="1"/>
    <col min="8459" max="8459" width="6.25" style="145" customWidth="1"/>
    <col min="8460" max="8460" width="7.125" style="145" customWidth="1"/>
    <col min="8461" max="8461" width="6.25" style="145" customWidth="1"/>
    <col min="8462" max="8463" width="7.125" style="145" customWidth="1"/>
    <col min="8464" max="8464" width="4" style="145" customWidth="1"/>
    <col min="8465" max="8465" width="5.75" style="145" customWidth="1"/>
    <col min="8466" max="8466" width="6" style="145" customWidth="1"/>
    <col min="8467" max="8467" width="6.75" style="145" customWidth="1"/>
    <col min="8468" max="8468" width="4.875" style="145" customWidth="1"/>
    <col min="8469" max="8469" width="6.125" style="145" customWidth="1"/>
    <col min="8470" max="8470" width="7.125" style="145" customWidth="1"/>
    <col min="8471" max="8471" width="7.25" style="145" customWidth="1"/>
    <col min="8472" max="8704" width="9" style="145"/>
    <col min="8705" max="8705" width="3.375" style="145" customWidth="1"/>
    <col min="8706" max="8706" width="12.375" style="145" customWidth="1"/>
    <col min="8707" max="8712" width="11.25" style="145" customWidth="1"/>
    <col min="8713" max="8713" width="5" style="145" customWidth="1"/>
    <col min="8714" max="8714" width="7.125" style="145" customWidth="1"/>
    <col min="8715" max="8715" width="6.25" style="145" customWidth="1"/>
    <col min="8716" max="8716" width="7.125" style="145" customWidth="1"/>
    <col min="8717" max="8717" width="6.25" style="145" customWidth="1"/>
    <col min="8718" max="8719" width="7.125" style="145" customWidth="1"/>
    <col min="8720" max="8720" width="4" style="145" customWidth="1"/>
    <col min="8721" max="8721" width="5.75" style="145" customWidth="1"/>
    <col min="8722" max="8722" width="6" style="145" customWidth="1"/>
    <col min="8723" max="8723" width="6.75" style="145" customWidth="1"/>
    <col min="8724" max="8724" width="4.875" style="145" customWidth="1"/>
    <col min="8725" max="8725" width="6.125" style="145" customWidth="1"/>
    <col min="8726" max="8726" width="7.125" style="145" customWidth="1"/>
    <col min="8727" max="8727" width="7.25" style="145" customWidth="1"/>
    <col min="8728" max="8960" width="9" style="145"/>
    <col min="8961" max="8961" width="3.375" style="145" customWidth="1"/>
    <col min="8962" max="8962" width="12.375" style="145" customWidth="1"/>
    <col min="8963" max="8968" width="11.25" style="145" customWidth="1"/>
    <col min="8969" max="8969" width="5" style="145" customWidth="1"/>
    <col min="8970" max="8970" width="7.125" style="145" customWidth="1"/>
    <col min="8971" max="8971" width="6.25" style="145" customWidth="1"/>
    <col min="8972" max="8972" width="7.125" style="145" customWidth="1"/>
    <col min="8973" max="8973" width="6.25" style="145" customWidth="1"/>
    <col min="8974" max="8975" width="7.125" style="145" customWidth="1"/>
    <col min="8976" max="8976" width="4" style="145" customWidth="1"/>
    <col min="8977" max="8977" width="5.75" style="145" customWidth="1"/>
    <col min="8978" max="8978" width="6" style="145" customWidth="1"/>
    <col min="8979" max="8979" width="6.75" style="145" customWidth="1"/>
    <col min="8980" max="8980" width="4.875" style="145" customWidth="1"/>
    <col min="8981" max="8981" width="6.125" style="145" customWidth="1"/>
    <col min="8982" max="8982" width="7.125" style="145" customWidth="1"/>
    <col min="8983" max="8983" width="7.25" style="145" customWidth="1"/>
    <col min="8984" max="9216" width="9" style="145"/>
    <col min="9217" max="9217" width="3.375" style="145" customWidth="1"/>
    <col min="9218" max="9218" width="12.375" style="145" customWidth="1"/>
    <col min="9219" max="9224" width="11.25" style="145" customWidth="1"/>
    <col min="9225" max="9225" width="5" style="145" customWidth="1"/>
    <col min="9226" max="9226" width="7.125" style="145" customWidth="1"/>
    <col min="9227" max="9227" width="6.25" style="145" customWidth="1"/>
    <col min="9228" max="9228" width="7.125" style="145" customWidth="1"/>
    <col min="9229" max="9229" width="6.25" style="145" customWidth="1"/>
    <col min="9230" max="9231" width="7.125" style="145" customWidth="1"/>
    <col min="9232" max="9232" width="4" style="145" customWidth="1"/>
    <col min="9233" max="9233" width="5.75" style="145" customWidth="1"/>
    <col min="9234" max="9234" width="6" style="145" customWidth="1"/>
    <col min="9235" max="9235" width="6.75" style="145" customWidth="1"/>
    <col min="9236" max="9236" width="4.875" style="145" customWidth="1"/>
    <col min="9237" max="9237" width="6.125" style="145" customWidth="1"/>
    <col min="9238" max="9238" width="7.125" style="145" customWidth="1"/>
    <col min="9239" max="9239" width="7.25" style="145" customWidth="1"/>
    <col min="9240" max="9472" width="9" style="145"/>
    <col min="9473" max="9473" width="3.375" style="145" customWidth="1"/>
    <col min="9474" max="9474" width="12.375" style="145" customWidth="1"/>
    <col min="9475" max="9480" width="11.25" style="145" customWidth="1"/>
    <col min="9481" max="9481" width="5" style="145" customWidth="1"/>
    <col min="9482" max="9482" width="7.125" style="145" customWidth="1"/>
    <col min="9483" max="9483" width="6.25" style="145" customWidth="1"/>
    <col min="9484" max="9484" width="7.125" style="145" customWidth="1"/>
    <col min="9485" max="9485" width="6.25" style="145" customWidth="1"/>
    <col min="9486" max="9487" width="7.125" style="145" customWidth="1"/>
    <col min="9488" max="9488" width="4" style="145" customWidth="1"/>
    <col min="9489" max="9489" width="5.75" style="145" customWidth="1"/>
    <col min="9490" max="9490" width="6" style="145" customWidth="1"/>
    <col min="9491" max="9491" width="6.75" style="145" customWidth="1"/>
    <col min="9492" max="9492" width="4.875" style="145" customWidth="1"/>
    <col min="9493" max="9493" width="6.125" style="145" customWidth="1"/>
    <col min="9494" max="9494" width="7.125" style="145" customWidth="1"/>
    <col min="9495" max="9495" width="7.25" style="145" customWidth="1"/>
    <col min="9496" max="9728" width="9" style="145"/>
    <col min="9729" max="9729" width="3.375" style="145" customWidth="1"/>
    <col min="9730" max="9730" width="12.375" style="145" customWidth="1"/>
    <col min="9731" max="9736" width="11.25" style="145" customWidth="1"/>
    <col min="9737" max="9737" width="5" style="145" customWidth="1"/>
    <col min="9738" max="9738" width="7.125" style="145" customWidth="1"/>
    <col min="9739" max="9739" width="6.25" style="145" customWidth="1"/>
    <col min="9740" max="9740" width="7.125" style="145" customWidth="1"/>
    <col min="9741" max="9741" width="6.25" style="145" customWidth="1"/>
    <col min="9742" max="9743" width="7.125" style="145" customWidth="1"/>
    <col min="9744" max="9744" width="4" style="145" customWidth="1"/>
    <col min="9745" max="9745" width="5.75" style="145" customWidth="1"/>
    <col min="9746" max="9746" width="6" style="145" customWidth="1"/>
    <col min="9747" max="9747" width="6.75" style="145" customWidth="1"/>
    <col min="9748" max="9748" width="4.875" style="145" customWidth="1"/>
    <col min="9749" max="9749" width="6.125" style="145" customWidth="1"/>
    <col min="9750" max="9750" width="7.125" style="145" customWidth="1"/>
    <col min="9751" max="9751" width="7.25" style="145" customWidth="1"/>
    <col min="9752" max="9984" width="9" style="145"/>
    <col min="9985" max="9985" width="3.375" style="145" customWidth="1"/>
    <col min="9986" max="9986" width="12.375" style="145" customWidth="1"/>
    <col min="9987" max="9992" width="11.25" style="145" customWidth="1"/>
    <col min="9993" max="9993" width="5" style="145" customWidth="1"/>
    <col min="9994" max="9994" width="7.125" style="145" customWidth="1"/>
    <col min="9995" max="9995" width="6.25" style="145" customWidth="1"/>
    <col min="9996" max="9996" width="7.125" style="145" customWidth="1"/>
    <col min="9997" max="9997" width="6.25" style="145" customWidth="1"/>
    <col min="9998" max="9999" width="7.125" style="145" customWidth="1"/>
    <col min="10000" max="10000" width="4" style="145" customWidth="1"/>
    <col min="10001" max="10001" width="5.75" style="145" customWidth="1"/>
    <col min="10002" max="10002" width="6" style="145" customWidth="1"/>
    <col min="10003" max="10003" width="6.75" style="145" customWidth="1"/>
    <col min="10004" max="10004" width="4.875" style="145" customWidth="1"/>
    <col min="10005" max="10005" width="6.125" style="145" customWidth="1"/>
    <col min="10006" max="10006" width="7.125" style="145" customWidth="1"/>
    <col min="10007" max="10007" width="7.25" style="145" customWidth="1"/>
    <col min="10008" max="10240" width="9" style="145"/>
    <col min="10241" max="10241" width="3.375" style="145" customWidth="1"/>
    <col min="10242" max="10242" width="12.375" style="145" customWidth="1"/>
    <col min="10243" max="10248" width="11.25" style="145" customWidth="1"/>
    <col min="10249" max="10249" width="5" style="145" customWidth="1"/>
    <col min="10250" max="10250" width="7.125" style="145" customWidth="1"/>
    <col min="10251" max="10251" width="6.25" style="145" customWidth="1"/>
    <col min="10252" max="10252" width="7.125" style="145" customWidth="1"/>
    <col min="10253" max="10253" width="6.25" style="145" customWidth="1"/>
    <col min="10254" max="10255" width="7.125" style="145" customWidth="1"/>
    <col min="10256" max="10256" width="4" style="145" customWidth="1"/>
    <col min="10257" max="10257" width="5.75" style="145" customWidth="1"/>
    <col min="10258" max="10258" width="6" style="145" customWidth="1"/>
    <col min="10259" max="10259" width="6.75" style="145" customWidth="1"/>
    <col min="10260" max="10260" width="4.875" style="145" customWidth="1"/>
    <col min="10261" max="10261" width="6.125" style="145" customWidth="1"/>
    <col min="10262" max="10262" width="7.125" style="145" customWidth="1"/>
    <col min="10263" max="10263" width="7.25" style="145" customWidth="1"/>
    <col min="10264" max="10496" width="9" style="145"/>
    <col min="10497" max="10497" width="3.375" style="145" customWidth="1"/>
    <col min="10498" max="10498" width="12.375" style="145" customWidth="1"/>
    <col min="10499" max="10504" width="11.25" style="145" customWidth="1"/>
    <col min="10505" max="10505" width="5" style="145" customWidth="1"/>
    <col min="10506" max="10506" width="7.125" style="145" customWidth="1"/>
    <col min="10507" max="10507" width="6.25" style="145" customWidth="1"/>
    <col min="10508" max="10508" width="7.125" style="145" customWidth="1"/>
    <col min="10509" max="10509" width="6.25" style="145" customWidth="1"/>
    <col min="10510" max="10511" width="7.125" style="145" customWidth="1"/>
    <col min="10512" max="10512" width="4" style="145" customWidth="1"/>
    <col min="10513" max="10513" width="5.75" style="145" customWidth="1"/>
    <col min="10514" max="10514" width="6" style="145" customWidth="1"/>
    <col min="10515" max="10515" width="6.75" style="145" customWidth="1"/>
    <col min="10516" max="10516" width="4.875" style="145" customWidth="1"/>
    <col min="10517" max="10517" width="6.125" style="145" customWidth="1"/>
    <col min="10518" max="10518" width="7.125" style="145" customWidth="1"/>
    <col min="10519" max="10519" width="7.25" style="145" customWidth="1"/>
    <col min="10520" max="10752" width="9" style="145"/>
    <col min="10753" max="10753" width="3.375" style="145" customWidth="1"/>
    <col min="10754" max="10754" width="12.375" style="145" customWidth="1"/>
    <col min="10755" max="10760" width="11.25" style="145" customWidth="1"/>
    <col min="10761" max="10761" width="5" style="145" customWidth="1"/>
    <col min="10762" max="10762" width="7.125" style="145" customWidth="1"/>
    <col min="10763" max="10763" width="6.25" style="145" customWidth="1"/>
    <col min="10764" max="10764" width="7.125" style="145" customWidth="1"/>
    <col min="10765" max="10765" width="6.25" style="145" customWidth="1"/>
    <col min="10766" max="10767" width="7.125" style="145" customWidth="1"/>
    <col min="10768" max="10768" width="4" style="145" customWidth="1"/>
    <col min="10769" max="10769" width="5.75" style="145" customWidth="1"/>
    <col min="10770" max="10770" width="6" style="145" customWidth="1"/>
    <col min="10771" max="10771" width="6.75" style="145" customWidth="1"/>
    <col min="10772" max="10772" width="4.875" style="145" customWidth="1"/>
    <col min="10773" max="10773" width="6.125" style="145" customWidth="1"/>
    <col min="10774" max="10774" width="7.125" style="145" customWidth="1"/>
    <col min="10775" max="10775" width="7.25" style="145" customWidth="1"/>
    <col min="10776" max="11008" width="9" style="145"/>
    <col min="11009" max="11009" width="3.375" style="145" customWidth="1"/>
    <col min="11010" max="11010" width="12.375" style="145" customWidth="1"/>
    <col min="11011" max="11016" width="11.25" style="145" customWidth="1"/>
    <col min="11017" max="11017" width="5" style="145" customWidth="1"/>
    <col min="11018" max="11018" width="7.125" style="145" customWidth="1"/>
    <col min="11019" max="11019" width="6.25" style="145" customWidth="1"/>
    <col min="11020" max="11020" width="7.125" style="145" customWidth="1"/>
    <col min="11021" max="11021" width="6.25" style="145" customWidth="1"/>
    <col min="11022" max="11023" width="7.125" style="145" customWidth="1"/>
    <col min="11024" max="11024" width="4" style="145" customWidth="1"/>
    <col min="11025" max="11025" width="5.75" style="145" customWidth="1"/>
    <col min="11026" max="11026" width="6" style="145" customWidth="1"/>
    <col min="11027" max="11027" width="6.75" style="145" customWidth="1"/>
    <col min="11028" max="11028" width="4.875" style="145" customWidth="1"/>
    <col min="11029" max="11029" width="6.125" style="145" customWidth="1"/>
    <col min="11030" max="11030" width="7.125" style="145" customWidth="1"/>
    <col min="11031" max="11031" width="7.25" style="145" customWidth="1"/>
    <col min="11032" max="11264" width="9" style="145"/>
    <col min="11265" max="11265" width="3.375" style="145" customWidth="1"/>
    <col min="11266" max="11266" width="12.375" style="145" customWidth="1"/>
    <col min="11267" max="11272" width="11.25" style="145" customWidth="1"/>
    <col min="11273" max="11273" width="5" style="145" customWidth="1"/>
    <col min="11274" max="11274" width="7.125" style="145" customWidth="1"/>
    <col min="11275" max="11275" width="6.25" style="145" customWidth="1"/>
    <col min="11276" max="11276" width="7.125" style="145" customWidth="1"/>
    <col min="11277" max="11277" width="6.25" style="145" customWidth="1"/>
    <col min="11278" max="11279" width="7.125" style="145" customWidth="1"/>
    <col min="11280" max="11280" width="4" style="145" customWidth="1"/>
    <col min="11281" max="11281" width="5.75" style="145" customWidth="1"/>
    <col min="11282" max="11282" width="6" style="145" customWidth="1"/>
    <col min="11283" max="11283" width="6.75" style="145" customWidth="1"/>
    <col min="11284" max="11284" width="4.875" style="145" customWidth="1"/>
    <col min="11285" max="11285" width="6.125" style="145" customWidth="1"/>
    <col min="11286" max="11286" width="7.125" style="145" customWidth="1"/>
    <col min="11287" max="11287" width="7.25" style="145" customWidth="1"/>
    <col min="11288" max="11520" width="9" style="145"/>
    <col min="11521" max="11521" width="3.375" style="145" customWidth="1"/>
    <col min="11522" max="11522" width="12.375" style="145" customWidth="1"/>
    <col min="11523" max="11528" width="11.25" style="145" customWidth="1"/>
    <col min="11529" max="11529" width="5" style="145" customWidth="1"/>
    <col min="11530" max="11530" width="7.125" style="145" customWidth="1"/>
    <col min="11531" max="11531" width="6.25" style="145" customWidth="1"/>
    <col min="11532" max="11532" width="7.125" style="145" customWidth="1"/>
    <col min="11533" max="11533" width="6.25" style="145" customWidth="1"/>
    <col min="11534" max="11535" width="7.125" style="145" customWidth="1"/>
    <col min="11536" max="11536" width="4" style="145" customWidth="1"/>
    <col min="11537" max="11537" width="5.75" style="145" customWidth="1"/>
    <col min="11538" max="11538" width="6" style="145" customWidth="1"/>
    <col min="11539" max="11539" width="6.75" style="145" customWidth="1"/>
    <col min="11540" max="11540" width="4.875" style="145" customWidth="1"/>
    <col min="11541" max="11541" width="6.125" style="145" customWidth="1"/>
    <col min="11542" max="11542" width="7.125" style="145" customWidth="1"/>
    <col min="11543" max="11543" width="7.25" style="145" customWidth="1"/>
    <col min="11544" max="11776" width="9" style="145"/>
    <col min="11777" max="11777" width="3.375" style="145" customWidth="1"/>
    <col min="11778" max="11778" width="12.375" style="145" customWidth="1"/>
    <col min="11779" max="11784" width="11.25" style="145" customWidth="1"/>
    <col min="11785" max="11785" width="5" style="145" customWidth="1"/>
    <col min="11786" max="11786" width="7.125" style="145" customWidth="1"/>
    <col min="11787" max="11787" width="6.25" style="145" customWidth="1"/>
    <col min="11788" max="11788" width="7.125" style="145" customWidth="1"/>
    <col min="11789" max="11789" width="6.25" style="145" customWidth="1"/>
    <col min="11790" max="11791" width="7.125" style="145" customWidth="1"/>
    <col min="11792" max="11792" width="4" style="145" customWidth="1"/>
    <col min="11793" max="11793" width="5.75" style="145" customWidth="1"/>
    <col min="11794" max="11794" width="6" style="145" customWidth="1"/>
    <col min="11795" max="11795" width="6.75" style="145" customWidth="1"/>
    <col min="11796" max="11796" width="4.875" style="145" customWidth="1"/>
    <col min="11797" max="11797" width="6.125" style="145" customWidth="1"/>
    <col min="11798" max="11798" width="7.125" style="145" customWidth="1"/>
    <col min="11799" max="11799" width="7.25" style="145" customWidth="1"/>
    <col min="11800" max="12032" width="9" style="145"/>
    <col min="12033" max="12033" width="3.375" style="145" customWidth="1"/>
    <col min="12034" max="12034" width="12.375" style="145" customWidth="1"/>
    <col min="12035" max="12040" width="11.25" style="145" customWidth="1"/>
    <col min="12041" max="12041" width="5" style="145" customWidth="1"/>
    <col min="12042" max="12042" width="7.125" style="145" customWidth="1"/>
    <col min="12043" max="12043" width="6.25" style="145" customWidth="1"/>
    <col min="12044" max="12044" width="7.125" style="145" customWidth="1"/>
    <col min="12045" max="12045" width="6.25" style="145" customWidth="1"/>
    <col min="12046" max="12047" width="7.125" style="145" customWidth="1"/>
    <col min="12048" max="12048" width="4" style="145" customWidth="1"/>
    <col min="12049" max="12049" width="5.75" style="145" customWidth="1"/>
    <col min="12050" max="12050" width="6" style="145" customWidth="1"/>
    <col min="12051" max="12051" width="6.75" style="145" customWidth="1"/>
    <col min="12052" max="12052" width="4.875" style="145" customWidth="1"/>
    <col min="12053" max="12053" width="6.125" style="145" customWidth="1"/>
    <col min="12054" max="12054" width="7.125" style="145" customWidth="1"/>
    <col min="12055" max="12055" width="7.25" style="145" customWidth="1"/>
    <col min="12056" max="12288" width="9" style="145"/>
    <col min="12289" max="12289" width="3.375" style="145" customWidth="1"/>
    <col min="12290" max="12290" width="12.375" style="145" customWidth="1"/>
    <col min="12291" max="12296" width="11.25" style="145" customWidth="1"/>
    <col min="12297" max="12297" width="5" style="145" customWidth="1"/>
    <col min="12298" max="12298" width="7.125" style="145" customWidth="1"/>
    <col min="12299" max="12299" width="6.25" style="145" customWidth="1"/>
    <col min="12300" max="12300" width="7.125" style="145" customWidth="1"/>
    <col min="12301" max="12301" width="6.25" style="145" customWidth="1"/>
    <col min="12302" max="12303" width="7.125" style="145" customWidth="1"/>
    <col min="12304" max="12304" width="4" style="145" customWidth="1"/>
    <col min="12305" max="12305" width="5.75" style="145" customWidth="1"/>
    <col min="12306" max="12306" width="6" style="145" customWidth="1"/>
    <col min="12307" max="12307" width="6.75" style="145" customWidth="1"/>
    <col min="12308" max="12308" width="4.875" style="145" customWidth="1"/>
    <col min="12309" max="12309" width="6.125" style="145" customWidth="1"/>
    <col min="12310" max="12310" width="7.125" style="145" customWidth="1"/>
    <col min="12311" max="12311" width="7.25" style="145" customWidth="1"/>
    <col min="12312" max="12544" width="9" style="145"/>
    <col min="12545" max="12545" width="3.375" style="145" customWidth="1"/>
    <col min="12546" max="12546" width="12.375" style="145" customWidth="1"/>
    <col min="12547" max="12552" width="11.25" style="145" customWidth="1"/>
    <col min="12553" max="12553" width="5" style="145" customWidth="1"/>
    <col min="12554" max="12554" width="7.125" style="145" customWidth="1"/>
    <col min="12555" max="12555" width="6.25" style="145" customWidth="1"/>
    <col min="12556" max="12556" width="7.125" style="145" customWidth="1"/>
    <col min="12557" max="12557" width="6.25" style="145" customWidth="1"/>
    <col min="12558" max="12559" width="7.125" style="145" customWidth="1"/>
    <col min="12560" max="12560" width="4" style="145" customWidth="1"/>
    <col min="12561" max="12561" width="5.75" style="145" customWidth="1"/>
    <col min="12562" max="12562" width="6" style="145" customWidth="1"/>
    <col min="12563" max="12563" width="6.75" style="145" customWidth="1"/>
    <col min="12564" max="12564" width="4.875" style="145" customWidth="1"/>
    <col min="12565" max="12565" width="6.125" style="145" customWidth="1"/>
    <col min="12566" max="12566" width="7.125" style="145" customWidth="1"/>
    <col min="12567" max="12567" width="7.25" style="145" customWidth="1"/>
    <col min="12568" max="12800" width="9" style="145"/>
    <col min="12801" max="12801" width="3.375" style="145" customWidth="1"/>
    <col min="12802" max="12802" width="12.375" style="145" customWidth="1"/>
    <col min="12803" max="12808" width="11.25" style="145" customWidth="1"/>
    <col min="12809" max="12809" width="5" style="145" customWidth="1"/>
    <col min="12810" max="12810" width="7.125" style="145" customWidth="1"/>
    <col min="12811" max="12811" width="6.25" style="145" customWidth="1"/>
    <col min="12812" max="12812" width="7.125" style="145" customWidth="1"/>
    <col min="12813" max="12813" width="6.25" style="145" customWidth="1"/>
    <col min="12814" max="12815" width="7.125" style="145" customWidth="1"/>
    <col min="12816" max="12816" width="4" style="145" customWidth="1"/>
    <col min="12817" max="12817" width="5.75" style="145" customWidth="1"/>
    <col min="12818" max="12818" width="6" style="145" customWidth="1"/>
    <col min="12819" max="12819" width="6.75" style="145" customWidth="1"/>
    <col min="12820" max="12820" width="4.875" style="145" customWidth="1"/>
    <col min="12821" max="12821" width="6.125" style="145" customWidth="1"/>
    <col min="12822" max="12822" width="7.125" style="145" customWidth="1"/>
    <col min="12823" max="12823" width="7.25" style="145" customWidth="1"/>
    <col min="12824" max="13056" width="9" style="145"/>
    <col min="13057" max="13057" width="3.375" style="145" customWidth="1"/>
    <col min="13058" max="13058" width="12.375" style="145" customWidth="1"/>
    <col min="13059" max="13064" width="11.25" style="145" customWidth="1"/>
    <col min="13065" max="13065" width="5" style="145" customWidth="1"/>
    <col min="13066" max="13066" width="7.125" style="145" customWidth="1"/>
    <col min="13067" max="13067" width="6.25" style="145" customWidth="1"/>
    <col min="13068" max="13068" width="7.125" style="145" customWidth="1"/>
    <col min="13069" max="13069" width="6.25" style="145" customWidth="1"/>
    <col min="13070" max="13071" width="7.125" style="145" customWidth="1"/>
    <col min="13072" max="13072" width="4" style="145" customWidth="1"/>
    <col min="13073" max="13073" width="5.75" style="145" customWidth="1"/>
    <col min="13074" max="13074" width="6" style="145" customWidth="1"/>
    <col min="13075" max="13075" width="6.75" style="145" customWidth="1"/>
    <col min="13076" max="13076" width="4.875" style="145" customWidth="1"/>
    <col min="13077" max="13077" width="6.125" style="145" customWidth="1"/>
    <col min="13078" max="13078" width="7.125" style="145" customWidth="1"/>
    <col min="13079" max="13079" width="7.25" style="145" customWidth="1"/>
    <col min="13080" max="13312" width="9" style="145"/>
    <col min="13313" max="13313" width="3.375" style="145" customWidth="1"/>
    <col min="13314" max="13314" width="12.375" style="145" customWidth="1"/>
    <col min="13315" max="13320" width="11.25" style="145" customWidth="1"/>
    <col min="13321" max="13321" width="5" style="145" customWidth="1"/>
    <col min="13322" max="13322" width="7.125" style="145" customWidth="1"/>
    <col min="13323" max="13323" width="6.25" style="145" customWidth="1"/>
    <col min="13324" max="13324" width="7.125" style="145" customWidth="1"/>
    <col min="13325" max="13325" width="6.25" style="145" customWidth="1"/>
    <col min="13326" max="13327" width="7.125" style="145" customWidth="1"/>
    <col min="13328" max="13328" width="4" style="145" customWidth="1"/>
    <col min="13329" max="13329" width="5.75" style="145" customWidth="1"/>
    <col min="13330" max="13330" width="6" style="145" customWidth="1"/>
    <col min="13331" max="13331" width="6.75" style="145" customWidth="1"/>
    <col min="13332" max="13332" width="4.875" style="145" customWidth="1"/>
    <col min="13333" max="13333" width="6.125" style="145" customWidth="1"/>
    <col min="13334" max="13334" width="7.125" style="145" customWidth="1"/>
    <col min="13335" max="13335" width="7.25" style="145" customWidth="1"/>
    <col min="13336" max="13568" width="9" style="145"/>
    <col min="13569" max="13569" width="3.375" style="145" customWidth="1"/>
    <col min="13570" max="13570" width="12.375" style="145" customWidth="1"/>
    <col min="13571" max="13576" width="11.25" style="145" customWidth="1"/>
    <col min="13577" max="13577" width="5" style="145" customWidth="1"/>
    <col min="13578" max="13578" width="7.125" style="145" customWidth="1"/>
    <col min="13579" max="13579" width="6.25" style="145" customWidth="1"/>
    <col min="13580" max="13580" width="7.125" style="145" customWidth="1"/>
    <col min="13581" max="13581" width="6.25" style="145" customWidth="1"/>
    <col min="13582" max="13583" width="7.125" style="145" customWidth="1"/>
    <col min="13584" max="13584" width="4" style="145" customWidth="1"/>
    <col min="13585" max="13585" width="5.75" style="145" customWidth="1"/>
    <col min="13586" max="13586" width="6" style="145" customWidth="1"/>
    <col min="13587" max="13587" width="6.75" style="145" customWidth="1"/>
    <col min="13588" max="13588" width="4.875" style="145" customWidth="1"/>
    <col min="13589" max="13589" width="6.125" style="145" customWidth="1"/>
    <col min="13590" max="13590" width="7.125" style="145" customWidth="1"/>
    <col min="13591" max="13591" width="7.25" style="145" customWidth="1"/>
    <col min="13592" max="13824" width="9" style="145"/>
    <col min="13825" max="13825" width="3.375" style="145" customWidth="1"/>
    <col min="13826" max="13826" width="12.375" style="145" customWidth="1"/>
    <col min="13827" max="13832" width="11.25" style="145" customWidth="1"/>
    <col min="13833" max="13833" width="5" style="145" customWidth="1"/>
    <col min="13834" max="13834" width="7.125" style="145" customWidth="1"/>
    <col min="13835" max="13835" width="6.25" style="145" customWidth="1"/>
    <col min="13836" max="13836" width="7.125" style="145" customWidth="1"/>
    <col min="13837" max="13837" width="6.25" style="145" customWidth="1"/>
    <col min="13838" max="13839" width="7.125" style="145" customWidth="1"/>
    <col min="13840" max="13840" width="4" style="145" customWidth="1"/>
    <col min="13841" max="13841" width="5.75" style="145" customWidth="1"/>
    <col min="13842" max="13842" width="6" style="145" customWidth="1"/>
    <col min="13843" max="13843" width="6.75" style="145" customWidth="1"/>
    <col min="13844" max="13844" width="4.875" style="145" customWidth="1"/>
    <col min="13845" max="13845" width="6.125" style="145" customWidth="1"/>
    <col min="13846" max="13846" width="7.125" style="145" customWidth="1"/>
    <col min="13847" max="13847" width="7.25" style="145" customWidth="1"/>
    <col min="13848" max="14080" width="9" style="145"/>
    <col min="14081" max="14081" width="3.375" style="145" customWidth="1"/>
    <col min="14082" max="14082" width="12.375" style="145" customWidth="1"/>
    <col min="14083" max="14088" width="11.25" style="145" customWidth="1"/>
    <col min="14089" max="14089" width="5" style="145" customWidth="1"/>
    <col min="14090" max="14090" width="7.125" style="145" customWidth="1"/>
    <col min="14091" max="14091" width="6.25" style="145" customWidth="1"/>
    <col min="14092" max="14092" width="7.125" style="145" customWidth="1"/>
    <col min="14093" max="14093" width="6.25" style="145" customWidth="1"/>
    <col min="14094" max="14095" width="7.125" style="145" customWidth="1"/>
    <col min="14096" max="14096" width="4" style="145" customWidth="1"/>
    <col min="14097" max="14097" width="5.75" style="145" customWidth="1"/>
    <col min="14098" max="14098" width="6" style="145" customWidth="1"/>
    <col min="14099" max="14099" width="6.75" style="145" customWidth="1"/>
    <col min="14100" max="14100" width="4.875" style="145" customWidth="1"/>
    <col min="14101" max="14101" width="6.125" style="145" customWidth="1"/>
    <col min="14102" max="14102" width="7.125" style="145" customWidth="1"/>
    <col min="14103" max="14103" width="7.25" style="145" customWidth="1"/>
    <col min="14104" max="14336" width="9" style="145"/>
    <col min="14337" max="14337" width="3.375" style="145" customWidth="1"/>
    <col min="14338" max="14338" width="12.375" style="145" customWidth="1"/>
    <col min="14339" max="14344" width="11.25" style="145" customWidth="1"/>
    <col min="14345" max="14345" width="5" style="145" customWidth="1"/>
    <col min="14346" max="14346" width="7.125" style="145" customWidth="1"/>
    <col min="14347" max="14347" width="6.25" style="145" customWidth="1"/>
    <col min="14348" max="14348" width="7.125" style="145" customWidth="1"/>
    <col min="14349" max="14349" width="6.25" style="145" customWidth="1"/>
    <col min="14350" max="14351" width="7.125" style="145" customWidth="1"/>
    <col min="14352" max="14352" width="4" style="145" customWidth="1"/>
    <col min="14353" max="14353" width="5.75" style="145" customWidth="1"/>
    <col min="14354" max="14354" width="6" style="145" customWidth="1"/>
    <col min="14355" max="14355" width="6.75" style="145" customWidth="1"/>
    <col min="14356" max="14356" width="4.875" style="145" customWidth="1"/>
    <col min="14357" max="14357" width="6.125" style="145" customWidth="1"/>
    <col min="14358" max="14358" width="7.125" style="145" customWidth="1"/>
    <col min="14359" max="14359" width="7.25" style="145" customWidth="1"/>
    <col min="14360" max="14592" width="9" style="145"/>
    <col min="14593" max="14593" width="3.375" style="145" customWidth="1"/>
    <col min="14594" max="14594" width="12.375" style="145" customWidth="1"/>
    <col min="14595" max="14600" width="11.25" style="145" customWidth="1"/>
    <col min="14601" max="14601" width="5" style="145" customWidth="1"/>
    <col min="14602" max="14602" width="7.125" style="145" customWidth="1"/>
    <col min="14603" max="14603" width="6.25" style="145" customWidth="1"/>
    <col min="14604" max="14604" width="7.125" style="145" customWidth="1"/>
    <col min="14605" max="14605" width="6.25" style="145" customWidth="1"/>
    <col min="14606" max="14607" width="7.125" style="145" customWidth="1"/>
    <col min="14608" max="14608" width="4" style="145" customWidth="1"/>
    <col min="14609" max="14609" width="5.75" style="145" customWidth="1"/>
    <col min="14610" max="14610" width="6" style="145" customWidth="1"/>
    <col min="14611" max="14611" width="6.75" style="145" customWidth="1"/>
    <col min="14612" max="14612" width="4.875" style="145" customWidth="1"/>
    <col min="14613" max="14613" width="6.125" style="145" customWidth="1"/>
    <col min="14614" max="14614" width="7.125" style="145" customWidth="1"/>
    <col min="14615" max="14615" width="7.25" style="145" customWidth="1"/>
    <col min="14616" max="14848" width="9" style="145"/>
    <col min="14849" max="14849" width="3.375" style="145" customWidth="1"/>
    <col min="14850" max="14850" width="12.375" style="145" customWidth="1"/>
    <col min="14851" max="14856" width="11.25" style="145" customWidth="1"/>
    <col min="14857" max="14857" width="5" style="145" customWidth="1"/>
    <col min="14858" max="14858" width="7.125" style="145" customWidth="1"/>
    <col min="14859" max="14859" width="6.25" style="145" customWidth="1"/>
    <col min="14860" max="14860" width="7.125" style="145" customWidth="1"/>
    <col min="14861" max="14861" width="6.25" style="145" customWidth="1"/>
    <col min="14862" max="14863" width="7.125" style="145" customWidth="1"/>
    <col min="14864" max="14864" width="4" style="145" customWidth="1"/>
    <col min="14865" max="14865" width="5.75" style="145" customWidth="1"/>
    <col min="14866" max="14866" width="6" style="145" customWidth="1"/>
    <col min="14867" max="14867" width="6.75" style="145" customWidth="1"/>
    <col min="14868" max="14868" width="4.875" style="145" customWidth="1"/>
    <col min="14869" max="14869" width="6.125" style="145" customWidth="1"/>
    <col min="14870" max="14870" width="7.125" style="145" customWidth="1"/>
    <col min="14871" max="14871" width="7.25" style="145" customWidth="1"/>
    <col min="14872" max="15104" width="9" style="145"/>
    <col min="15105" max="15105" width="3.375" style="145" customWidth="1"/>
    <col min="15106" max="15106" width="12.375" style="145" customWidth="1"/>
    <col min="15107" max="15112" width="11.25" style="145" customWidth="1"/>
    <col min="15113" max="15113" width="5" style="145" customWidth="1"/>
    <col min="15114" max="15114" width="7.125" style="145" customWidth="1"/>
    <col min="15115" max="15115" width="6.25" style="145" customWidth="1"/>
    <col min="15116" max="15116" width="7.125" style="145" customWidth="1"/>
    <col min="15117" max="15117" width="6.25" style="145" customWidth="1"/>
    <col min="15118" max="15119" width="7.125" style="145" customWidth="1"/>
    <col min="15120" max="15120" width="4" style="145" customWidth="1"/>
    <col min="15121" max="15121" width="5.75" style="145" customWidth="1"/>
    <col min="15122" max="15122" width="6" style="145" customWidth="1"/>
    <col min="15123" max="15123" width="6.75" style="145" customWidth="1"/>
    <col min="15124" max="15124" width="4.875" style="145" customWidth="1"/>
    <col min="15125" max="15125" width="6.125" style="145" customWidth="1"/>
    <col min="15126" max="15126" width="7.125" style="145" customWidth="1"/>
    <col min="15127" max="15127" width="7.25" style="145" customWidth="1"/>
    <col min="15128" max="15360" width="9" style="145"/>
    <col min="15361" max="15361" width="3.375" style="145" customWidth="1"/>
    <col min="15362" max="15362" width="12.375" style="145" customWidth="1"/>
    <col min="15363" max="15368" width="11.25" style="145" customWidth="1"/>
    <col min="15369" max="15369" width="5" style="145" customWidth="1"/>
    <col min="15370" max="15370" width="7.125" style="145" customWidth="1"/>
    <col min="15371" max="15371" width="6.25" style="145" customWidth="1"/>
    <col min="15372" max="15372" width="7.125" style="145" customWidth="1"/>
    <col min="15373" max="15373" width="6.25" style="145" customWidth="1"/>
    <col min="15374" max="15375" width="7.125" style="145" customWidth="1"/>
    <col min="15376" max="15376" width="4" style="145" customWidth="1"/>
    <col min="15377" max="15377" width="5.75" style="145" customWidth="1"/>
    <col min="15378" max="15378" width="6" style="145" customWidth="1"/>
    <col min="15379" max="15379" width="6.75" style="145" customWidth="1"/>
    <col min="15380" max="15380" width="4.875" style="145" customWidth="1"/>
    <col min="15381" max="15381" width="6.125" style="145" customWidth="1"/>
    <col min="15382" max="15382" width="7.125" style="145" customWidth="1"/>
    <col min="15383" max="15383" width="7.25" style="145" customWidth="1"/>
    <col min="15384" max="15616" width="9" style="145"/>
    <col min="15617" max="15617" width="3.375" style="145" customWidth="1"/>
    <col min="15618" max="15618" width="12.375" style="145" customWidth="1"/>
    <col min="15619" max="15624" width="11.25" style="145" customWidth="1"/>
    <col min="15625" max="15625" width="5" style="145" customWidth="1"/>
    <col min="15626" max="15626" width="7.125" style="145" customWidth="1"/>
    <col min="15627" max="15627" width="6.25" style="145" customWidth="1"/>
    <col min="15628" max="15628" width="7.125" style="145" customWidth="1"/>
    <col min="15629" max="15629" width="6.25" style="145" customWidth="1"/>
    <col min="15630" max="15631" width="7.125" style="145" customWidth="1"/>
    <col min="15632" max="15632" width="4" style="145" customWidth="1"/>
    <col min="15633" max="15633" width="5.75" style="145" customWidth="1"/>
    <col min="15634" max="15634" width="6" style="145" customWidth="1"/>
    <col min="15635" max="15635" width="6.75" style="145" customWidth="1"/>
    <col min="15636" max="15636" width="4.875" style="145" customWidth="1"/>
    <col min="15637" max="15637" width="6.125" style="145" customWidth="1"/>
    <col min="15638" max="15638" width="7.125" style="145" customWidth="1"/>
    <col min="15639" max="15639" width="7.25" style="145" customWidth="1"/>
    <col min="15640" max="15872" width="9" style="145"/>
    <col min="15873" max="15873" width="3.375" style="145" customWidth="1"/>
    <col min="15874" max="15874" width="12.375" style="145" customWidth="1"/>
    <col min="15875" max="15880" width="11.25" style="145" customWidth="1"/>
    <col min="15881" max="15881" width="5" style="145" customWidth="1"/>
    <col min="15882" max="15882" width="7.125" style="145" customWidth="1"/>
    <col min="15883" max="15883" width="6.25" style="145" customWidth="1"/>
    <col min="15884" max="15884" width="7.125" style="145" customWidth="1"/>
    <col min="15885" max="15885" width="6.25" style="145" customWidth="1"/>
    <col min="15886" max="15887" width="7.125" style="145" customWidth="1"/>
    <col min="15888" max="15888" width="4" style="145" customWidth="1"/>
    <col min="15889" max="15889" width="5.75" style="145" customWidth="1"/>
    <col min="15890" max="15890" width="6" style="145" customWidth="1"/>
    <col min="15891" max="15891" width="6.75" style="145" customWidth="1"/>
    <col min="15892" max="15892" width="4.875" style="145" customWidth="1"/>
    <col min="15893" max="15893" width="6.125" style="145" customWidth="1"/>
    <col min="15894" max="15894" width="7.125" style="145" customWidth="1"/>
    <col min="15895" max="15895" width="7.25" style="145" customWidth="1"/>
    <col min="15896" max="16128" width="9" style="145"/>
    <col min="16129" max="16129" width="3.375" style="145" customWidth="1"/>
    <col min="16130" max="16130" width="12.375" style="145" customWidth="1"/>
    <col min="16131" max="16136" width="11.25" style="145" customWidth="1"/>
    <col min="16137" max="16137" width="5" style="145" customWidth="1"/>
    <col min="16138" max="16138" width="7.125" style="145" customWidth="1"/>
    <col min="16139" max="16139" width="6.25" style="145" customWidth="1"/>
    <col min="16140" max="16140" width="7.125" style="145" customWidth="1"/>
    <col min="16141" max="16141" width="6.25" style="145" customWidth="1"/>
    <col min="16142" max="16143" width="7.125" style="145" customWidth="1"/>
    <col min="16144" max="16144" width="4" style="145" customWidth="1"/>
    <col min="16145" max="16145" width="5.75" style="145" customWidth="1"/>
    <col min="16146" max="16146" width="6" style="145" customWidth="1"/>
    <col min="16147" max="16147" width="6.75" style="145" customWidth="1"/>
    <col min="16148" max="16148" width="4.875" style="145" customWidth="1"/>
    <col min="16149" max="16149" width="6.125" style="145" customWidth="1"/>
    <col min="16150" max="16150" width="7.125" style="145" customWidth="1"/>
    <col min="16151" max="16151" width="7.25" style="145" customWidth="1"/>
    <col min="16152" max="16384" width="9" style="145"/>
  </cols>
  <sheetData>
    <row r="1" spans="2:24" ht="18.75" customHeight="1"/>
    <row r="2" spans="2:24" s="504" customFormat="1" ht="19.5" customHeight="1">
      <c r="B2" s="1047" t="s">
        <v>1144</v>
      </c>
      <c r="C2" s="115"/>
      <c r="D2" s="115"/>
      <c r="E2" s="115"/>
      <c r="F2" s="115"/>
      <c r="G2" s="1332" t="s">
        <v>226</v>
      </c>
      <c r="H2" s="1332"/>
      <c r="I2" s="116"/>
      <c r="J2" s="116"/>
      <c r="K2" s="34"/>
      <c r="L2" s="116"/>
      <c r="M2" s="116"/>
      <c r="N2" s="116"/>
      <c r="O2" s="116"/>
      <c r="P2" s="116"/>
      <c r="Q2" s="116"/>
      <c r="R2" s="116"/>
      <c r="S2" s="116"/>
      <c r="T2" s="116"/>
      <c r="U2" s="116"/>
      <c r="W2" s="116"/>
      <c r="X2" s="116"/>
    </row>
    <row r="3" spans="2:24" ht="6.75" customHeight="1" thickBot="1">
      <c r="B3" s="118"/>
      <c r="C3" s="119"/>
      <c r="D3" s="119"/>
      <c r="E3" s="119"/>
      <c r="F3" s="119"/>
      <c r="G3" s="1316"/>
      <c r="H3" s="1316"/>
      <c r="I3" s="116"/>
      <c r="J3" s="116"/>
      <c r="K3" s="117"/>
      <c r="L3" s="116"/>
      <c r="M3" s="116"/>
      <c r="O3" s="116"/>
      <c r="P3" s="116"/>
      <c r="Q3" s="116"/>
      <c r="R3" s="116"/>
      <c r="S3" s="116"/>
      <c r="T3" s="116"/>
      <c r="U3" s="116"/>
      <c r="W3" s="116"/>
      <c r="X3" s="116"/>
    </row>
    <row r="4" spans="2:24" ht="22.5" customHeight="1">
      <c r="B4" s="122" t="s">
        <v>494</v>
      </c>
      <c r="C4" s="1278" t="s">
        <v>228</v>
      </c>
      <c r="D4" s="1333"/>
      <c r="E4" s="1278" t="s">
        <v>229</v>
      </c>
      <c r="F4" s="1333"/>
      <c r="G4" s="1278" t="s">
        <v>17</v>
      </c>
      <c r="H4" s="1279"/>
      <c r="I4" s="268"/>
      <c r="J4" s="111"/>
      <c r="K4" s="111"/>
      <c r="L4" s="111"/>
    </row>
    <row r="5" spans="2:24" ht="22.5" customHeight="1">
      <c r="B5" s="269" t="s">
        <v>232</v>
      </c>
      <c r="C5" s="124" t="s">
        <v>233</v>
      </c>
      <c r="D5" s="124" t="s">
        <v>234</v>
      </c>
      <c r="E5" s="124" t="s">
        <v>233</v>
      </c>
      <c r="F5" s="124" t="s">
        <v>234</v>
      </c>
      <c r="G5" s="124" t="s">
        <v>233</v>
      </c>
      <c r="H5" s="125" t="s">
        <v>234</v>
      </c>
      <c r="I5" s="270"/>
    </row>
    <row r="6" spans="2:24" s="504" customFormat="1" ht="22.5" customHeight="1">
      <c r="B6" s="528" t="s">
        <v>495</v>
      </c>
      <c r="C6" s="127">
        <v>112</v>
      </c>
      <c r="D6" s="133">
        <v>6693</v>
      </c>
      <c r="E6" s="133">
        <v>2627</v>
      </c>
      <c r="F6" s="164">
        <v>24461</v>
      </c>
      <c r="G6" s="133">
        <v>2739</v>
      </c>
      <c r="H6" s="133">
        <v>31154</v>
      </c>
      <c r="I6" s="271"/>
    </row>
    <row r="7" spans="2:24" s="504" customFormat="1" ht="22.5" customHeight="1">
      <c r="B7" s="528" t="s">
        <v>496</v>
      </c>
      <c r="C7" s="127">
        <v>69</v>
      </c>
      <c r="D7" s="133">
        <v>3070</v>
      </c>
      <c r="E7" s="133">
        <v>1925</v>
      </c>
      <c r="F7" s="164">
        <v>13344</v>
      </c>
      <c r="G7" s="133">
        <v>1994</v>
      </c>
      <c r="H7" s="133">
        <v>16414</v>
      </c>
      <c r="I7" s="271"/>
    </row>
    <row r="8" spans="2:24" s="504" customFormat="1" ht="22.5" customHeight="1">
      <c r="B8" s="528" t="s">
        <v>497</v>
      </c>
      <c r="C8" s="127">
        <v>135</v>
      </c>
      <c r="D8" s="133">
        <v>7391</v>
      </c>
      <c r="E8" s="133">
        <v>1625</v>
      </c>
      <c r="F8" s="164">
        <v>10936</v>
      </c>
      <c r="G8" s="133">
        <v>1760</v>
      </c>
      <c r="H8" s="133">
        <v>18327</v>
      </c>
      <c r="I8" s="271"/>
    </row>
    <row r="9" spans="2:24" s="504" customFormat="1" ht="22.5" customHeight="1">
      <c r="B9" s="528" t="s">
        <v>498</v>
      </c>
      <c r="C9" s="127">
        <v>126</v>
      </c>
      <c r="D9" s="133">
        <v>7729</v>
      </c>
      <c r="E9" s="133">
        <v>1621</v>
      </c>
      <c r="F9" s="164">
        <v>12242</v>
      </c>
      <c r="G9" s="127">
        <v>1747</v>
      </c>
      <c r="H9" s="133">
        <v>19971</v>
      </c>
      <c r="I9" s="271"/>
    </row>
    <row r="10" spans="2:24" s="504" customFormat="1" ht="22.5" hidden="1" customHeight="1">
      <c r="B10" s="528" t="s">
        <v>499</v>
      </c>
      <c r="C10" s="127">
        <v>122</v>
      </c>
      <c r="D10" s="133">
        <v>5454</v>
      </c>
      <c r="E10" s="133">
        <v>2000</v>
      </c>
      <c r="F10" s="164">
        <v>14745</v>
      </c>
      <c r="G10" s="133">
        <f>C10+E10</f>
        <v>2122</v>
      </c>
      <c r="H10" s="133">
        <f>D10+F10</f>
        <v>20199</v>
      </c>
      <c r="I10" s="271"/>
    </row>
    <row r="11" spans="2:24" s="504" customFormat="1" ht="22.5" customHeight="1">
      <c r="B11" s="528" t="s">
        <v>500</v>
      </c>
      <c r="C11" s="127">
        <v>102</v>
      </c>
      <c r="D11" s="133">
        <v>4780</v>
      </c>
      <c r="E11" s="133">
        <v>2052</v>
      </c>
      <c r="F11" s="164">
        <v>16005</v>
      </c>
      <c r="G11" s="133">
        <v>2154</v>
      </c>
      <c r="H11" s="133">
        <v>20785</v>
      </c>
      <c r="I11" s="271"/>
    </row>
    <row r="12" spans="2:24" s="504" customFormat="1" ht="22.5" customHeight="1">
      <c r="B12" s="528" t="s">
        <v>501</v>
      </c>
      <c r="C12" s="127">
        <v>80</v>
      </c>
      <c r="D12" s="133">
        <v>4041</v>
      </c>
      <c r="E12" s="133">
        <v>2015</v>
      </c>
      <c r="F12" s="164">
        <v>16449</v>
      </c>
      <c r="G12" s="133">
        <v>2095</v>
      </c>
      <c r="H12" s="133">
        <v>20490</v>
      </c>
      <c r="I12" s="271"/>
    </row>
    <row r="13" spans="2:24" s="504" customFormat="1" ht="22.5" customHeight="1">
      <c r="B13" s="528" t="s">
        <v>502</v>
      </c>
      <c r="C13" s="127">
        <v>88</v>
      </c>
      <c r="D13" s="133">
        <v>4466</v>
      </c>
      <c r="E13" s="133">
        <v>2047</v>
      </c>
      <c r="F13" s="164">
        <v>16692</v>
      </c>
      <c r="G13" s="133">
        <v>2135</v>
      </c>
      <c r="H13" s="133">
        <v>21158</v>
      </c>
      <c r="I13" s="271"/>
    </row>
    <row r="14" spans="2:24" s="504" customFormat="1" ht="22.5" customHeight="1">
      <c r="B14" s="529" t="s">
        <v>503</v>
      </c>
      <c r="C14" s="133">
        <v>94</v>
      </c>
      <c r="D14" s="133">
        <v>4701</v>
      </c>
      <c r="E14" s="133">
        <v>2178</v>
      </c>
      <c r="F14" s="164">
        <v>17577</v>
      </c>
      <c r="G14" s="133">
        <f>C14+E14</f>
        <v>2272</v>
      </c>
      <c r="H14" s="133">
        <f>D14+F14</f>
        <v>22278</v>
      </c>
      <c r="I14" s="271"/>
    </row>
    <row r="15" spans="2:24" s="504" customFormat="1" ht="22.5" customHeight="1" thickBot="1">
      <c r="B15" s="272" t="s">
        <v>504</v>
      </c>
      <c r="C15" s="716">
        <v>87</v>
      </c>
      <c r="D15" s="717">
        <v>4330</v>
      </c>
      <c r="E15" s="717">
        <v>2457</v>
      </c>
      <c r="F15" s="718">
        <v>17699</v>
      </c>
      <c r="G15" s="717">
        <v>2544</v>
      </c>
      <c r="H15" s="717">
        <v>22029</v>
      </c>
      <c r="I15" s="271"/>
    </row>
    <row r="16" spans="2:24" s="504" customFormat="1">
      <c r="B16" s="195" t="s">
        <v>505</v>
      </c>
    </row>
    <row r="17" spans="2:24" ht="18.75" customHeight="1"/>
    <row r="18" spans="2:24" s="504" customFormat="1" ht="18.75" customHeight="1">
      <c r="B18" s="1047" t="s">
        <v>1145</v>
      </c>
      <c r="C18" s="115"/>
      <c r="D18" s="115"/>
      <c r="E18" s="115"/>
      <c r="F18" s="115"/>
      <c r="G18" s="1285" t="s">
        <v>506</v>
      </c>
      <c r="H18" s="1285"/>
      <c r="I18" s="116"/>
      <c r="J18" s="116"/>
    </row>
    <row r="19" spans="2:24" ht="8.25" customHeight="1" thickBot="1">
      <c r="B19" s="267"/>
      <c r="C19" s="115"/>
      <c r="D19" s="115"/>
      <c r="E19" s="115"/>
      <c r="F19" s="117"/>
      <c r="G19" s="1316"/>
      <c r="H19" s="1316"/>
      <c r="I19" s="117"/>
      <c r="J19" s="116"/>
      <c r="K19" s="117"/>
      <c r="L19" s="116"/>
      <c r="M19" s="116"/>
      <c r="N19" s="116"/>
      <c r="O19" s="116"/>
      <c r="P19" s="116"/>
      <c r="Q19" s="116"/>
      <c r="R19" s="116"/>
      <c r="S19" s="116"/>
      <c r="T19" s="116"/>
      <c r="U19" s="116"/>
      <c r="W19" s="116"/>
      <c r="X19" s="116"/>
    </row>
    <row r="20" spans="2:24" ht="22.5" customHeight="1">
      <c r="B20" s="273" t="s">
        <v>507</v>
      </c>
      <c r="C20" s="1334" t="s">
        <v>508</v>
      </c>
      <c r="D20" s="1335"/>
      <c r="E20" s="1334" t="s">
        <v>483</v>
      </c>
      <c r="F20" s="1335"/>
      <c r="G20" s="1334" t="s">
        <v>509</v>
      </c>
      <c r="H20" s="1336"/>
    </row>
    <row r="21" spans="2:24" ht="22.5" customHeight="1">
      <c r="B21" s="269" t="s">
        <v>232</v>
      </c>
      <c r="C21" s="124" t="s">
        <v>233</v>
      </c>
      <c r="D21" s="124" t="s">
        <v>234</v>
      </c>
      <c r="E21" s="124" t="s">
        <v>233</v>
      </c>
      <c r="F21" s="124" t="s">
        <v>234</v>
      </c>
      <c r="G21" s="124" t="s">
        <v>233</v>
      </c>
      <c r="H21" s="125" t="s">
        <v>234</v>
      </c>
    </row>
    <row r="22" spans="2:24" s="504" customFormat="1" ht="22.5" customHeight="1">
      <c r="B22" s="528" t="s">
        <v>510</v>
      </c>
      <c r="C22" s="274">
        <v>470</v>
      </c>
      <c r="D22" s="133">
        <v>23311</v>
      </c>
      <c r="E22" s="131">
        <v>259</v>
      </c>
      <c r="F22" s="275">
        <v>7008</v>
      </c>
      <c r="G22" s="274">
        <v>729</v>
      </c>
      <c r="H22" s="131">
        <v>30319</v>
      </c>
      <c r="I22" s="131"/>
      <c r="J22" s="131"/>
    </row>
    <row r="23" spans="2:24" s="504" customFormat="1" ht="22.5" customHeight="1">
      <c r="B23" s="528" t="s">
        <v>511</v>
      </c>
      <c r="C23" s="274">
        <v>133</v>
      </c>
      <c r="D23" s="133">
        <v>4800</v>
      </c>
      <c r="E23" s="131">
        <v>107</v>
      </c>
      <c r="F23" s="275">
        <v>2585</v>
      </c>
      <c r="G23" s="274">
        <v>240</v>
      </c>
      <c r="H23" s="131">
        <v>7385</v>
      </c>
      <c r="I23" s="131"/>
      <c r="J23" s="131"/>
    </row>
    <row r="24" spans="2:24" s="504" customFormat="1" ht="22.5" hidden="1" customHeight="1">
      <c r="B24" s="528" t="s">
        <v>512</v>
      </c>
      <c r="C24" s="274">
        <v>190</v>
      </c>
      <c r="D24" s="133">
        <v>5195</v>
      </c>
      <c r="E24" s="131">
        <v>105</v>
      </c>
      <c r="F24" s="275">
        <v>1251</v>
      </c>
      <c r="G24" s="274">
        <f>C24+E24</f>
        <v>295</v>
      </c>
      <c r="H24" s="131">
        <f>D24+F24</f>
        <v>6446</v>
      </c>
      <c r="I24" s="131"/>
      <c r="J24" s="131"/>
    </row>
    <row r="25" spans="2:24" s="504" customFormat="1" ht="22.5" customHeight="1">
      <c r="B25" s="528" t="s">
        <v>513</v>
      </c>
      <c r="C25" s="274">
        <v>166</v>
      </c>
      <c r="D25" s="133">
        <v>4841</v>
      </c>
      <c r="E25" s="131">
        <v>130</v>
      </c>
      <c r="F25" s="275">
        <v>1370</v>
      </c>
      <c r="G25" s="274">
        <v>296</v>
      </c>
      <c r="H25" s="131">
        <v>6211</v>
      </c>
      <c r="I25" s="131"/>
      <c r="J25" s="131"/>
    </row>
    <row r="26" spans="2:24" s="504" customFormat="1" ht="22.5" customHeight="1">
      <c r="B26" s="528" t="s">
        <v>514</v>
      </c>
      <c r="C26" s="274">
        <v>119</v>
      </c>
      <c r="D26" s="133">
        <v>3435</v>
      </c>
      <c r="E26" s="131">
        <v>33</v>
      </c>
      <c r="F26" s="275">
        <v>284</v>
      </c>
      <c r="G26" s="274">
        <v>152</v>
      </c>
      <c r="H26" s="131">
        <v>3719</v>
      </c>
      <c r="I26" s="131"/>
      <c r="J26" s="131"/>
    </row>
    <row r="27" spans="2:24" s="504" customFormat="1" ht="22.5" customHeight="1">
      <c r="B27" s="528" t="s">
        <v>515</v>
      </c>
      <c r="C27" s="274">
        <v>126</v>
      </c>
      <c r="D27" s="133">
        <v>3554</v>
      </c>
      <c r="E27" s="131">
        <v>44</v>
      </c>
      <c r="F27" s="275">
        <v>265</v>
      </c>
      <c r="G27" s="274">
        <v>170</v>
      </c>
      <c r="H27" s="131">
        <v>3819</v>
      </c>
      <c r="I27" s="131"/>
      <c r="J27" s="131"/>
    </row>
    <row r="28" spans="2:24" s="504" customFormat="1" ht="22.5" customHeight="1">
      <c r="B28" s="529" t="s">
        <v>516</v>
      </c>
      <c r="C28" s="131">
        <v>110</v>
      </c>
      <c r="D28" s="133">
        <v>3228</v>
      </c>
      <c r="E28" s="131">
        <v>45</v>
      </c>
      <c r="F28" s="275">
        <v>131</v>
      </c>
      <c r="G28" s="131">
        <f>C28+E28</f>
        <v>155</v>
      </c>
      <c r="H28" s="131">
        <f>D28+F28</f>
        <v>3359</v>
      </c>
      <c r="I28" s="131"/>
      <c r="J28" s="131"/>
    </row>
    <row r="29" spans="2:24" s="504" customFormat="1" ht="22.5" customHeight="1" thickBot="1">
      <c r="B29" s="272" t="s">
        <v>517</v>
      </c>
      <c r="C29" s="719">
        <v>143</v>
      </c>
      <c r="D29" s="717">
        <v>4755</v>
      </c>
      <c r="E29" s="720">
        <v>53</v>
      </c>
      <c r="F29" s="721">
        <v>232</v>
      </c>
      <c r="G29" s="719">
        <v>196</v>
      </c>
      <c r="H29" s="720">
        <v>4987</v>
      </c>
      <c r="I29" s="131"/>
      <c r="J29" s="131"/>
    </row>
    <row r="30" spans="2:24" s="504" customFormat="1">
      <c r="B30" s="195" t="s">
        <v>505</v>
      </c>
    </row>
    <row r="31" spans="2:24" ht="19.5" customHeight="1"/>
    <row r="32" spans="2:24" s="504" customFormat="1" ht="19.5" customHeight="1">
      <c r="B32" s="1047" t="s">
        <v>1146</v>
      </c>
      <c r="C32" s="115"/>
      <c r="D32" s="115"/>
      <c r="E32" s="115"/>
      <c r="F32" s="115"/>
      <c r="G32" s="115"/>
      <c r="H32" s="116"/>
      <c r="I32" s="116"/>
      <c r="J32" s="116"/>
      <c r="K32" s="34"/>
      <c r="L32" s="116"/>
      <c r="M32" s="116"/>
      <c r="N32" s="116"/>
      <c r="O32" s="116"/>
      <c r="P32" s="116"/>
      <c r="Q32" s="116"/>
      <c r="R32" s="116"/>
      <c r="S32" s="116"/>
      <c r="T32" s="116"/>
      <c r="U32" s="116"/>
      <c r="W32" s="116"/>
      <c r="X32" s="116"/>
    </row>
    <row r="33" spans="2:24" ht="15" customHeight="1" thickBot="1">
      <c r="B33" s="267"/>
      <c r="C33" s="119"/>
      <c r="D33" s="524" t="s">
        <v>226</v>
      </c>
      <c r="E33" s="276"/>
      <c r="G33" s="276"/>
      <c r="H33" s="277"/>
      <c r="I33" s="277"/>
      <c r="J33" s="116"/>
      <c r="K33" s="117"/>
      <c r="L33" s="116"/>
      <c r="M33" s="116"/>
      <c r="O33" s="116"/>
      <c r="P33" s="116"/>
      <c r="Q33" s="116"/>
      <c r="R33" s="116"/>
      <c r="S33" s="116"/>
      <c r="T33" s="116"/>
      <c r="U33" s="116"/>
      <c r="W33" s="116"/>
      <c r="X33" s="116"/>
    </row>
    <row r="34" spans="2:24" ht="22.5" customHeight="1">
      <c r="B34" s="273" t="s">
        <v>507</v>
      </c>
      <c r="C34" s="1278" t="s">
        <v>518</v>
      </c>
      <c r="D34" s="1279"/>
      <c r="E34" s="1279"/>
      <c r="F34" s="1279"/>
      <c r="G34" s="1279"/>
      <c r="H34" s="1279"/>
      <c r="I34" s="268"/>
      <c r="J34" s="111"/>
      <c r="K34" s="111"/>
      <c r="L34" s="111"/>
    </row>
    <row r="35" spans="2:24" ht="22.5" customHeight="1">
      <c r="B35" s="269" t="s">
        <v>232</v>
      </c>
      <c r="C35" s="124" t="s">
        <v>233</v>
      </c>
      <c r="D35" s="125" t="s">
        <v>234</v>
      </c>
      <c r="E35" s="528"/>
      <c r="F35" s="528"/>
      <c r="G35" s="528"/>
      <c r="H35" s="528"/>
      <c r="I35" s="268"/>
    </row>
    <row r="36" spans="2:24" s="504" customFormat="1" ht="22.5" customHeight="1">
      <c r="B36" s="528" t="s">
        <v>510</v>
      </c>
      <c r="C36" s="902">
        <v>243</v>
      </c>
      <c r="D36" s="902">
        <v>22611</v>
      </c>
      <c r="E36" s="133"/>
      <c r="F36" s="133"/>
      <c r="G36" s="133"/>
      <c r="H36" s="133"/>
      <c r="I36" s="81"/>
    </row>
    <row r="37" spans="2:24" s="504" customFormat="1" ht="22.5" customHeight="1">
      <c r="B37" s="528" t="s">
        <v>519</v>
      </c>
      <c r="C37" s="902">
        <v>206</v>
      </c>
      <c r="D37" s="902">
        <v>13490</v>
      </c>
      <c r="E37" s="133"/>
      <c r="F37" s="133"/>
      <c r="G37" s="133"/>
      <c r="H37" s="133"/>
      <c r="I37" s="81"/>
    </row>
    <row r="38" spans="2:24" s="504" customFormat="1" ht="22.5" hidden="1" customHeight="1">
      <c r="B38" s="528" t="s">
        <v>462</v>
      </c>
      <c r="C38" s="902">
        <v>217</v>
      </c>
      <c r="D38" s="902">
        <v>20135</v>
      </c>
      <c r="E38" s="133"/>
      <c r="F38" s="133"/>
      <c r="G38" s="133"/>
      <c r="H38" s="133"/>
      <c r="I38" s="81"/>
    </row>
    <row r="39" spans="2:24" s="504" customFormat="1" ht="22.5" customHeight="1">
      <c r="B39" s="528" t="s">
        <v>513</v>
      </c>
      <c r="C39" s="902">
        <v>224</v>
      </c>
      <c r="D39" s="902">
        <v>22718</v>
      </c>
      <c r="E39" s="133"/>
      <c r="F39" s="133"/>
      <c r="G39" s="133"/>
      <c r="H39" s="133"/>
      <c r="I39" s="81"/>
    </row>
    <row r="40" spans="2:24" s="504" customFormat="1" ht="22.5" customHeight="1">
      <c r="B40" s="528" t="s">
        <v>514</v>
      </c>
      <c r="C40" s="902">
        <v>224</v>
      </c>
      <c r="D40" s="902">
        <v>20768</v>
      </c>
      <c r="E40" s="133"/>
      <c r="F40" s="133"/>
      <c r="G40" s="133"/>
      <c r="H40" s="133"/>
      <c r="I40" s="81"/>
    </row>
    <row r="41" spans="2:24" s="504" customFormat="1" ht="22.5" customHeight="1">
      <c r="B41" s="528" t="s">
        <v>520</v>
      </c>
      <c r="C41" s="902">
        <v>236</v>
      </c>
      <c r="D41" s="902">
        <v>23546</v>
      </c>
      <c r="E41" s="133"/>
      <c r="F41" s="133"/>
      <c r="G41" s="133"/>
      <c r="H41" s="133"/>
      <c r="I41" s="81"/>
    </row>
    <row r="42" spans="2:24" s="504" customFormat="1" ht="22.5" customHeight="1">
      <c r="B42" s="528" t="s">
        <v>442</v>
      </c>
      <c r="C42" s="902">
        <v>275</v>
      </c>
      <c r="D42" s="902">
        <v>24351</v>
      </c>
      <c r="E42" s="133"/>
      <c r="F42" s="133"/>
      <c r="G42" s="133"/>
      <c r="H42" s="133"/>
      <c r="I42" s="81"/>
    </row>
    <row r="43" spans="2:24" s="504" customFormat="1" ht="22.5" customHeight="1" thickBot="1">
      <c r="B43" s="272" t="s">
        <v>517</v>
      </c>
      <c r="C43" s="903">
        <v>216</v>
      </c>
      <c r="D43" s="903">
        <v>20899</v>
      </c>
      <c r="E43" s="133"/>
      <c r="F43" s="133"/>
      <c r="G43" s="133"/>
      <c r="H43" s="133"/>
      <c r="I43" s="81"/>
    </row>
    <row r="44" spans="2:24" s="504" customFormat="1" ht="22.5" customHeight="1">
      <c r="B44" s="105" t="s">
        <v>505</v>
      </c>
      <c r="C44" s="133"/>
      <c r="D44" s="133"/>
      <c r="E44" s="133"/>
      <c r="F44" s="133"/>
      <c r="G44" s="133"/>
      <c r="H44" s="133"/>
      <c r="I44" s="81"/>
    </row>
    <row r="45" spans="2:24" s="504" customFormat="1" ht="22.5" customHeight="1">
      <c r="B45" s="528"/>
      <c r="C45" s="133"/>
      <c r="D45" s="133"/>
      <c r="E45" s="133"/>
      <c r="F45" s="133"/>
      <c r="G45" s="133"/>
      <c r="H45" s="133"/>
      <c r="I45" s="81"/>
    </row>
    <row r="46" spans="2:24">
      <c r="E46" s="111"/>
      <c r="F46" s="111"/>
      <c r="G46" s="111"/>
      <c r="H46" s="111"/>
      <c r="I46" s="111"/>
    </row>
    <row r="47" spans="2:24">
      <c r="E47" s="111"/>
      <c r="F47" s="111"/>
      <c r="G47" s="111"/>
      <c r="H47" s="111"/>
      <c r="I47" s="111"/>
    </row>
  </sheetData>
  <customSheetViews>
    <customSheetView guid="{93AD3119-4B9E-4DD3-92AC-14DD93F7352A}" showPageBreaks="1" printArea="1" hiddenRows="1" view="pageBreakPreview" topLeftCell="A32">
      <selection activeCell="A2" sqref="A2:XFD2"/>
      <pageMargins left="0.78740157480314965" right="0.74803149606299213" top="0.39370078740157483" bottom="0.39370078740157483" header="0.51181102362204722" footer="0.51181102362204722"/>
      <pageSetup paperSize="9" scale="88" firstPageNumber="186" orientation="portrait" useFirstPageNumber="1" r:id="rId1"/>
      <headerFooter alignWithMargins="0"/>
    </customSheetView>
    <customSheetView guid="{53ABA5C2-131F-4519-ADBD-143B4641C355}" showPageBreaks="1" printArea="1" hiddenRows="1" view="pageBreakPreview" topLeftCell="A32">
      <selection activeCell="A2" sqref="A2:XFD2"/>
      <pageMargins left="0.78740157480314965" right="0.74803149606299213" top="0.39370078740157483" bottom="0.39370078740157483" header="0.51181102362204722" footer="0.51181102362204722"/>
      <pageSetup paperSize="9" scale="88" firstPageNumber="186" orientation="portrait" useFirstPageNumber="1" r:id="rId2"/>
      <headerFooter alignWithMargins="0"/>
    </customSheetView>
    <customSheetView guid="{088E71DE-B7B4-46D8-A92F-2B36F5DE4D60}" showPageBreaks="1" printArea="1" hiddenRows="1" view="pageBreakPreview" topLeftCell="A7">
      <selection activeCell="A2" sqref="A2:XFD2"/>
      <pageMargins left="0.78740157480314965" right="0.74803149606299213" top="0.39370078740157483" bottom="0.39370078740157483" header="0.51181102362204722" footer="0.51181102362204722"/>
      <pageSetup paperSize="9" scale="88" firstPageNumber="186" orientation="portrait" useFirstPageNumber="1" r:id="rId3"/>
      <headerFooter alignWithMargins="0"/>
    </customSheetView>
    <customSheetView guid="{9B74B00A-A640-416F-A432-6A34C75E3BAB}" showPageBreaks="1" printArea="1" hiddenRows="1" view="pageBreakPreview" topLeftCell="A7">
      <selection activeCell="A2" sqref="A2:XFD2"/>
      <pageMargins left="0.78740157480314965" right="0.74803149606299213" top="0.39370078740157483" bottom="0.39370078740157483" header="0.51181102362204722" footer="0.51181102362204722"/>
      <pageSetup paperSize="9" scale="88" firstPageNumber="186" orientation="portrait" useFirstPageNumber="1" r:id="rId4"/>
      <headerFooter alignWithMargins="0"/>
    </customSheetView>
    <customSheetView guid="{4B660A93-3844-409A-B1B8-F0D2E63212C8}" showPageBreaks="1" printArea="1" hiddenRows="1" view="pageBreakPreview" topLeftCell="A32">
      <selection activeCell="A2" sqref="A2:XFD2"/>
      <pageMargins left="0.78740157480314965" right="0.74803149606299213" top="0.39370078740157483" bottom="0.39370078740157483" header="0.51181102362204722" footer="0.51181102362204722"/>
      <pageSetup paperSize="9" scale="88" firstPageNumber="186" orientation="portrait" useFirstPageNumber="1" r:id="rId5"/>
      <headerFooter alignWithMargins="0"/>
    </customSheetView>
    <customSheetView guid="{54E8C2A0-7B52-4DAB-8ABD-D0AD26D0A0DB}" showPageBreaks="1" printArea="1" hiddenRows="1" view="pageBreakPreview">
      <selection activeCell="A2" sqref="A2:XFD2"/>
      <pageMargins left="0.78740157480314965" right="0.74803149606299213" top="0.39370078740157483" bottom="0.39370078740157483" header="0.51181102362204722" footer="0.51181102362204722"/>
      <pageSetup paperSize="9" scale="88" firstPageNumber="186" orientation="portrait" useFirstPageNumber="1" r:id="rId6"/>
      <headerFooter alignWithMargins="0"/>
    </customSheetView>
    <customSheetView guid="{F9820D02-85B6-432B-AB25-E79E6E3CE8BD}" showPageBreaks="1" printArea="1" hiddenRows="1" view="pageBreakPreview" topLeftCell="A7">
      <selection activeCell="A2" sqref="A2:XFD2"/>
      <pageMargins left="0.78740157480314965" right="0.74803149606299213" top="0.39370078740157483" bottom="0.39370078740157483" header="0.51181102362204722" footer="0.51181102362204722"/>
      <pageSetup paperSize="9" scale="88" firstPageNumber="186" orientation="portrait" useFirstPageNumber="1" r:id="rId7"/>
      <headerFooter alignWithMargins="0"/>
    </customSheetView>
    <customSheetView guid="{6C8CA477-863E-484A-88AC-2F7B34BF5742}" showPageBreaks="1" printArea="1" hiddenRows="1" view="pageBreakPreview" topLeftCell="A7">
      <selection activeCell="A2" sqref="A2:XFD2"/>
      <pageMargins left="0.78740157480314965" right="0.74803149606299213" top="0.39370078740157483" bottom="0.39370078740157483" header="0.51181102362204722" footer="0.51181102362204722"/>
      <pageSetup paperSize="9" scale="88" firstPageNumber="186" orientation="portrait" useFirstPageNumber="1" r:id="rId8"/>
      <headerFooter alignWithMargins="0"/>
    </customSheetView>
    <customSheetView guid="{C35433B0-31B6-4088-8FE4-5880F028D902}" showPageBreaks="1" printArea="1" hiddenRows="1" view="pageBreakPreview" topLeftCell="A7">
      <selection activeCell="A2" sqref="A2:XFD2"/>
      <pageMargins left="0.78740157480314965" right="0.74803149606299213" top="0.39370078740157483" bottom="0.39370078740157483" header="0.51181102362204722" footer="0.51181102362204722"/>
      <pageSetup paperSize="9" scale="88" firstPageNumber="186" orientation="portrait" useFirstPageNumber="1" r:id="rId9"/>
      <headerFooter alignWithMargins="0"/>
    </customSheetView>
    <customSheetView guid="{ACCC9A1C-74E4-4A07-8C69-201B2C75F995}" showPageBreaks="1" printArea="1" hiddenRows="1" view="pageBreakPreview" topLeftCell="A7">
      <selection activeCell="A2" sqref="A2:XFD2"/>
      <pageMargins left="0.78740157480314965" right="0.74803149606299213" top="0.39370078740157483" bottom="0.39370078740157483" header="0.51181102362204722" footer="0.51181102362204722"/>
      <pageSetup paperSize="9" scale="88" firstPageNumber="186" orientation="portrait" useFirstPageNumber="1" r:id="rId10"/>
      <headerFooter alignWithMargins="0"/>
    </customSheetView>
    <customSheetView guid="{D244CBD3-20C8-4E64-93F1-8305B8033E05}" showPageBreaks="1" printArea="1" hiddenRows="1" view="pageBreakPreview">
      <pageMargins left="0.78740157480314965" right="0.74803149606299213" top="0.39370078740157483" bottom="0.39370078740157483" header="0.51181102362204722" footer="0.51181102362204722"/>
      <pageSetup paperSize="9" scale="88" firstPageNumber="186" orientation="portrait" useFirstPageNumber="1" r:id="rId11"/>
      <headerFooter alignWithMargins="0"/>
    </customSheetView>
    <customSheetView guid="{A9FAE077-5C36-4502-A307-F5F7DF354F81}" showPageBreaks="1" printArea="1" hiddenRows="1" view="pageBreakPreview">
      <selection activeCell="D44" sqref="D44"/>
      <pageMargins left="0.78740157480314965" right="0.74803149606299213" top="0.39370078740157483" bottom="0.39370078740157483" header="0.51181102362204722" footer="0.51181102362204722"/>
      <pageSetup paperSize="9" scale="88" firstPageNumber="186" orientation="portrait" useFirstPageNumber="1" r:id="rId12"/>
      <headerFooter alignWithMargins="0"/>
    </customSheetView>
    <customSheetView guid="{676DC416-CC6C-4663-B2BC-E7307C535C80}" showPageBreaks="1" printArea="1" hiddenRows="1" view="pageBreakPreview" topLeftCell="A32">
      <selection activeCell="A2" sqref="A2:XFD2"/>
      <pageMargins left="0.78740157480314965" right="0.74803149606299213" top="0.39370078740157483" bottom="0.39370078740157483" header="0.51181102362204722" footer="0.51181102362204722"/>
      <pageSetup paperSize="9" scale="88" firstPageNumber="186" orientation="portrait" useFirstPageNumber="1" r:id="rId13"/>
      <headerFooter alignWithMargins="0"/>
    </customSheetView>
  </customSheetViews>
  <mergeCells count="11">
    <mergeCell ref="G2:H3"/>
    <mergeCell ref="G18:H19"/>
    <mergeCell ref="C34:D34"/>
    <mergeCell ref="E34:F34"/>
    <mergeCell ref="G34:H34"/>
    <mergeCell ref="C4:D4"/>
    <mergeCell ref="E4:F4"/>
    <mergeCell ref="G4:H4"/>
    <mergeCell ref="C20:D20"/>
    <mergeCell ref="E20:F20"/>
    <mergeCell ref="G20:H20"/>
  </mergeCells>
  <phoneticPr fontId="2"/>
  <pageMargins left="0.78740157480314965" right="0.74803149606299213" top="0.39370078740157483" bottom="0.39370078740157483" header="0.51181102362204722" footer="0.51181102362204722"/>
  <pageSetup paperSize="9" scale="88" firstPageNumber="186" orientation="portrait" useFirstPageNumber="1" r:id="rId14"/>
  <headerFooter alignWithMargins="0"/>
  <drawing r:id="rId1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C43"/>
  <sheetViews>
    <sheetView view="pageBreakPreview" zoomScaleNormal="100" zoomScaleSheetLayoutView="100" workbookViewId="0">
      <selection activeCell="B3" sqref="B3"/>
    </sheetView>
  </sheetViews>
  <sheetFormatPr defaultColWidth="10.375" defaultRowHeight="23.85" customHeight="1"/>
  <cols>
    <col min="1" max="1" width="0.875" style="145" customWidth="1"/>
    <col min="2" max="2" width="8.375" style="145" customWidth="1"/>
    <col min="3" max="3" width="5.625" style="145" customWidth="1"/>
    <col min="4" max="4" width="8.375" style="145" customWidth="1"/>
    <col min="5" max="5" width="5.625" style="145" customWidth="1"/>
    <col min="6" max="6" width="8.375" style="145" customWidth="1"/>
    <col min="7" max="7" width="5.625" style="145" customWidth="1"/>
    <col min="8" max="8" width="8.375" style="145" customWidth="1"/>
    <col min="9" max="9" width="5.625" style="145" customWidth="1"/>
    <col min="10" max="10" width="8.375" style="145" customWidth="1"/>
    <col min="11" max="11" width="6.875" style="145" customWidth="1"/>
    <col min="12" max="14" width="8.375" style="145" customWidth="1"/>
    <col min="15" max="15" width="7.5" style="145" customWidth="1"/>
    <col min="16" max="16" width="4.375" style="145" customWidth="1"/>
    <col min="17" max="17" width="7.5" style="145" customWidth="1"/>
    <col min="18" max="18" width="6.25" style="145" customWidth="1"/>
    <col min="19" max="19" width="7.5" style="145" customWidth="1"/>
    <col min="20" max="20" width="6.25" style="145" customWidth="1"/>
    <col min="21" max="21" width="7.5" style="145" customWidth="1"/>
    <col min="22" max="22" width="6.25" style="145" customWidth="1"/>
    <col min="23" max="23" width="7.5" style="145" customWidth="1"/>
    <col min="24" max="24" width="6.25" style="145" customWidth="1"/>
    <col min="25" max="25" width="7.5" style="145" customWidth="1"/>
    <col min="26" max="26" width="6.25" style="145" customWidth="1"/>
    <col min="27" max="27" width="7.5" style="145" customWidth="1"/>
    <col min="28" max="28" width="6.25" style="145" customWidth="1"/>
    <col min="29" max="29" width="7.5" style="145" customWidth="1"/>
    <col min="30" max="256" width="10.375" style="145"/>
    <col min="257" max="257" width="0.875" style="145" customWidth="1"/>
    <col min="258" max="258" width="8.375" style="145" customWidth="1"/>
    <col min="259" max="259" width="5.625" style="145" customWidth="1"/>
    <col min="260" max="260" width="8.375" style="145" customWidth="1"/>
    <col min="261" max="261" width="5.625" style="145" customWidth="1"/>
    <col min="262" max="262" width="8.375" style="145" customWidth="1"/>
    <col min="263" max="263" width="5.625" style="145" customWidth="1"/>
    <col min="264" max="264" width="8.375" style="145" customWidth="1"/>
    <col min="265" max="265" width="5.625" style="145" customWidth="1"/>
    <col min="266" max="266" width="8.375" style="145" customWidth="1"/>
    <col min="267" max="267" width="6.875" style="145" customWidth="1"/>
    <col min="268" max="270" width="8.375" style="145" customWidth="1"/>
    <col min="271" max="271" width="7.5" style="145" customWidth="1"/>
    <col min="272" max="272" width="4.375" style="145" customWidth="1"/>
    <col min="273" max="273" width="7.5" style="145" customWidth="1"/>
    <col min="274" max="274" width="6.25" style="145" customWidth="1"/>
    <col min="275" max="275" width="7.5" style="145" customWidth="1"/>
    <col min="276" max="276" width="6.25" style="145" customWidth="1"/>
    <col min="277" max="277" width="7.5" style="145" customWidth="1"/>
    <col min="278" max="278" width="6.25" style="145" customWidth="1"/>
    <col min="279" max="279" width="7.5" style="145" customWidth="1"/>
    <col min="280" max="280" width="6.25" style="145" customWidth="1"/>
    <col min="281" max="281" width="7.5" style="145" customWidth="1"/>
    <col min="282" max="282" width="6.25" style="145" customWidth="1"/>
    <col min="283" max="283" width="7.5" style="145" customWidth="1"/>
    <col min="284" max="284" width="6.25" style="145" customWidth="1"/>
    <col min="285" max="285" width="7.5" style="145" customWidth="1"/>
    <col min="286" max="512" width="10.375" style="145"/>
    <col min="513" max="513" width="0.875" style="145" customWidth="1"/>
    <col min="514" max="514" width="8.375" style="145" customWidth="1"/>
    <col min="515" max="515" width="5.625" style="145" customWidth="1"/>
    <col min="516" max="516" width="8.375" style="145" customWidth="1"/>
    <col min="517" max="517" width="5.625" style="145" customWidth="1"/>
    <col min="518" max="518" width="8.375" style="145" customWidth="1"/>
    <col min="519" max="519" width="5.625" style="145" customWidth="1"/>
    <col min="520" max="520" width="8.375" style="145" customWidth="1"/>
    <col min="521" max="521" width="5.625" style="145" customWidth="1"/>
    <col min="522" max="522" width="8.375" style="145" customWidth="1"/>
    <col min="523" max="523" width="6.875" style="145" customWidth="1"/>
    <col min="524" max="526" width="8.375" style="145" customWidth="1"/>
    <col min="527" max="527" width="7.5" style="145" customWidth="1"/>
    <col min="528" max="528" width="4.375" style="145" customWidth="1"/>
    <col min="529" max="529" width="7.5" style="145" customWidth="1"/>
    <col min="530" max="530" width="6.25" style="145" customWidth="1"/>
    <col min="531" max="531" width="7.5" style="145" customWidth="1"/>
    <col min="532" max="532" width="6.25" style="145" customWidth="1"/>
    <col min="533" max="533" width="7.5" style="145" customWidth="1"/>
    <col min="534" max="534" width="6.25" style="145" customWidth="1"/>
    <col min="535" max="535" width="7.5" style="145" customWidth="1"/>
    <col min="536" max="536" width="6.25" style="145" customWidth="1"/>
    <col min="537" max="537" width="7.5" style="145" customWidth="1"/>
    <col min="538" max="538" width="6.25" style="145" customWidth="1"/>
    <col min="539" max="539" width="7.5" style="145" customWidth="1"/>
    <col min="540" max="540" width="6.25" style="145" customWidth="1"/>
    <col min="541" max="541" width="7.5" style="145" customWidth="1"/>
    <col min="542" max="768" width="10.375" style="145"/>
    <col min="769" max="769" width="0.875" style="145" customWidth="1"/>
    <col min="770" max="770" width="8.375" style="145" customWidth="1"/>
    <col min="771" max="771" width="5.625" style="145" customWidth="1"/>
    <col min="772" max="772" width="8.375" style="145" customWidth="1"/>
    <col min="773" max="773" width="5.625" style="145" customWidth="1"/>
    <col min="774" max="774" width="8.375" style="145" customWidth="1"/>
    <col min="775" max="775" width="5.625" style="145" customWidth="1"/>
    <col min="776" max="776" width="8.375" style="145" customWidth="1"/>
    <col min="777" max="777" width="5.625" style="145" customWidth="1"/>
    <col min="778" max="778" width="8.375" style="145" customWidth="1"/>
    <col min="779" max="779" width="6.875" style="145" customWidth="1"/>
    <col min="780" max="782" width="8.375" style="145" customWidth="1"/>
    <col min="783" max="783" width="7.5" style="145" customWidth="1"/>
    <col min="784" max="784" width="4.375" style="145" customWidth="1"/>
    <col min="785" max="785" width="7.5" style="145" customWidth="1"/>
    <col min="786" max="786" width="6.25" style="145" customWidth="1"/>
    <col min="787" max="787" width="7.5" style="145" customWidth="1"/>
    <col min="788" max="788" width="6.25" style="145" customWidth="1"/>
    <col min="789" max="789" width="7.5" style="145" customWidth="1"/>
    <col min="790" max="790" width="6.25" style="145" customWidth="1"/>
    <col min="791" max="791" width="7.5" style="145" customWidth="1"/>
    <col min="792" max="792" width="6.25" style="145" customWidth="1"/>
    <col min="793" max="793" width="7.5" style="145" customWidth="1"/>
    <col min="794" max="794" width="6.25" style="145" customWidth="1"/>
    <col min="795" max="795" width="7.5" style="145" customWidth="1"/>
    <col min="796" max="796" width="6.25" style="145" customWidth="1"/>
    <col min="797" max="797" width="7.5" style="145" customWidth="1"/>
    <col min="798" max="1024" width="10.375" style="145"/>
    <col min="1025" max="1025" width="0.875" style="145" customWidth="1"/>
    <col min="1026" max="1026" width="8.375" style="145" customWidth="1"/>
    <col min="1027" max="1027" width="5.625" style="145" customWidth="1"/>
    <col min="1028" max="1028" width="8.375" style="145" customWidth="1"/>
    <col min="1029" max="1029" width="5.625" style="145" customWidth="1"/>
    <col min="1030" max="1030" width="8.375" style="145" customWidth="1"/>
    <col min="1031" max="1031" width="5.625" style="145" customWidth="1"/>
    <col min="1032" max="1032" width="8.375" style="145" customWidth="1"/>
    <col min="1033" max="1033" width="5.625" style="145" customWidth="1"/>
    <col min="1034" max="1034" width="8.375" style="145" customWidth="1"/>
    <col min="1035" max="1035" width="6.875" style="145" customWidth="1"/>
    <col min="1036" max="1038" width="8.375" style="145" customWidth="1"/>
    <col min="1039" max="1039" width="7.5" style="145" customWidth="1"/>
    <col min="1040" max="1040" width="4.375" style="145" customWidth="1"/>
    <col min="1041" max="1041" width="7.5" style="145" customWidth="1"/>
    <col min="1042" max="1042" width="6.25" style="145" customWidth="1"/>
    <col min="1043" max="1043" width="7.5" style="145" customWidth="1"/>
    <col min="1044" max="1044" width="6.25" style="145" customWidth="1"/>
    <col min="1045" max="1045" width="7.5" style="145" customWidth="1"/>
    <col min="1046" max="1046" width="6.25" style="145" customWidth="1"/>
    <col min="1047" max="1047" width="7.5" style="145" customWidth="1"/>
    <col min="1048" max="1048" width="6.25" style="145" customWidth="1"/>
    <col min="1049" max="1049" width="7.5" style="145" customWidth="1"/>
    <col min="1050" max="1050" width="6.25" style="145" customWidth="1"/>
    <col min="1051" max="1051" width="7.5" style="145" customWidth="1"/>
    <col min="1052" max="1052" width="6.25" style="145" customWidth="1"/>
    <col min="1053" max="1053" width="7.5" style="145" customWidth="1"/>
    <col min="1054" max="1280" width="10.375" style="145"/>
    <col min="1281" max="1281" width="0.875" style="145" customWidth="1"/>
    <col min="1282" max="1282" width="8.375" style="145" customWidth="1"/>
    <col min="1283" max="1283" width="5.625" style="145" customWidth="1"/>
    <col min="1284" max="1284" width="8.375" style="145" customWidth="1"/>
    <col min="1285" max="1285" width="5.625" style="145" customWidth="1"/>
    <col min="1286" max="1286" width="8.375" style="145" customWidth="1"/>
    <col min="1287" max="1287" width="5.625" style="145" customWidth="1"/>
    <col min="1288" max="1288" width="8.375" style="145" customWidth="1"/>
    <col min="1289" max="1289" width="5.625" style="145" customWidth="1"/>
    <col min="1290" max="1290" width="8.375" style="145" customWidth="1"/>
    <col min="1291" max="1291" width="6.875" style="145" customWidth="1"/>
    <col min="1292" max="1294" width="8.375" style="145" customWidth="1"/>
    <col min="1295" max="1295" width="7.5" style="145" customWidth="1"/>
    <col min="1296" max="1296" width="4.375" style="145" customWidth="1"/>
    <col min="1297" max="1297" width="7.5" style="145" customWidth="1"/>
    <col min="1298" max="1298" width="6.25" style="145" customWidth="1"/>
    <col min="1299" max="1299" width="7.5" style="145" customWidth="1"/>
    <col min="1300" max="1300" width="6.25" style="145" customWidth="1"/>
    <col min="1301" max="1301" width="7.5" style="145" customWidth="1"/>
    <col min="1302" max="1302" width="6.25" style="145" customWidth="1"/>
    <col min="1303" max="1303" width="7.5" style="145" customWidth="1"/>
    <col min="1304" max="1304" width="6.25" style="145" customWidth="1"/>
    <col min="1305" max="1305" width="7.5" style="145" customWidth="1"/>
    <col min="1306" max="1306" width="6.25" style="145" customWidth="1"/>
    <col min="1307" max="1307" width="7.5" style="145" customWidth="1"/>
    <col min="1308" max="1308" width="6.25" style="145" customWidth="1"/>
    <col min="1309" max="1309" width="7.5" style="145" customWidth="1"/>
    <col min="1310" max="1536" width="10.375" style="145"/>
    <col min="1537" max="1537" width="0.875" style="145" customWidth="1"/>
    <col min="1538" max="1538" width="8.375" style="145" customWidth="1"/>
    <col min="1539" max="1539" width="5.625" style="145" customWidth="1"/>
    <col min="1540" max="1540" width="8.375" style="145" customWidth="1"/>
    <col min="1541" max="1541" width="5.625" style="145" customWidth="1"/>
    <col min="1542" max="1542" width="8.375" style="145" customWidth="1"/>
    <col min="1543" max="1543" width="5.625" style="145" customWidth="1"/>
    <col min="1544" max="1544" width="8.375" style="145" customWidth="1"/>
    <col min="1545" max="1545" width="5.625" style="145" customWidth="1"/>
    <col min="1546" max="1546" width="8.375" style="145" customWidth="1"/>
    <col min="1547" max="1547" width="6.875" style="145" customWidth="1"/>
    <col min="1548" max="1550" width="8.375" style="145" customWidth="1"/>
    <col min="1551" max="1551" width="7.5" style="145" customWidth="1"/>
    <col min="1552" max="1552" width="4.375" style="145" customWidth="1"/>
    <col min="1553" max="1553" width="7.5" style="145" customWidth="1"/>
    <col min="1554" max="1554" width="6.25" style="145" customWidth="1"/>
    <col min="1555" max="1555" width="7.5" style="145" customWidth="1"/>
    <col min="1556" max="1556" width="6.25" style="145" customWidth="1"/>
    <col min="1557" max="1557" width="7.5" style="145" customWidth="1"/>
    <col min="1558" max="1558" width="6.25" style="145" customWidth="1"/>
    <col min="1559" max="1559" width="7.5" style="145" customWidth="1"/>
    <col min="1560" max="1560" width="6.25" style="145" customWidth="1"/>
    <col min="1561" max="1561" width="7.5" style="145" customWidth="1"/>
    <col min="1562" max="1562" width="6.25" style="145" customWidth="1"/>
    <col min="1563" max="1563" width="7.5" style="145" customWidth="1"/>
    <col min="1564" max="1564" width="6.25" style="145" customWidth="1"/>
    <col min="1565" max="1565" width="7.5" style="145" customWidth="1"/>
    <col min="1566" max="1792" width="10.375" style="145"/>
    <col min="1793" max="1793" width="0.875" style="145" customWidth="1"/>
    <col min="1794" max="1794" width="8.375" style="145" customWidth="1"/>
    <col min="1795" max="1795" width="5.625" style="145" customWidth="1"/>
    <col min="1796" max="1796" width="8.375" style="145" customWidth="1"/>
    <col min="1797" max="1797" width="5.625" style="145" customWidth="1"/>
    <col min="1798" max="1798" width="8.375" style="145" customWidth="1"/>
    <col min="1799" max="1799" width="5.625" style="145" customWidth="1"/>
    <col min="1800" max="1800" width="8.375" style="145" customWidth="1"/>
    <col min="1801" max="1801" width="5.625" style="145" customWidth="1"/>
    <col min="1802" max="1802" width="8.375" style="145" customWidth="1"/>
    <col min="1803" max="1803" width="6.875" style="145" customWidth="1"/>
    <col min="1804" max="1806" width="8.375" style="145" customWidth="1"/>
    <col min="1807" max="1807" width="7.5" style="145" customWidth="1"/>
    <col min="1808" max="1808" width="4.375" style="145" customWidth="1"/>
    <col min="1809" max="1809" width="7.5" style="145" customWidth="1"/>
    <col min="1810" max="1810" width="6.25" style="145" customWidth="1"/>
    <col min="1811" max="1811" width="7.5" style="145" customWidth="1"/>
    <col min="1812" max="1812" width="6.25" style="145" customWidth="1"/>
    <col min="1813" max="1813" width="7.5" style="145" customWidth="1"/>
    <col min="1814" max="1814" width="6.25" style="145" customWidth="1"/>
    <col min="1815" max="1815" width="7.5" style="145" customWidth="1"/>
    <col min="1816" max="1816" width="6.25" style="145" customWidth="1"/>
    <col min="1817" max="1817" width="7.5" style="145" customWidth="1"/>
    <col min="1818" max="1818" width="6.25" style="145" customWidth="1"/>
    <col min="1819" max="1819" width="7.5" style="145" customWidth="1"/>
    <col min="1820" max="1820" width="6.25" style="145" customWidth="1"/>
    <col min="1821" max="1821" width="7.5" style="145" customWidth="1"/>
    <col min="1822" max="2048" width="10.375" style="145"/>
    <col min="2049" max="2049" width="0.875" style="145" customWidth="1"/>
    <col min="2050" max="2050" width="8.375" style="145" customWidth="1"/>
    <col min="2051" max="2051" width="5.625" style="145" customWidth="1"/>
    <col min="2052" max="2052" width="8.375" style="145" customWidth="1"/>
    <col min="2053" max="2053" width="5.625" style="145" customWidth="1"/>
    <col min="2054" max="2054" width="8.375" style="145" customWidth="1"/>
    <col min="2055" max="2055" width="5.625" style="145" customWidth="1"/>
    <col min="2056" max="2056" width="8.375" style="145" customWidth="1"/>
    <col min="2057" max="2057" width="5.625" style="145" customWidth="1"/>
    <col min="2058" max="2058" width="8.375" style="145" customWidth="1"/>
    <col min="2059" max="2059" width="6.875" style="145" customWidth="1"/>
    <col min="2060" max="2062" width="8.375" style="145" customWidth="1"/>
    <col min="2063" max="2063" width="7.5" style="145" customWidth="1"/>
    <col min="2064" max="2064" width="4.375" style="145" customWidth="1"/>
    <col min="2065" max="2065" width="7.5" style="145" customWidth="1"/>
    <col min="2066" max="2066" width="6.25" style="145" customWidth="1"/>
    <col min="2067" max="2067" width="7.5" style="145" customWidth="1"/>
    <col min="2068" max="2068" width="6.25" style="145" customWidth="1"/>
    <col min="2069" max="2069" width="7.5" style="145" customWidth="1"/>
    <col min="2070" max="2070" width="6.25" style="145" customWidth="1"/>
    <col min="2071" max="2071" width="7.5" style="145" customWidth="1"/>
    <col min="2072" max="2072" width="6.25" style="145" customWidth="1"/>
    <col min="2073" max="2073" width="7.5" style="145" customWidth="1"/>
    <col min="2074" max="2074" width="6.25" style="145" customWidth="1"/>
    <col min="2075" max="2075" width="7.5" style="145" customWidth="1"/>
    <col min="2076" max="2076" width="6.25" style="145" customWidth="1"/>
    <col min="2077" max="2077" width="7.5" style="145" customWidth="1"/>
    <col min="2078" max="2304" width="10.375" style="145"/>
    <col min="2305" max="2305" width="0.875" style="145" customWidth="1"/>
    <col min="2306" max="2306" width="8.375" style="145" customWidth="1"/>
    <col min="2307" max="2307" width="5.625" style="145" customWidth="1"/>
    <col min="2308" max="2308" width="8.375" style="145" customWidth="1"/>
    <col min="2309" max="2309" width="5.625" style="145" customWidth="1"/>
    <col min="2310" max="2310" width="8.375" style="145" customWidth="1"/>
    <col min="2311" max="2311" width="5.625" style="145" customWidth="1"/>
    <col min="2312" max="2312" width="8.375" style="145" customWidth="1"/>
    <col min="2313" max="2313" width="5.625" style="145" customWidth="1"/>
    <col min="2314" max="2314" width="8.375" style="145" customWidth="1"/>
    <col min="2315" max="2315" width="6.875" style="145" customWidth="1"/>
    <col min="2316" max="2318" width="8.375" style="145" customWidth="1"/>
    <col min="2319" max="2319" width="7.5" style="145" customWidth="1"/>
    <col min="2320" max="2320" width="4.375" style="145" customWidth="1"/>
    <col min="2321" max="2321" width="7.5" style="145" customWidth="1"/>
    <col min="2322" max="2322" width="6.25" style="145" customWidth="1"/>
    <col min="2323" max="2323" width="7.5" style="145" customWidth="1"/>
    <col min="2324" max="2324" width="6.25" style="145" customWidth="1"/>
    <col min="2325" max="2325" width="7.5" style="145" customWidth="1"/>
    <col min="2326" max="2326" width="6.25" style="145" customWidth="1"/>
    <col min="2327" max="2327" width="7.5" style="145" customWidth="1"/>
    <col min="2328" max="2328" width="6.25" style="145" customWidth="1"/>
    <col min="2329" max="2329" width="7.5" style="145" customWidth="1"/>
    <col min="2330" max="2330" width="6.25" style="145" customWidth="1"/>
    <col min="2331" max="2331" width="7.5" style="145" customWidth="1"/>
    <col min="2332" max="2332" width="6.25" style="145" customWidth="1"/>
    <col min="2333" max="2333" width="7.5" style="145" customWidth="1"/>
    <col min="2334" max="2560" width="10.375" style="145"/>
    <col min="2561" max="2561" width="0.875" style="145" customWidth="1"/>
    <col min="2562" max="2562" width="8.375" style="145" customWidth="1"/>
    <col min="2563" max="2563" width="5.625" style="145" customWidth="1"/>
    <col min="2564" max="2564" width="8.375" style="145" customWidth="1"/>
    <col min="2565" max="2565" width="5.625" style="145" customWidth="1"/>
    <col min="2566" max="2566" width="8.375" style="145" customWidth="1"/>
    <col min="2567" max="2567" width="5.625" style="145" customWidth="1"/>
    <col min="2568" max="2568" width="8.375" style="145" customWidth="1"/>
    <col min="2569" max="2569" width="5.625" style="145" customWidth="1"/>
    <col min="2570" max="2570" width="8.375" style="145" customWidth="1"/>
    <col min="2571" max="2571" width="6.875" style="145" customWidth="1"/>
    <col min="2572" max="2574" width="8.375" style="145" customWidth="1"/>
    <col min="2575" max="2575" width="7.5" style="145" customWidth="1"/>
    <col min="2576" max="2576" width="4.375" style="145" customWidth="1"/>
    <col min="2577" max="2577" width="7.5" style="145" customWidth="1"/>
    <col min="2578" max="2578" width="6.25" style="145" customWidth="1"/>
    <col min="2579" max="2579" width="7.5" style="145" customWidth="1"/>
    <col min="2580" max="2580" width="6.25" style="145" customWidth="1"/>
    <col min="2581" max="2581" width="7.5" style="145" customWidth="1"/>
    <col min="2582" max="2582" width="6.25" style="145" customWidth="1"/>
    <col min="2583" max="2583" width="7.5" style="145" customWidth="1"/>
    <col min="2584" max="2584" width="6.25" style="145" customWidth="1"/>
    <col min="2585" max="2585" width="7.5" style="145" customWidth="1"/>
    <col min="2586" max="2586" width="6.25" style="145" customWidth="1"/>
    <col min="2587" max="2587" width="7.5" style="145" customWidth="1"/>
    <col min="2588" max="2588" width="6.25" style="145" customWidth="1"/>
    <col min="2589" max="2589" width="7.5" style="145" customWidth="1"/>
    <col min="2590" max="2816" width="10.375" style="145"/>
    <col min="2817" max="2817" width="0.875" style="145" customWidth="1"/>
    <col min="2818" max="2818" width="8.375" style="145" customWidth="1"/>
    <col min="2819" max="2819" width="5.625" style="145" customWidth="1"/>
    <col min="2820" max="2820" width="8.375" style="145" customWidth="1"/>
    <col min="2821" max="2821" width="5.625" style="145" customWidth="1"/>
    <col min="2822" max="2822" width="8.375" style="145" customWidth="1"/>
    <col min="2823" max="2823" width="5.625" style="145" customWidth="1"/>
    <col min="2824" max="2824" width="8.375" style="145" customWidth="1"/>
    <col min="2825" max="2825" width="5.625" style="145" customWidth="1"/>
    <col min="2826" max="2826" width="8.375" style="145" customWidth="1"/>
    <col min="2827" max="2827" width="6.875" style="145" customWidth="1"/>
    <col min="2828" max="2830" width="8.375" style="145" customWidth="1"/>
    <col min="2831" max="2831" width="7.5" style="145" customWidth="1"/>
    <col min="2832" max="2832" width="4.375" style="145" customWidth="1"/>
    <col min="2833" max="2833" width="7.5" style="145" customWidth="1"/>
    <col min="2834" max="2834" width="6.25" style="145" customWidth="1"/>
    <col min="2835" max="2835" width="7.5" style="145" customWidth="1"/>
    <col min="2836" max="2836" width="6.25" style="145" customWidth="1"/>
    <col min="2837" max="2837" width="7.5" style="145" customWidth="1"/>
    <col min="2838" max="2838" width="6.25" style="145" customWidth="1"/>
    <col min="2839" max="2839" width="7.5" style="145" customWidth="1"/>
    <col min="2840" max="2840" width="6.25" style="145" customWidth="1"/>
    <col min="2841" max="2841" width="7.5" style="145" customWidth="1"/>
    <col min="2842" max="2842" width="6.25" style="145" customWidth="1"/>
    <col min="2843" max="2843" width="7.5" style="145" customWidth="1"/>
    <col min="2844" max="2844" width="6.25" style="145" customWidth="1"/>
    <col min="2845" max="2845" width="7.5" style="145" customWidth="1"/>
    <col min="2846" max="3072" width="10.375" style="145"/>
    <col min="3073" max="3073" width="0.875" style="145" customWidth="1"/>
    <col min="3074" max="3074" width="8.375" style="145" customWidth="1"/>
    <col min="3075" max="3075" width="5.625" style="145" customWidth="1"/>
    <col min="3076" max="3076" width="8.375" style="145" customWidth="1"/>
    <col min="3077" max="3077" width="5.625" style="145" customWidth="1"/>
    <col min="3078" max="3078" width="8.375" style="145" customWidth="1"/>
    <col min="3079" max="3079" width="5.625" style="145" customWidth="1"/>
    <col min="3080" max="3080" width="8.375" style="145" customWidth="1"/>
    <col min="3081" max="3081" width="5.625" style="145" customWidth="1"/>
    <col min="3082" max="3082" width="8.375" style="145" customWidth="1"/>
    <col min="3083" max="3083" width="6.875" style="145" customWidth="1"/>
    <col min="3084" max="3086" width="8.375" style="145" customWidth="1"/>
    <col min="3087" max="3087" width="7.5" style="145" customWidth="1"/>
    <col min="3088" max="3088" width="4.375" style="145" customWidth="1"/>
    <col min="3089" max="3089" width="7.5" style="145" customWidth="1"/>
    <col min="3090" max="3090" width="6.25" style="145" customWidth="1"/>
    <col min="3091" max="3091" width="7.5" style="145" customWidth="1"/>
    <col min="3092" max="3092" width="6.25" style="145" customWidth="1"/>
    <col min="3093" max="3093" width="7.5" style="145" customWidth="1"/>
    <col min="3094" max="3094" width="6.25" style="145" customWidth="1"/>
    <col min="3095" max="3095" width="7.5" style="145" customWidth="1"/>
    <col min="3096" max="3096" width="6.25" style="145" customWidth="1"/>
    <col min="3097" max="3097" width="7.5" style="145" customWidth="1"/>
    <col min="3098" max="3098" width="6.25" style="145" customWidth="1"/>
    <col min="3099" max="3099" width="7.5" style="145" customWidth="1"/>
    <col min="3100" max="3100" width="6.25" style="145" customWidth="1"/>
    <col min="3101" max="3101" width="7.5" style="145" customWidth="1"/>
    <col min="3102" max="3328" width="10.375" style="145"/>
    <col min="3329" max="3329" width="0.875" style="145" customWidth="1"/>
    <col min="3330" max="3330" width="8.375" style="145" customWidth="1"/>
    <col min="3331" max="3331" width="5.625" style="145" customWidth="1"/>
    <col min="3332" max="3332" width="8.375" style="145" customWidth="1"/>
    <col min="3333" max="3333" width="5.625" style="145" customWidth="1"/>
    <col min="3334" max="3334" width="8.375" style="145" customWidth="1"/>
    <col min="3335" max="3335" width="5.625" style="145" customWidth="1"/>
    <col min="3336" max="3336" width="8.375" style="145" customWidth="1"/>
    <col min="3337" max="3337" width="5.625" style="145" customWidth="1"/>
    <col min="3338" max="3338" width="8.375" style="145" customWidth="1"/>
    <col min="3339" max="3339" width="6.875" style="145" customWidth="1"/>
    <col min="3340" max="3342" width="8.375" style="145" customWidth="1"/>
    <col min="3343" max="3343" width="7.5" style="145" customWidth="1"/>
    <col min="3344" max="3344" width="4.375" style="145" customWidth="1"/>
    <col min="3345" max="3345" width="7.5" style="145" customWidth="1"/>
    <col min="3346" max="3346" width="6.25" style="145" customWidth="1"/>
    <col min="3347" max="3347" width="7.5" style="145" customWidth="1"/>
    <col min="3348" max="3348" width="6.25" style="145" customWidth="1"/>
    <col min="3349" max="3349" width="7.5" style="145" customWidth="1"/>
    <col min="3350" max="3350" width="6.25" style="145" customWidth="1"/>
    <col min="3351" max="3351" width="7.5" style="145" customWidth="1"/>
    <col min="3352" max="3352" width="6.25" style="145" customWidth="1"/>
    <col min="3353" max="3353" width="7.5" style="145" customWidth="1"/>
    <col min="3354" max="3354" width="6.25" style="145" customWidth="1"/>
    <col min="3355" max="3355" width="7.5" style="145" customWidth="1"/>
    <col min="3356" max="3356" width="6.25" style="145" customWidth="1"/>
    <col min="3357" max="3357" width="7.5" style="145" customWidth="1"/>
    <col min="3358" max="3584" width="10.375" style="145"/>
    <col min="3585" max="3585" width="0.875" style="145" customWidth="1"/>
    <col min="3586" max="3586" width="8.375" style="145" customWidth="1"/>
    <col min="3587" max="3587" width="5.625" style="145" customWidth="1"/>
    <col min="3588" max="3588" width="8.375" style="145" customWidth="1"/>
    <col min="3589" max="3589" width="5.625" style="145" customWidth="1"/>
    <col min="3590" max="3590" width="8.375" style="145" customWidth="1"/>
    <col min="3591" max="3591" width="5.625" style="145" customWidth="1"/>
    <col min="3592" max="3592" width="8.375" style="145" customWidth="1"/>
    <col min="3593" max="3593" width="5.625" style="145" customWidth="1"/>
    <col min="3594" max="3594" width="8.375" style="145" customWidth="1"/>
    <col min="3595" max="3595" width="6.875" style="145" customWidth="1"/>
    <col min="3596" max="3598" width="8.375" style="145" customWidth="1"/>
    <col min="3599" max="3599" width="7.5" style="145" customWidth="1"/>
    <col min="3600" max="3600" width="4.375" style="145" customWidth="1"/>
    <col min="3601" max="3601" width="7.5" style="145" customWidth="1"/>
    <col min="3602" max="3602" width="6.25" style="145" customWidth="1"/>
    <col min="3603" max="3603" width="7.5" style="145" customWidth="1"/>
    <col min="3604" max="3604" width="6.25" style="145" customWidth="1"/>
    <col min="3605" max="3605" width="7.5" style="145" customWidth="1"/>
    <col min="3606" max="3606" width="6.25" style="145" customWidth="1"/>
    <col min="3607" max="3607" width="7.5" style="145" customWidth="1"/>
    <col min="3608" max="3608" width="6.25" style="145" customWidth="1"/>
    <col min="3609" max="3609" width="7.5" style="145" customWidth="1"/>
    <col min="3610" max="3610" width="6.25" style="145" customWidth="1"/>
    <col min="3611" max="3611" width="7.5" style="145" customWidth="1"/>
    <col min="3612" max="3612" width="6.25" style="145" customWidth="1"/>
    <col min="3613" max="3613" width="7.5" style="145" customWidth="1"/>
    <col min="3614" max="3840" width="10.375" style="145"/>
    <col min="3841" max="3841" width="0.875" style="145" customWidth="1"/>
    <col min="3842" max="3842" width="8.375" style="145" customWidth="1"/>
    <col min="3843" max="3843" width="5.625" style="145" customWidth="1"/>
    <col min="3844" max="3844" width="8.375" style="145" customWidth="1"/>
    <col min="3845" max="3845" width="5.625" style="145" customWidth="1"/>
    <col min="3846" max="3846" width="8.375" style="145" customWidth="1"/>
    <col min="3847" max="3847" width="5.625" style="145" customWidth="1"/>
    <col min="3848" max="3848" width="8.375" style="145" customWidth="1"/>
    <col min="3849" max="3849" width="5.625" style="145" customWidth="1"/>
    <col min="3850" max="3850" width="8.375" style="145" customWidth="1"/>
    <col min="3851" max="3851" width="6.875" style="145" customWidth="1"/>
    <col min="3852" max="3854" width="8.375" style="145" customWidth="1"/>
    <col min="3855" max="3855" width="7.5" style="145" customWidth="1"/>
    <col min="3856" max="3856" width="4.375" style="145" customWidth="1"/>
    <col min="3857" max="3857" width="7.5" style="145" customWidth="1"/>
    <col min="3858" max="3858" width="6.25" style="145" customWidth="1"/>
    <col min="3859" max="3859" width="7.5" style="145" customWidth="1"/>
    <col min="3860" max="3860" width="6.25" style="145" customWidth="1"/>
    <col min="3861" max="3861" width="7.5" style="145" customWidth="1"/>
    <col min="3862" max="3862" width="6.25" style="145" customWidth="1"/>
    <col min="3863" max="3863" width="7.5" style="145" customWidth="1"/>
    <col min="3864" max="3864" width="6.25" style="145" customWidth="1"/>
    <col min="3865" max="3865" width="7.5" style="145" customWidth="1"/>
    <col min="3866" max="3866" width="6.25" style="145" customWidth="1"/>
    <col min="3867" max="3867" width="7.5" style="145" customWidth="1"/>
    <col min="3868" max="3868" width="6.25" style="145" customWidth="1"/>
    <col min="3869" max="3869" width="7.5" style="145" customWidth="1"/>
    <col min="3870" max="4096" width="10.375" style="145"/>
    <col min="4097" max="4097" width="0.875" style="145" customWidth="1"/>
    <col min="4098" max="4098" width="8.375" style="145" customWidth="1"/>
    <col min="4099" max="4099" width="5.625" style="145" customWidth="1"/>
    <col min="4100" max="4100" width="8.375" style="145" customWidth="1"/>
    <col min="4101" max="4101" width="5.625" style="145" customWidth="1"/>
    <col min="4102" max="4102" width="8.375" style="145" customWidth="1"/>
    <col min="4103" max="4103" width="5.625" style="145" customWidth="1"/>
    <col min="4104" max="4104" width="8.375" style="145" customWidth="1"/>
    <col min="4105" max="4105" width="5.625" style="145" customWidth="1"/>
    <col min="4106" max="4106" width="8.375" style="145" customWidth="1"/>
    <col min="4107" max="4107" width="6.875" style="145" customWidth="1"/>
    <col min="4108" max="4110" width="8.375" style="145" customWidth="1"/>
    <col min="4111" max="4111" width="7.5" style="145" customWidth="1"/>
    <col min="4112" max="4112" width="4.375" style="145" customWidth="1"/>
    <col min="4113" max="4113" width="7.5" style="145" customWidth="1"/>
    <col min="4114" max="4114" width="6.25" style="145" customWidth="1"/>
    <col min="4115" max="4115" width="7.5" style="145" customWidth="1"/>
    <col min="4116" max="4116" width="6.25" style="145" customWidth="1"/>
    <col min="4117" max="4117" width="7.5" style="145" customWidth="1"/>
    <col min="4118" max="4118" width="6.25" style="145" customWidth="1"/>
    <col min="4119" max="4119" width="7.5" style="145" customWidth="1"/>
    <col min="4120" max="4120" width="6.25" style="145" customWidth="1"/>
    <col min="4121" max="4121" width="7.5" style="145" customWidth="1"/>
    <col min="4122" max="4122" width="6.25" style="145" customWidth="1"/>
    <col min="4123" max="4123" width="7.5" style="145" customWidth="1"/>
    <col min="4124" max="4124" width="6.25" style="145" customWidth="1"/>
    <col min="4125" max="4125" width="7.5" style="145" customWidth="1"/>
    <col min="4126" max="4352" width="10.375" style="145"/>
    <col min="4353" max="4353" width="0.875" style="145" customWidth="1"/>
    <col min="4354" max="4354" width="8.375" style="145" customWidth="1"/>
    <col min="4355" max="4355" width="5.625" style="145" customWidth="1"/>
    <col min="4356" max="4356" width="8.375" style="145" customWidth="1"/>
    <col min="4357" max="4357" width="5.625" style="145" customWidth="1"/>
    <col min="4358" max="4358" width="8.375" style="145" customWidth="1"/>
    <col min="4359" max="4359" width="5.625" style="145" customWidth="1"/>
    <col min="4360" max="4360" width="8.375" style="145" customWidth="1"/>
    <col min="4361" max="4361" width="5.625" style="145" customWidth="1"/>
    <col min="4362" max="4362" width="8.375" style="145" customWidth="1"/>
    <col min="4363" max="4363" width="6.875" style="145" customWidth="1"/>
    <col min="4364" max="4366" width="8.375" style="145" customWidth="1"/>
    <col min="4367" max="4367" width="7.5" style="145" customWidth="1"/>
    <col min="4368" max="4368" width="4.375" style="145" customWidth="1"/>
    <col min="4369" max="4369" width="7.5" style="145" customWidth="1"/>
    <col min="4370" max="4370" width="6.25" style="145" customWidth="1"/>
    <col min="4371" max="4371" width="7.5" style="145" customWidth="1"/>
    <col min="4372" max="4372" width="6.25" style="145" customWidth="1"/>
    <col min="4373" max="4373" width="7.5" style="145" customWidth="1"/>
    <col min="4374" max="4374" width="6.25" style="145" customWidth="1"/>
    <col min="4375" max="4375" width="7.5" style="145" customWidth="1"/>
    <col min="4376" max="4376" width="6.25" style="145" customWidth="1"/>
    <col min="4377" max="4377" width="7.5" style="145" customWidth="1"/>
    <col min="4378" max="4378" width="6.25" style="145" customWidth="1"/>
    <col min="4379" max="4379" width="7.5" style="145" customWidth="1"/>
    <col min="4380" max="4380" width="6.25" style="145" customWidth="1"/>
    <col min="4381" max="4381" width="7.5" style="145" customWidth="1"/>
    <col min="4382" max="4608" width="10.375" style="145"/>
    <col min="4609" max="4609" width="0.875" style="145" customWidth="1"/>
    <col min="4610" max="4610" width="8.375" style="145" customWidth="1"/>
    <col min="4611" max="4611" width="5.625" style="145" customWidth="1"/>
    <col min="4612" max="4612" width="8.375" style="145" customWidth="1"/>
    <col min="4613" max="4613" width="5.625" style="145" customWidth="1"/>
    <col min="4614" max="4614" width="8.375" style="145" customWidth="1"/>
    <col min="4615" max="4615" width="5.625" style="145" customWidth="1"/>
    <col min="4616" max="4616" width="8.375" style="145" customWidth="1"/>
    <col min="4617" max="4617" width="5.625" style="145" customWidth="1"/>
    <col min="4618" max="4618" width="8.375" style="145" customWidth="1"/>
    <col min="4619" max="4619" width="6.875" style="145" customWidth="1"/>
    <col min="4620" max="4622" width="8.375" style="145" customWidth="1"/>
    <col min="4623" max="4623" width="7.5" style="145" customWidth="1"/>
    <col min="4624" max="4624" width="4.375" style="145" customWidth="1"/>
    <col min="4625" max="4625" width="7.5" style="145" customWidth="1"/>
    <col min="4626" max="4626" width="6.25" style="145" customWidth="1"/>
    <col min="4627" max="4627" width="7.5" style="145" customWidth="1"/>
    <col min="4628" max="4628" width="6.25" style="145" customWidth="1"/>
    <col min="4629" max="4629" width="7.5" style="145" customWidth="1"/>
    <col min="4630" max="4630" width="6.25" style="145" customWidth="1"/>
    <col min="4631" max="4631" width="7.5" style="145" customWidth="1"/>
    <col min="4632" max="4632" width="6.25" style="145" customWidth="1"/>
    <col min="4633" max="4633" width="7.5" style="145" customWidth="1"/>
    <col min="4634" max="4634" width="6.25" style="145" customWidth="1"/>
    <col min="4635" max="4635" width="7.5" style="145" customWidth="1"/>
    <col min="4636" max="4636" width="6.25" style="145" customWidth="1"/>
    <col min="4637" max="4637" width="7.5" style="145" customWidth="1"/>
    <col min="4638" max="4864" width="10.375" style="145"/>
    <col min="4865" max="4865" width="0.875" style="145" customWidth="1"/>
    <col min="4866" max="4866" width="8.375" style="145" customWidth="1"/>
    <col min="4867" max="4867" width="5.625" style="145" customWidth="1"/>
    <col min="4868" max="4868" width="8.375" style="145" customWidth="1"/>
    <col min="4869" max="4869" width="5.625" style="145" customWidth="1"/>
    <col min="4870" max="4870" width="8.375" style="145" customWidth="1"/>
    <col min="4871" max="4871" width="5.625" style="145" customWidth="1"/>
    <col min="4872" max="4872" width="8.375" style="145" customWidth="1"/>
    <col min="4873" max="4873" width="5.625" style="145" customWidth="1"/>
    <col min="4874" max="4874" width="8.375" style="145" customWidth="1"/>
    <col min="4875" max="4875" width="6.875" style="145" customWidth="1"/>
    <col min="4876" max="4878" width="8.375" style="145" customWidth="1"/>
    <col min="4879" max="4879" width="7.5" style="145" customWidth="1"/>
    <col min="4880" max="4880" width="4.375" style="145" customWidth="1"/>
    <col min="4881" max="4881" width="7.5" style="145" customWidth="1"/>
    <col min="4882" max="4882" width="6.25" style="145" customWidth="1"/>
    <col min="4883" max="4883" width="7.5" style="145" customWidth="1"/>
    <col min="4884" max="4884" width="6.25" style="145" customWidth="1"/>
    <col min="4885" max="4885" width="7.5" style="145" customWidth="1"/>
    <col min="4886" max="4886" width="6.25" style="145" customWidth="1"/>
    <col min="4887" max="4887" width="7.5" style="145" customWidth="1"/>
    <col min="4888" max="4888" width="6.25" style="145" customWidth="1"/>
    <col min="4889" max="4889" width="7.5" style="145" customWidth="1"/>
    <col min="4890" max="4890" width="6.25" style="145" customWidth="1"/>
    <col min="4891" max="4891" width="7.5" style="145" customWidth="1"/>
    <col min="4892" max="4892" width="6.25" style="145" customWidth="1"/>
    <col min="4893" max="4893" width="7.5" style="145" customWidth="1"/>
    <col min="4894" max="5120" width="10.375" style="145"/>
    <col min="5121" max="5121" width="0.875" style="145" customWidth="1"/>
    <col min="5122" max="5122" width="8.375" style="145" customWidth="1"/>
    <col min="5123" max="5123" width="5.625" style="145" customWidth="1"/>
    <col min="5124" max="5124" width="8.375" style="145" customWidth="1"/>
    <col min="5125" max="5125" width="5.625" style="145" customWidth="1"/>
    <col min="5126" max="5126" width="8.375" style="145" customWidth="1"/>
    <col min="5127" max="5127" width="5.625" style="145" customWidth="1"/>
    <col min="5128" max="5128" width="8.375" style="145" customWidth="1"/>
    <col min="5129" max="5129" width="5.625" style="145" customWidth="1"/>
    <col min="5130" max="5130" width="8.375" style="145" customWidth="1"/>
    <col min="5131" max="5131" width="6.875" style="145" customWidth="1"/>
    <col min="5132" max="5134" width="8.375" style="145" customWidth="1"/>
    <col min="5135" max="5135" width="7.5" style="145" customWidth="1"/>
    <col min="5136" max="5136" width="4.375" style="145" customWidth="1"/>
    <col min="5137" max="5137" width="7.5" style="145" customWidth="1"/>
    <col min="5138" max="5138" width="6.25" style="145" customWidth="1"/>
    <col min="5139" max="5139" width="7.5" style="145" customWidth="1"/>
    <col min="5140" max="5140" width="6.25" style="145" customWidth="1"/>
    <col min="5141" max="5141" width="7.5" style="145" customWidth="1"/>
    <col min="5142" max="5142" width="6.25" style="145" customWidth="1"/>
    <col min="5143" max="5143" width="7.5" style="145" customWidth="1"/>
    <col min="5144" max="5144" width="6.25" style="145" customWidth="1"/>
    <col min="5145" max="5145" width="7.5" style="145" customWidth="1"/>
    <col min="5146" max="5146" width="6.25" style="145" customWidth="1"/>
    <col min="5147" max="5147" width="7.5" style="145" customWidth="1"/>
    <col min="5148" max="5148" width="6.25" style="145" customWidth="1"/>
    <col min="5149" max="5149" width="7.5" style="145" customWidth="1"/>
    <col min="5150" max="5376" width="10.375" style="145"/>
    <col min="5377" max="5377" width="0.875" style="145" customWidth="1"/>
    <col min="5378" max="5378" width="8.375" style="145" customWidth="1"/>
    <col min="5379" max="5379" width="5.625" style="145" customWidth="1"/>
    <col min="5380" max="5380" width="8.375" style="145" customWidth="1"/>
    <col min="5381" max="5381" width="5.625" style="145" customWidth="1"/>
    <col min="5382" max="5382" width="8.375" style="145" customWidth="1"/>
    <col min="5383" max="5383" width="5.625" style="145" customWidth="1"/>
    <col min="5384" max="5384" width="8.375" style="145" customWidth="1"/>
    <col min="5385" max="5385" width="5.625" style="145" customWidth="1"/>
    <col min="5386" max="5386" width="8.375" style="145" customWidth="1"/>
    <col min="5387" max="5387" width="6.875" style="145" customWidth="1"/>
    <col min="5388" max="5390" width="8.375" style="145" customWidth="1"/>
    <col min="5391" max="5391" width="7.5" style="145" customWidth="1"/>
    <col min="5392" max="5392" width="4.375" style="145" customWidth="1"/>
    <col min="5393" max="5393" width="7.5" style="145" customWidth="1"/>
    <col min="5394" max="5394" width="6.25" style="145" customWidth="1"/>
    <col min="5395" max="5395" width="7.5" style="145" customWidth="1"/>
    <col min="5396" max="5396" width="6.25" style="145" customWidth="1"/>
    <col min="5397" max="5397" width="7.5" style="145" customWidth="1"/>
    <col min="5398" max="5398" width="6.25" style="145" customWidth="1"/>
    <col min="5399" max="5399" width="7.5" style="145" customWidth="1"/>
    <col min="5400" max="5400" width="6.25" style="145" customWidth="1"/>
    <col min="5401" max="5401" width="7.5" style="145" customWidth="1"/>
    <col min="5402" max="5402" width="6.25" style="145" customWidth="1"/>
    <col min="5403" max="5403" width="7.5" style="145" customWidth="1"/>
    <col min="5404" max="5404" width="6.25" style="145" customWidth="1"/>
    <col min="5405" max="5405" width="7.5" style="145" customWidth="1"/>
    <col min="5406" max="5632" width="10.375" style="145"/>
    <col min="5633" max="5633" width="0.875" style="145" customWidth="1"/>
    <col min="5634" max="5634" width="8.375" style="145" customWidth="1"/>
    <col min="5635" max="5635" width="5.625" style="145" customWidth="1"/>
    <col min="5636" max="5636" width="8.375" style="145" customWidth="1"/>
    <col min="5637" max="5637" width="5.625" style="145" customWidth="1"/>
    <col min="5638" max="5638" width="8.375" style="145" customWidth="1"/>
    <col min="5639" max="5639" width="5.625" style="145" customWidth="1"/>
    <col min="5640" max="5640" width="8.375" style="145" customWidth="1"/>
    <col min="5641" max="5641" width="5.625" style="145" customWidth="1"/>
    <col min="5642" max="5642" width="8.375" style="145" customWidth="1"/>
    <col min="5643" max="5643" width="6.875" style="145" customWidth="1"/>
    <col min="5644" max="5646" width="8.375" style="145" customWidth="1"/>
    <col min="5647" max="5647" width="7.5" style="145" customWidth="1"/>
    <col min="5648" max="5648" width="4.375" style="145" customWidth="1"/>
    <col min="5649" max="5649" width="7.5" style="145" customWidth="1"/>
    <col min="5650" max="5650" width="6.25" style="145" customWidth="1"/>
    <col min="5651" max="5651" width="7.5" style="145" customWidth="1"/>
    <col min="5652" max="5652" width="6.25" style="145" customWidth="1"/>
    <col min="5653" max="5653" width="7.5" style="145" customWidth="1"/>
    <col min="5654" max="5654" width="6.25" style="145" customWidth="1"/>
    <col min="5655" max="5655" width="7.5" style="145" customWidth="1"/>
    <col min="5656" max="5656" width="6.25" style="145" customWidth="1"/>
    <col min="5657" max="5657" width="7.5" style="145" customWidth="1"/>
    <col min="5658" max="5658" width="6.25" style="145" customWidth="1"/>
    <col min="5659" max="5659" width="7.5" style="145" customWidth="1"/>
    <col min="5660" max="5660" width="6.25" style="145" customWidth="1"/>
    <col min="5661" max="5661" width="7.5" style="145" customWidth="1"/>
    <col min="5662" max="5888" width="10.375" style="145"/>
    <col min="5889" max="5889" width="0.875" style="145" customWidth="1"/>
    <col min="5890" max="5890" width="8.375" style="145" customWidth="1"/>
    <col min="5891" max="5891" width="5.625" style="145" customWidth="1"/>
    <col min="5892" max="5892" width="8.375" style="145" customWidth="1"/>
    <col min="5893" max="5893" width="5.625" style="145" customWidth="1"/>
    <col min="5894" max="5894" width="8.375" style="145" customWidth="1"/>
    <col min="5895" max="5895" width="5.625" style="145" customWidth="1"/>
    <col min="5896" max="5896" width="8.375" style="145" customWidth="1"/>
    <col min="5897" max="5897" width="5.625" style="145" customWidth="1"/>
    <col min="5898" max="5898" width="8.375" style="145" customWidth="1"/>
    <col min="5899" max="5899" width="6.875" style="145" customWidth="1"/>
    <col min="5900" max="5902" width="8.375" style="145" customWidth="1"/>
    <col min="5903" max="5903" width="7.5" style="145" customWidth="1"/>
    <col min="5904" max="5904" width="4.375" style="145" customWidth="1"/>
    <col min="5905" max="5905" width="7.5" style="145" customWidth="1"/>
    <col min="5906" max="5906" width="6.25" style="145" customWidth="1"/>
    <col min="5907" max="5907" width="7.5" style="145" customWidth="1"/>
    <col min="5908" max="5908" width="6.25" style="145" customWidth="1"/>
    <col min="5909" max="5909" width="7.5" style="145" customWidth="1"/>
    <col min="5910" max="5910" width="6.25" style="145" customWidth="1"/>
    <col min="5911" max="5911" width="7.5" style="145" customWidth="1"/>
    <col min="5912" max="5912" width="6.25" style="145" customWidth="1"/>
    <col min="5913" max="5913" width="7.5" style="145" customWidth="1"/>
    <col min="5914" max="5914" width="6.25" style="145" customWidth="1"/>
    <col min="5915" max="5915" width="7.5" style="145" customWidth="1"/>
    <col min="5916" max="5916" width="6.25" style="145" customWidth="1"/>
    <col min="5917" max="5917" width="7.5" style="145" customWidth="1"/>
    <col min="5918" max="6144" width="10.375" style="145"/>
    <col min="6145" max="6145" width="0.875" style="145" customWidth="1"/>
    <col min="6146" max="6146" width="8.375" style="145" customWidth="1"/>
    <col min="6147" max="6147" width="5.625" style="145" customWidth="1"/>
    <col min="6148" max="6148" width="8.375" style="145" customWidth="1"/>
    <col min="6149" max="6149" width="5.625" style="145" customWidth="1"/>
    <col min="6150" max="6150" width="8.375" style="145" customWidth="1"/>
    <col min="6151" max="6151" width="5.625" style="145" customWidth="1"/>
    <col min="6152" max="6152" width="8.375" style="145" customWidth="1"/>
    <col min="6153" max="6153" width="5.625" style="145" customWidth="1"/>
    <col min="6154" max="6154" width="8.375" style="145" customWidth="1"/>
    <col min="6155" max="6155" width="6.875" style="145" customWidth="1"/>
    <col min="6156" max="6158" width="8.375" style="145" customWidth="1"/>
    <col min="6159" max="6159" width="7.5" style="145" customWidth="1"/>
    <col min="6160" max="6160" width="4.375" style="145" customWidth="1"/>
    <col min="6161" max="6161" width="7.5" style="145" customWidth="1"/>
    <col min="6162" max="6162" width="6.25" style="145" customWidth="1"/>
    <col min="6163" max="6163" width="7.5" style="145" customWidth="1"/>
    <col min="6164" max="6164" width="6.25" style="145" customWidth="1"/>
    <col min="6165" max="6165" width="7.5" style="145" customWidth="1"/>
    <col min="6166" max="6166" width="6.25" style="145" customWidth="1"/>
    <col min="6167" max="6167" width="7.5" style="145" customWidth="1"/>
    <col min="6168" max="6168" width="6.25" style="145" customWidth="1"/>
    <col min="6169" max="6169" width="7.5" style="145" customWidth="1"/>
    <col min="6170" max="6170" width="6.25" style="145" customWidth="1"/>
    <col min="6171" max="6171" width="7.5" style="145" customWidth="1"/>
    <col min="6172" max="6172" width="6.25" style="145" customWidth="1"/>
    <col min="6173" max="6173" width="7.5" style="145" customWidth="1"/>
    <col min="6174" max="6400" width="10.375" style="145"/>
    <col min="6401" max="6401" width="0.875" style="145" customWidth="1"/>
    <col min="6402" max="6402" width="8.375" style="145" customWidth="1"/>
    <col min="6403" max="6403" width="5.625" style="145" customWidth="1"/>
    <col min="6404" max="6404" width="8.375" style="145" customWidth="1"/>
    <col min="6405" max="6405" width="5.625" style="145" customWidth="1"/>
    <col min="6406" max="6406" width="8.375" style="145" customWidth="1"/>
    <col min="6407" max="6407" width="5.625" style="145" customWidth="1"/>
    <col min="6408" max="6408" width="8.375" style="145" customWidth="1"/>
    <col min="6409" max="6409" width="5.625" style="145" customWidth="1"/>
    <col min="6410" max="6410" width="8.375" style="145" customWidth="1"/>
    <col min="6411" max="6411" width="6.875" style="145" customWidth="1"/>
    <col min="6412" max="6414" width="8.375" style="145" customWidth="1"/>
    <col min="6415" max="6415" width="7.5" style="145" customWidth="1"/>
    <col min="6416" max="6416" width="4.375" style="145" customWidth="1"/>
    <col min="6417" max="6417" width="7.5" style="145" customWidth="1"/>
    <col min="6418" max="6418" width="6.25" style="145" customWidth="1"/>
    <col min="6419" max="6419" width="7.5" style="145" customWidth="1"/>
    <col min="6420" max="6420" width="6.25" style="145" customWidth="1"/>
    <col min="6421" max="6421" width="7.5" style="145" customWidth="1"/>
    <col min="6422" max="6422" width="6.25" style="145" customWidth="1"/>
    <col min="6423" max="6423" width="7.5" style="145" customWidth="1"/>
    <col min="6424" max="6424" width="6.25" style="145" customWidth="1"/>
    <col min="6425" max="6425" width="7.5" style="145" customWidth="1"/>
    <col min="6426" max="6426" width="6.25" style="145" customWidth="1"/>
    <col min="6427" max="6427" width="7.5" style="145" customWidth="1"/>
    <col min="6428" max="6428" width="6.25" style="145" customWidth="1"/>
    <col min="6429" max="6429" width="7.5" style="145" customWidth="1"/>
    <col min="6430" max="6656" width="10.375" style="145"/>
    <col min="6657" max="6657" width="0.875" style="145" customWidth="1"/>
    <col min="6658" max="6658" width="8.375" style="145" customWidth="1"/>
    <col min="6659" max="6659" width="5.625" style="145" customWidth="1"/>
    <col min="6660" max="6660" width="8.375" style="145" customWidth="1"/>
    <col min="6661" max="6661" width="5.625" style="145" customWidth="1"/>
    <col min="6662" max="6662" width="8.375" style="145" customWidth="1"/>
    <col min="6663" max="6663" width="5.625" style="145" customWidth="1"/>
    <col min="6664" max="6664" width="8.375" style="145" customWidth="1"/>
    <col min="6665" max="6665" width="5.625" style="145" customWidth="1"/>
    <col min="6666" max="6666" width="8.375" style="145" customWidth="1"/>
    <col min="6667" max="6667" width="6.875" style="145" customWidth="1"/>
    <col min="6668" max="6670" width="8.375" style="145" customWidth="1"/>
    <col min="6671" max="6671" width="7.5" style="145" customWidth="1"/>
    <col min="6672" max="6672" width="4.375" style="145" customWidth="1"/>
    <col min="6673" max="6673" width="7.5" style="145" customWidth="1"/>
    <col min="6674" max="6674" width="6.25" style="145" customWidth="1"/>
    <col min="6675" max="6675" width="7.5" style="145" customWidth="1"/>
    <col min="6676" max="6676" width="6.25" style="145" customWidth="1"/>
    <col min="6677" max="6677" width="7.5" style="145" customWidth="1"/>
    <col min="6678" max="6678" width="6.25" style="145" customWidth="1"/>
    <col min="6679" max="6679" width="7.5" style="145" customWidth="1"/>
    <col min="6680" max="6680" width="6.25" style="145" customWidth="1"/>
    <col min="6681" max="6681" width="7.5" style="145" customWidth="1"/>
    <col min="6682" max="6682" width="6.25" style="145" customWidth="1"/>
    <col min="6683" max="6683" width="7.5" style="145" customWidth="1"/>
    <col min="6684" max="6684" width="6.25" style="145" customWidth="1"/>
    <col min="6685" max="6685" width="7.5" style="145" customWidth="1"/>
    <col min="6686" max="6912" width="10.375" style="145"/>
    <col min="6913" max="6913" width="0.875" style="145" customWidth="1"/>
    <col min="6914" max="6914" width="8.375" style="145" customWidth="1"/>
    <col min="6915" max="6915" width="5.625" style="145" customWidth="1"/>
    <col min="6916" max="6916" width="8.375" style="145" customWidth="1"/>
    <col min="6917" max="6917" width="5.625" style="145" customWidth="1"/>
    <col min="6918" max="6918" width="8.375" style="145" customWidth="1"/>
    <col min="6919" max="6919" width="5.625" style="145" customWidth="1"/>
    <col min="6920" max="6920" width="8.375" style="145" customWidth="1"/>
    <col min="6921" max="6921" width="5.625" style="145" customWidth="1"/>
    <col min="6922" max="6922" width="8.375" style="145" customWidth="1"/>
    <col min="6923" max="6923" width="6.875" style="145" customWidth="1"/>
    <col min="6924" max="6926" width="8.375" style="145" customWidth="1"/>
    <col min="6927" max="6927" width="7.5" style="145" customWidth="1"/>
    <col min="6928" max="6928" width="4.375" style="145" customWidth="1"/>
    <col min="6929" max="6929" width="7.5" style="145" customWidth="1"/>
    <col min="6930" max="6930" width="6.25" style="145" customWidth="1"/>
    <col min="6931" max="6931" width="7.5" style="145" customWidth="1"/>
    <col min="6932" max="6932" width="6.25" style="145" customWidth="1"/>
    <col min="6933" max="6933" width="7.5" style="145" customWidth="1"/>
    <col min="6934" max="6934" width="6.25" style="145" customWidth="1"/>
    <col min="6935" max="6935" width="7.5" style="145" customWidth="1"/>
    <col min="6936" max="6936" width="6.25" style="145" customWidth="1"/>
    <col min="6937" max="6937" width="7.5" style="145" customWidth="1"/>
    <col min="6938" max="6938" width="6.25" style="145" customWidth="1"/>
    <col min="6939" max="6939" width="7.5" style="145" customWidth="1"/>
    <col min="6940" max="6940" width="6.25" style="145" customWidth="1"/>
    <col min="6941" max="6941" width="7.5" style="145" customWidth="1"/>
    <col min="6942" max="7168" width="10.375" style="145"/>
    <col min="7169" max="7169" width="0.875" style="145" customWidth="1"/>
    <col min="7170" max="7170" width="8.375" style="145" customWidth="1"/>
    <col min="7171" max="7171" width="5.625" style="145" customWidth="1"/>
    <col min="7172" max="7172" width="8.375" style="145" customWidth="1"/>
    <col min="7173" max="7173" width="5.625" style="145" customWidth="1"/>
    <col min="7174" max="7174" width="8.375" style="145" customWidth="1"/>
    <col min="7175" max="7175" width="5.625" style="145" customWidth="1"/>
    <col min="7176" max="7176" width="8.375" style="145" customWidth="1"/>
    <col min="7177" max="7177" width="5.625" style="145" customWidth="1"/>
    <col min="7178" max="7178" width="8.375" style="145" customWidth="1"/>
    <col min="7179" max="7179" width="6.875" style="145" customWidth="1"/>
    <col min="7180" max="7182" width="8.375" style="145" customWidth="1"/>
    <col min="7183" max="7183" width="7.5" style="145" customWidth="1"/>
    <col min="7184" max="7184" width="4.375" style="145" customWidth="1"/>
    <col min="7185" max="7185" width="7.5" style="145" customWidth="1"/>
    <col min="7186" max="7186" width="6.25" style="145" customWidth="1"/>
    <col min="7187" max="7187" width="7.5" style="145" customWidth="1"/>
    <col min="7188" max="7188" width="6.25" style="145" customWidth="1"/>
    <col min="7189" max="7189" width="7.5" style="145" customWidth="1"/>
    <col min="7190" max="7190" width="6.25" style="145" customWidth="1"/>
    <col min="7191" max="7191" width="7.5" style="145" customWidth="1"/>
    <col min="7192" max="7192" width="6.25" style="145" customWidth="1"/>
    <col min="7193" max="7193" width="7.5" style="145" customWidth="1"/>
    <col min="7194" max="7194" width="6.25" style="145" customWidth="1"/>
    <col min="7195" max="7195" width="7.5" style="145" customWidth="1"/>
    <col min="7196" max="7196" width="6.25" style="145" customWidth="1"/>
    <col min="7197" max="7197" width="7.5" style="145" customWidth="1"/>
    <col min="7198" max="7424" width="10.375" style="145"/>
    <col min="7425" max="7425" width="0.875" style="145" customWidth="1"/>
    <col min="7426" max="7426" width="8.375" style="145" customWidth="1"/>
    <col min="7427" max="7427" width="5.625" style="145" customWidth="1"/>
    <col min="7428" max="7428" width="8.375" style="145" customWidth="1"/>
    <col min="7429" max="7429" width="5.625" style="145" customWidth="1"/>
    <col min="7430" max="7430" width="8.375" style="145" customWidth="1"/>
    <col min="7431" max="7431" width="5.625" style="145" customWidth="1"/>
    <col min="7432" max="7432" width="8.375" style="145" customWidth="1"/>
    <col min="7433" max="7433" width="5.625" style="145" customWidth="1"/>
    <col min="7434" max="7434" width="8.375" style="145" customWidth="1"/>
    <col min="7435" max="7435" width="6.875" style="145" customWidth="1"/>
    <col min="7436" max="7438" width="8.375" style="145" customWidth="1"/>
    <col min="7439" max="7439" width="7.5" style="145" customWidth="1"/>
    <col min="7440" max="7440" width="4.375" style="145" customWidth="1"/>
    <col min="7441" max="7441" width="7.5" style="145" customWidth="1"/>
    <col min="7442" max="7442" width="6.25" style="145" customWidth="1"/>
    <col min="7443" max="7443" width="7.5" style="145" customWidth="1"/>
    <col min="7444" max="7444" width="6.25" style="145" customWidth="1"/>
    <col min="7445" max="7445" width="7.5" style="145" customWidth="1"/>
    <col min="7446" max="7446" width="6.25" style="145" customWidth="1"/>
    <col min="7447" max="7447" width="7.5" style="145" customWidth="1"/>
    <col min="7448" max="7448" width="6.25" style="145" customWidth="1"/>
    <col min="7449" max="7449" width="7.5" style="145" customWidth="1"/>
    <col min="7450" max="7450" width="6.25" style="145" customWidth="1"/>
    <col min="7451" max="7451" width="7.5" style="145" customWidth="1"/>
    <col min="7452" max="7452" width="6.25" style="145" customWidth="1"/>
    <col min="7453" max="7453" width="7.5" style="145" customWidth="1"/>
    <col min="7454" max="7680" width="10.375" style="145"/>
    <col min="7681" max="7681" width="0.875" style="145" customWidth="1"/>
    <col min="7682" max="7682" width="8.375" style="145" customWidth="1"/>
    <col min="7683" max="7683" width="5.625" style="145" customWidth="1"/>
    <col min="7684" max="7684" width="8.375" style="145" customWidth="1"/>
    <col min="7685" max="7685" width="5.625" style="145" customWidth="1"/>
    <col min="7686" max="7686" width="8.375" style="145" customWidth="1"/>
    <col min="7687" max="7687" width="5.625" style="145" customWidth="1"/>
    <col min="7688" max="7688" width="8.375" style="145" customWidth="1"/>
    <col min="7689" max="7689" width="5.625" style="145" customWidth="1"/>
    <col min="7690" max="7690" width="8.375" style="145" customWidth="1"/>
    <col min="7691" max="7691" width="6.875" style="145" customWidth="1"/>
    <col min="7692" max="7694" width="8.375" style="145" customWidth="1"/>
    <col min="7695" max="7695" width="7.5" style="145" customWidth="1"/>
    <col min="7696" max="7696" width="4.375" style="145" customWidth="1"/>
    <col min="7697" max="7697" width="7.5" style="145" customWidth="1"/>
    <col min="7698" max="7698" width="6.25" style="145" customWidth="1"/>
    <col min="7699" max="7699" width="7.5" style="145" customWidth="1"/>
    <col min="7700" max="7700" width="6.25" style="145" customWidth="1"/>
    <col min="7701" max="7701" width="7.5" style="145" customWidth="1"/>
    <col min="7702" max="7702" width="6.25" style="145" customWidth="1"/>
    <col min="7703" max="7703" width="7.5" style="145" customWidth="1"/>
    <col min="7704" max="7704" width="6.25" style="145" customWidth="1"/>
    <col min="7705" max="7705" width="7.5" style="145" customWidth="1"/>
    <col min="7706" max="7706" width="6.25" style="145" customWidth="1"/>
    <col min="7707" max="7707" width="7.5" style="145" customWidth="1"/>
    <col min="7708" max="7708" width="6.25" style="145" customWidth="1"/>
    <col min="7709" max="7709" width="7.5" style="145" customWidth="1"/>
    <col min="7710" max="7936" width="10.375" style="145"/>
    <col min="7937" max="7937" width="0.875" style="145" customWidth="1"/>
    <col min="7938" max="7938" width="8.375" style="145" customWidth="1"/>
    <col min="7939" max="7939" width="5.625" style="145" customWidth="1"/>
    <col min="7940" max="7940" width="8.375" style="145" customWidth="1"/>
    <col min="7941" max="7941" width="5.625" style="145" customWidth="1"/>
    <col min="7942" max="7942" width="8.375" style="145" customWidth="1"/>
    <col min="7943" max="7943" width="5.625" style="145" customWidth="1"/>
    <col min="7944" max="7944" width="8.375" style="145" customWidth="1"/>
    <col min="7945" max="7945" width="5.625" style="145" customWidth="1"/>
    <col min="7946" max="7946" width="8.375" style="145" customWidth="1"/>
    <col min="7947" max="7947" width="6.875" style="145" customWidth="1"/>
    <col min="7948" max="7950" width="8.375" style="145" customWidth="1"/>
    <col min="7951" max="7951" width="7.5" style="145" customWidth="1"/>
    <col min="7952" max="7952" width="4.375" style="145" customWidth="1"/>
    <col min="7953" max="7953" width="7.5" style="145" customWidth="1"/>
    <col min="7954" max="7954" width="6.25" style="145" customWidth="1"/>
    <col min="7955" max="7955" width="7.5" style="145" customWidth="1"/>
    <col min="7956" max="7956" width="6.25" style="145" customWidth="1"/>
    <col min="7957" max="7957" width="7.5" style="145" customWidth="1"/>
    <col min="7958" max="7958" width="6.25" style="145" customWidth="1"/>
    <col min="7959" max="7959" width="7.5" style="145" customWidth="1"/>
    <col min="7960" max="7960" width="6.25" style="145" customWidth="1"/>
    <col min="7961" max="7961" width="7.5" style="145" customWidth="1"/>
    <col min="7962" max="7962" width="6.25" style="145" customWidth="1"/>
    <col min="7963" max="7963" width="7.5" style="145" customWidth="1"/>
    <col min="7964" max="7964" width="6.25" style="145" customWidth="1"/>
    <col min="7965" max="7965" width="7.5" style="145" customWidth="1"/>
    <col min="7966" max="8192" width="10.375" style="145"/>
    <col min="8193" max="8193" width="0.875" style="145" customWidth="1"/>
    <col min="8194" max="8194" width="8.375" style="145" customWidth="1"/>
    <col min="8195" max="8195" width="5.625" style="145" customWidth="1"/>
    <col min="8196" max="8196" width="8.375" style="145" customWidth="1"/>
    <col min="8197" max="8197" width="5.625" style="145" customWidth="1"/>
    <col min="8198" max="8198" width="8.375" style="145" customWidth="1"/>
    <col min="8199" max="8199" width="5.625" style="145" customWidth="1"/>
    <col min="8200" max="8200" width="8.375" style="145" customWidth="1"/>
    <col min="8201" max="8201" width="5.625" style="145" customWidth="1"/>
    <col min="8202" max="8202" width="8.375" style="145" customWidth="1"/>
    <col min="8203" max="8203" width="6.875" style="145" customWidth="1"/>
    <col min="8204" max="8206" width="8.375" style="145" customWidth="1"/>
    <col min="8207" max="8207" width="7.5" style="145" customWidth="1"/>
    <col min="8208" max="8208" width="4.375" style="145" customWidth="1"/>
    <col min="8209" max="8209" width="7.5" style="145" customWidth="1"/>
    <col min="8210" max="8210" width="6.25" style="145" customWidth="1"/>
    <col min="8211" max="8211" width="7.5" style="145" customWidth="1"/>
    <col min="8212" max="8212" width="6.25" style="145" customWidth="1"/>
    <col min="8213" max="8213" width="7.5" style="145" customWidth="1"/>
    <col min="8214" max="8214" width="6.25" style="145" customWidth="1"/>
    <col min="8215" max="8215" width="7.5" style="145" customWidth="1"/>
    <col min="8216" max="8216" width="6.25" style="145" customWidth="1"/>
    <col min="8217" max="8217" width="7.5" style="145" customWidth="1"/>
    <col min="8218" max="8218" width="6.25" style="145" customWidth="1"/>
    <col min="8219" max="8219" width="7.5" style="145" customWidth="1"/>
    <col min="8220" max="8220" width="6.25" style="145" customWidth="1"/>
    <col min="8221" max="8221" width="7.5" style="145" customWidth="1"/>
    <col min="8222" max="8448" width="10.375" style="145"/>
    <col min="8449" max="8449" width="0.875" style="145" customWidth="1"/>
    <col min="8450" max="8450" width="8.375" style="145" customWidth="1"/>
    <col min="8451" max="8451" width="5.625" style="145" customWidth="1"/>
    <col min="8452" max="8452" width="8.375" style="145" customWidth="1"/>
    <col min="8453" max="8453" width="5.625" style="145" customWidth="1"/>
    <col min="8454" max="8454" width="8.375" style="145" customWidth="1"/>
    <col min="8455" max="8455" width="5.625" style="145" customWidth="1"/>
    <col min="8456" max="8456" width="8.375" style="145" customWidth="1"/>
    <col min="8457" max="8457" width="5.625" style="145" customWidth="1"/>
    <col min="8458" max="8458" width="8.375" style="145" customWidth="1"/>
    <col min="8459" max="8459" width="6.875" style="145" customWidth="1"/>
    <col min="8460" max="8462" width="8.375" style="145" customWidth="1"/>
    <col min="8463" max="8463" width="7.5" style="145" customWidth="1"/>
    <col min="8464" max="8464" width="4.375" style="145" customWidth="1"/>
    <col min="8465" max="8465" width="7.5" style="145" customWidth="1"/>
    <col min="8466" max="8466" width="6.25" style="145" customWidth="1"/>
    <col min="8467" max="8467" width="7.5" style="145" customWidth="1"/>
    <col min="8468" max="8468" width="6.25" style="145" customWidth="1"/>
    <col min="8469" max="8469" width="7.5" style="145" customWidth="1"/>
    <col min="8470" max="8470" width="6.25" style="145" customWidth="1"/>
    <col min="8471" max="8471" width="7.5" style="145" customWidth="1"/>
    <col min="8472" max="8472" width="6.25" style="145" customWidth="1"/>
    <col min="8473" max="8473" width="7.5" style="145" customWidth="1"/>
    <col min="8474" max="8474" width="6.25" style="145" customWidth="1"/>
    <col min="8475" max="8475" width="7.5" style="145" customWidth="1"/>
    <col min="8476" max="8476" width="6.25" style="145" customWidth="1"/>
    <col min="8477" max="8477" width="7.5" style="145" customWidth="1"/>
    <col min="8478" max="8704" width="10.375" style="145"/>
    <col min="8705" max="8705" width="0.875" style="145" customWidth="1"/>
    <col min="8706" max="8706" width="8.375" style="145" customWidth="1"/>
    <col min="8707" max="8707" width="5.625" style="145" customWidth="1"/>
    <col min="8708" max="8708" width="8.375" style="145" customWidth="1"/>
    <col min="8709" max="8709" width="5.625" style="145" customWidth="1"/>
    <col min="8710" max="8710" width="8.375" style="145" customWidth="1"/>
    <col min="8711" max="8711" width="5.625" style="145" customWidth="1"/>
    <col min="8712" max="8712" width="8.375" style="145" customWidth="1"/>
    <col min="8713" max="8713" width="5.625" style="145" customWidth="1"/>
    <col min="8714" max="8714" width="8.375" style="145" customWidth="1"/>
    <col min="8715" max="8715" width="6.875" style="145" customWidth="1"/>
    <col min="8716" max="8718" width="8.375" style="145" customWidth="1"/>
    <col min="8719" max="8719" width="7.5" style="145" customWidth="1"/>
    <col min="8720" max="8720" width="4.375" style="145" customWidth="1"/>
    <col min="8721" max="8721" width="7.5" style="145" customWidth="1"/>
    <col min="8722" max="8722" width="6.25" style="145" customWidth="1"/>
    <col min="8723" max="8723" width="7.5" style="145" customWidth="1"/>
    <col min="8724" max="8724" width="6.25" style="145" customWidth="1"/>
    <col min="8725" max="8725" width="7.5" style="145" customWidth="1"/>
    <col min="8726" max="8726" width="6.25" style="145" customWidth="1"/>
    <col min="8727" max="8727" width="7.5" style="145" customWidth="1"/>
    <col min="8728" max="8728" width="6.25" style="145" customWidth="1"/>
    <col min="8729" max="8729" width="7.5" style="145" customWidth="1"/>
    <col min="8730" max="8730" width="6.25" style="145" customWidth="1"/>
    <col min="8731" max="8731" width="7.5" style="145" customWidth="1"/>
    <col min="8732" max="8732" width="6.25" style="145" customWidth="1"/>
    <col min="8733" max="8733" width="7.5" style="145" customWidth="1"/>
    <col min="8734" max="8960" width="10.375" style="145"/>
    <col min="8961" max="8961" width="0.875" style="145" customWidth="1"/>
    <col min="8962" max="8962" width="8.375" style="145" customWidth="1"/>
    <col min="8963" max="8963" width="5.625" style="145" customWidth="1"/>
    <col min="8964" max="8964" width="8.375" style="145" customWidth="1"/>
    <col min="8965" max="8965" width="5.625" style="145" customWidth="1"/>
    <col min="8966" max="8966" width="8.375" style="145" customWidth="1"/>
    <col min="8967" max="8967" width="5.625" style="145" customWidth="1"/>
    <col min="8968" max="8968" width="8.375" style="145" customWidth="1"/>
    <col min="8969" max="8969" width="5.625" style="145" customWidth="1"/>
    <col min="8970" max="8970" width="8.375" style="145" customWidth="1"/>
    <col min="8971" max="8971" width="6.875" style="145" customWidth="1"/>
    <col min="8972" max="8974" width="8.375" style="145" customWidth="1"/>
    <col min="8975" max="8975" width="7.5" style="145" customWidth="1"/>
    <col min="8976" max="8976" width="4.375" style="145" customWidth="1"/>
    <col min="8977" max="8977" width="7.5" style="145" customWidth="1"/>
    <col min="8978" max="8978" width="6.25" style="145" customWidth="1"/>
    <col min="8979" max="8979" width="7.5" style="145" customWidth="1"/>
    <col min="8980" max="8980" width="6.25" style="145" customWidth="1"/>
    <col min="8981" max="8981" width="7.5" style="145" customWidth="1"/>
    <col min="8982" max="8982" width="6.25" style="145" customWidth="1"/>
    <col min="8983" max="8983" width="7.5" style="145" customWidth="1"/>
    <col min="8984" max="8984" width="6.25" style="145" customWidth="1"/>
    <col min="8985" max="8985" width="7.5" style="145" customWidth="1"/>
    <col min="8986" max="8986" width="6.25" style="145" customWidth="1"/>
    <col min="8987" max="8987" width="7.5" style="145" customWidth="1"/>
    <col min="8988" max="8988" width="6.25" style="145" customWidth="1"/>
    <col min="8989" max="8989" width="7.5" style="145" customWidth="1"/>
    <col min="8990" max="9216" width="10.375" style="145"/>
    <col min="9217" max="9217" width="0.875" style="145" customWidth="1"/>
    <col min="9218" max="9218" width="8.375" style="145" customWidth="1"/>
    <col min="9219" max="9219" width="5.625" style="145" customWidth="1"/>
    <col min="9220" max="9220" width="8.375" style="145" customWidth="1"/>
    <col min="9221" max="9221" width="5.625" style="145" customWidth="1"/>
    <col min="9222" max="9222" width="8.375" style="145" customWidth="1"/>
    <col min="9223" max="9223" width="5.625" style="145" customWidth="1"/>
    <col min="9224" max="9224" width="8.375" style="145" customWidth="1"/>
    <col min="9225" max="9225" width="5.625" style="145" customWidth="1"/>
    <col min="9226" max="9226" width="8.375" style="145" customWidth="1"/>
    <col min="9227" max="9227" width="6.875" style="145" customWidth="1"/>
    <col min="9228" max="9230" width="8.375" style="145" customWidth="1"/>
    <col min="9231" max="9231" width="7.5" style="145" customWidth="1"/>
    <col min="9232" max="9232" width="4.375" style="145" customWidth="1"/>
    <col min="9233" max="9233" width="7.5" style="145" customWidth="1"/>
    <col min="9234" max="9234" width="6.25" style="145" customWidth="1"/>
    <col min="9235" max="9235" width="7.5" style="145" customWidth="1"/>
    <col min="9236" max="9236" width="6.25" style="145" customWidth="1"/>
    <col min="9237" max="9237" width="7.5" style="145" customWidth="1"/>
    <col min="9238" max="9238" width="6.25" style="145" customWidth="1"/>
    <col min="9239" max="9239" width="7.5" style="145" customWidth="1"/>
    <col min="9240" max="9240" width="6.25" style="145" customWidth="1"/>
    <col min="9241" max="9241" width="7.5" style="145" customWidth="1"/>
    <col min="9242" max="9242" width="6.25" style="145" customWidth="1"/>
    <col min="9243" max="9243" width="7.5" style="145" customWidth="1"/>
    <col min="9244" max="9244" width="6.25" style="145" customWidth="1"/>
    <col min="9245" max="9245" width="7.5" style="145" customWidth="1"/>
    <col min="9246" max="9472" width="10.375" style="145"/>
    <col min="9473" max="9473" width="0.875" style="145" customWidth="1"/>
    <col min="9474" max="9474" width="8.375" style="145" customWidth="1"/>
    <col min="9475" max="9475" width="5.625" style="145" customWidth="1"/>
    <col min="9476" max="9476" width="8.375" style="145" customWidth="1"/>
    <col min="9477" max="9477" width="5.625" style="145" customWidth="1"/>
    <col min="9478" max="9478" width="8.375" style="145" customWidth="1"/>
    <col min="9479" max="9479" width="5.625" style="145" customWidth="1"/>
    <col min="9480" max="9480" width="8.375" style="145" customWidth="1"/>
    <col min="9481" max="9481" width="5.625" style="145" customWidth="1"/>
    <col min="9482" max="9482" width="8.375" style="145" customWidth="1"/>
    <col min="9483" max="9483" width="6.875" style="145" customWidth="1"/>
    <col min="9484" max="9486" width="8.375" style="145" customWidth="1"/>
    <col min="9487" max="9487" width="7.5" style="145" customWidth="1"/>
    <col min="9488" max="9488" width="4.375" style="145" customWidth="1"/>
    <col min="9489" max="9489" width="7.5" style="145" customWidth="1"/>
    <col min="9490" max="9490" width="6.25" style="145" customWidth="1"/>
    <col min="9491" max="9491" width="7.5" style="145" customWidth="1"/>
    <col min="9492" max="9492" width="6.25" style="145" customWidth="1"/>
    <col min="9493" max="9493" width="7.5" style="145" customWidth="1"/>
    <col min="9494" max="9494" width="6.25" style="145" customWidth="1"/>
    <col min="9495" max="9495" width="7.5" style="145" customWidth="1"/>
    <col min="9496" max="9496" width="6.25" style="145" customWidth="1"/>
    <col min="9497" max="9497" width="7.5" style="145" customWidth="1"/>
    <col min="9498" max="9498" width="6.25" style="145" customWidth="1"/>
    <col min="9499" max="9499" width="7.5" style="145" customWidth="1"/>
    <col min="9500" max="9500" width="6.25" style="145" customWidth="1"/>
    <col min="9501" max="9501" width="7.5" style="145" customWidth="1"/>
    <col min="9502" max="9728" width="10.375" style="145"/>
    <col min="9729" max="9729" width="0.875" style="145" customWidth="1"/>
    <col min="9730" max="9730" width="8.375" style="145" customWidth="1"/>
    <col min="9731" max="9731" width="5.625" style="145" customWidth="1"/>
    <col min="9732" max="9732" width="8.375" style="145" customWidth="1"/>
    <col min="9733" max="9733" width="5.625" style="145" customWidth="1"/>
    <col min="9734" max="9734" width="8.375" style="145" customWidth="1"/>
    <col min="9735" max="9735" width="5.625" style="145" customWidth="1"/>
    <col min="9736" max="9736" width="8.375" style="145" customWidth="1"/>
    <col min="9737" max="9737" width="5.625" style="145" customWidth="1"/>
    <col min="9738" max="9738" width="8.375" style="145" customWidth="1"/>
    <col min="9739" max="9739" width="6.875" style="145" customWidth="1"/>
    <col min="9740" max="9742" width="8.375" style="145" customWidth="1"/>
    <col min="9743" max="9743" width="7.5" style="145" customWidth="1"/>
    <col min="9744" max="9744" width="4.375" style="145" customWidth="1"/>
    <col min="9745" max="9745" width="7.5" style="145" customWidth="1"/>
    <col min="9746" max="9746" width="6.25" style="145" customWidth="1"/>
    <col min="9747" max="9747" width="7.5" style="145" customWidth="1"/>
    <col min="9748" max="9748" width="6.25" style="145" customWidth="1"/>
    <col min="9749" max="9749" width="7.5" style="145" customWidth="1"/>
    <col min="9750" max="9750" width="6.25" style="145" customWidth="1"/>
    <col min="9751" max="9751" width="7.5" style="145" customWidth="1"/>
    <col min="9752" max="9752" width="6.25" style="145" customWidth="1"/>
    <col min="9753" max="9753" width="7.5" style="145" customWidth="1"/>
    <col min="9754" max="9754" width="6.25" style="145" customWidth="1"/>
    <col min="9755" max="9755" width="7.5" style="145" customWidth="1"/>
    <col min="9756" max="9756" width="6.25" style="145" customWidth="1"/>
    <col min="9757" max="9757" width="7.5" style="145" customWidth="1"/>
    <col min="9758" max="9984" width="10.375" style="145"/>
    <col min="9985" max="9985" width="0.875" style="145" customWidth="1"/>
    <col min="9986" max="9986" width="8.375" style="145" customWidth="1"/>
    <col min="9987" max="9987" width="5.625" style="145" customWidth="1"/>
    <col min="9988" max="9988" width="8.375" style="145" customWidth="1"/>
    <col min="9989" max="9989" width="5.625" style="145" customWidth="1"/>
    <col min="9990" max="9990" width="8.375" style="145" customWidth="1"/>
    <col min="9991" max="9991" width="5.625" style="145" customWidth="1"/>
    <col min="9992" max="9992" width="8.375" style="145" customWidth="1"/>
    <col min="9993" max="9993" width="5.625" style="145" customWidth="1"/>
    <col min="9994" max="9994" width="8.375" style="145" customWidth="1"/>
    <col min="9995" max="9995" width="6.875" style="145" customWidth="1"/>
    <col min="9996" max="9998" width="8.375" style="145" customWidth="1"/>
    <col min="9999" max="9999" width="7.5" style="145" customWidth="1"/>
    <col min="10000" max="10000" width="4.375" style="145" customWidth="1"/>
    <col min="10001" max="10001" width="7.5" style="145" customWidth="1"/>
    <col min="10002" max="10002" width="6.25" style="145" customWidth="1"/>
    <col min="10003" max="10003" width="7.5" style="145" customWidth="1"/>
    <col min="10004" max="10004" width="6.25" style="145" customWidth="1"/>
    <col min="10005" max="10005" width="7.5" style="145" customWidth="1"/>
    <col min="10006" max="10006" width="6.25" style="145" customWidth="1"/>
    <col min="10007" max="10007" width="7.5" style="145" customWidth="1"/>
    <col min="10008" max="10008" width="6.25" style="145" customWidth="1"/>
    <col min="10009" max="10009" width="7.5" style="145" customWidth="1"/>
    <col min="10010" max="10010" width="6.25" style="145" customWidth="1"/>
    <col min="10011" max="10011" width="7.5" style="145" customWidth="1"/>
    <col min="10012" max="10012" width="6.25" style="145" customWidth="1"/>
    <col min="10013" max="10013" width="7.5" style="145" customWidth="1"/>
    <col min="10014" max="10240" width="10.375" style="145"/>
    <col min="10241" max="10241" width="0.875" style="145" customWidth="1"/>
    <col min="10242" max="10242" width="8.375" style="145" customWidth="1"/>
    <col min="10243" max="10243" width="5.625" style="145" customWidth="1"/>
    <col min="10244" max="10244" width="8.375" style="145" customWidth="1"/>
    <col min="10245" max="10245" width="5.625" style="145" customWidth="1"/>
    <col min="10246" max="10246" width="8.375" style="145" customWidth="1"/>
    <col min="10247" max="10247" width="5.625" style="145" customWidth="1"/>
    <col min="10248" max="10248" width="8.375" style="145" customWidth="1"/>
    <col min="10249" max="10249" width="5.625" style="145" customWidth="1"/>
    <col min="10250" max="10250" width="8.375" style="145" customWidth="1"/>
    <col min="10251" max="10251" width="6.875" style="145" customWidth="1"/>
    <col min="10252" max="10254" width="8.375" style="145" customWidth="1"/>
    <col min="10255" max="10255" width="7.5" style="145" customWidth="1"/>
    <col min="10256" max="10256" width="4.375" style="145" customWidth="1"/>
    <col min="10257" max="10257" width="7.5" style="145" customWidth="1"/>
    <col min="10258" max="10258" width="6.25" style="145" customWidth="1"/>
    <col min="10259" max="10259" width="7.5" style="145" customWidth="1"/>
    <col min="10260" max="10260" width="6.25" style="145" customWidth="1"/>
    <col min="10261" max="10261" width="7.5" style="145" customWidth="1"/>
    <col min="10262" max="10262" width="6.25" style="145" customWidth="1"/>
    <col min="10263" max="10263" width="7.5" style="145" customWidth="1"/>
    <col min="10264" max="10264" width="6.25" style="145" customWidth="1"/>
    <col min="10265" max="10265" width="7.5" style="145" customWidth="1"/>
    <col min="10266" max="10266" width="6.25" style="145" customWidth="1"/>
    <col min="10267" max="10267" width="7.5" style="145" customWidth="1"/>
    <col min="10268" max="10268" width="6.25" style="145" customWidth="1"/>
    <col min="10269" max="10269" width="7.5" style="145" customWidth="1"/>
    <col min="10270" max="10496" width="10.375" style="145"/>
    <col min="10497" max="10497" width="0.875" style="145" customWidth="1"/>
    <col min="10498" max="10498" width="8.375" style="145" customWidth="1"/>
    <col min="10499" max="10499" width="5.625" style="145" customWidth="1"/>
    <col min="10500" max="10500" width="8.375" style="145" customWidth="1"/>
    <col min="10501" max="10501" width="5.625" style="145" customWidth="1"/>
    <col min="10502" max="10502" width="8.375" style="145" customWidth="1"/>
    <col min="10503" max="10503" width="5.625" style="145" customWidth="1"/>
    <col min="10504" max="10504" width="8.375" style="145" customWidth="1"/>
    <col min="10505" max="10505" width="5.625" style="145" customWidth="1"/>
    <col min="10506" max="10506" width="8.375" style="145" customWidth="1"/>
    <col min="10507" max="10507" width="6.875" style="145" customWidth="1"/>
    <col min="10508" max="10510" width="8.375" style="145" customWidth="1"/>
    <col min="10511" max="10511" width="7.5" style="145" customWidth="1"/>
    <col min="10512" max="10512" width="4.375" style="145" customWidth="1"/>
    <col min="10513" max="10513" width="7.5" style="145" customWidth="1"/>
    <col min="10514" max="10514" width="6.25" style="145" customWidth="1"/>
    <col min="10515" max="10515" width="7.5" style="145" customWidth="1"/>
    <col min="10516" max="10516" width="6.25" style="145" customWidth="1"/>
    <col min="10517" max="10517" width="7.5" style="145" customWidth="1"/>
    <col min="10518" max="10518" width="6.25" style="145" customWidth="1"/>
    <col min="10519" max="10519" width="7.5" style="145" customWidth="1"/>
    <col min="10520" max="10520" width="6.25" style="145" customWidth="1"/>
    <col min="10521" max="10521" width="7.5" style="145" customWidth="1"/>
    <col min="10522" max="10522" width="6.25" style="145" customWidth="1"/>
    <col min="10523" max="10523" width="7.5" style="145" customWidth="1"/>
    <col min="10524" max="10524" width="6.25" style="145" customWidth="1"/>
    <col min="10525" max="10525" width="7.5" style="145" customWidth="1"/>
    <col min="10526" max="10752" width="10.375" style="145"/>
    <col min="10753" max="10753" width="0.875" style="145" customWidth="1"/>
    <col min="10754" max="10754" width="8.375" style="145" customWidth="1"/>
    <col min="10755" max="10755" width="5.625" style="145" customWidth="1"/>
    <col min="10756" max="10756" width="8.375" style="145" customWidth="1"/>
    <col min="10757" max="10757" width="5.625" style="145" customWidth="1"/>
    <col min="10758" max="10758" width="8.375" style="145" customWidth="1"/>
    <col min="10759" max="10759" width="5.625" style="145" customWidth="1"/>
    <col min="10760" max="10760" width="8.375" style="145" customWidth="1"/>
    <col min="10761" max="10761" width="5.625" style="145" customWidth="1"/>
    <col min="10762" max="10762" width="8.375" style="145" customWidth="1"/>
    <col min="10763" max="10763" width="6.875" style="145" customWidth="1"/>
    <col min="10764" max="10766" width="8.375" style="145" customWidth="1"/>
    <col min="10767" max="10767" width="7.5" style="145" customWidth="1"/>
    <col min="10768" max="10768" width="4.375" style="145" customWidth="1"/>
    <col min="10769" max="10769" width="7.5" style="145" customWidth="1"/>
    <col min="10770" max="10770" width="6.25" style="145" customWidth="1"/>
    <col min="10771" max="10771" width="7.5" style="145" customWidth="1"/>
    <col min="10772" max="10772" width="6.25" style="145" customWidth="1"/>
    <col min="10773" max="10773" width="7.5" style="145" customWidth="1"/>
    <col min="10774" max="10774" width="6.25" style="145" customWidth="1"/>
    <col min="10775" max="10775" width="7.5" style="145" customWidth="1"/>
    <col min="10776" max="10776" width="6.25" style="145" customWidth="1"/>
    <col min="10777" max="10777" width="7.5" style="145" customWidth="1"/>
    <col min="10778" max="10778" width="6.25" style="145" customWidth="1"/>
    <col min="10779" max="10779" width="7.5" style="145" customWidth="1"/>
    <col min="10780" max="10780" width="6.25" style="145" customWidth="1"/>
    <col min="10781" max="10781" width="7.5" style="145" customWidth="1"/>
    <col min="10782" max="11008" width="10.375" style="145"/>
    <col min="11009" max="11009" width="0.875" style="145" customWidth="1"/>
    <col min="11010" max="11010" width="8.375" style="145" customWidth="1"/>
    <col min="11011" max="11011" width="5.625" style="145" customWidth="1"/>
    <col min="11012" max="11012" width="8.375" style="145" customWidth="1"/>
    <col min="11013" max="11013" width="5.625" style="145" customWidth="1"/>
    <col min="11014" max="11014" width="8.375" style="145" customWidth="1"/>
    <col min="11015" max="11015" width="5.625" style="145" customWidth="1"/>
    <col min="11016" max="11016" width="8.375" style="145" customWidth="1"/>
    <col min="11017" max="11017" width="5.625" style="145" customWidth="1"/>
    <col min="11018" max="11018" width="8.375" style="145" customWidth="1"/>
    <col min="11019" max="11019" width="6.875" style="145" customWidth="1"/>
    <col min="11020" max="11022" width="8.375" style="145" customWidth="1"/>
    <col min="11023" max="11023" width="7.5" style="145" customWidth="1"/>
    <col min="11024" max="11024" width="4.375" style="145" customWidth="1"/>
    <col min="11025" max="11025" width="7.5" style="145" customWidth="1"/>
    <col min="11026" max="11026" width="6.25" style="145" customWidth="1"/>
    <col min="11027" max="11027" width="7.5" style="145" customWidth="1"/>
    <col min="11028" max="11028" width="6.25" style="145" customWidth="1"/>
    <col min="11029" max="11029" width="7.5" style="145" customWidth="1"/>
    <col min="11030" max="11030" width="6.25" style="145" customWidth="1"/>
    <col min="11031" max="11031" width="7.5" style="145" customWidth="1"/>
    <col min="11032" max="11032" width="6.25" style="145" customWidth="1"/>
    <col min="11033" max="11033" width="7.5" style="145" customWidth="1"/>
    <col min="11034" max="11034" width="6.25" style="145" customWidth="1"/>
    <col min="11035" max="11035" width="7.5" style="145" customWidth="1"/>
    <col min="11036" max="11036" width="6.25" style="145" customWidth="1"/>
    <col min="11037" max="11037" width="7.5" style="145" customWidth="1"/>
    <col min="11038" max="11264" width="10.375" style="145"/>
    <col min="11265" max="11265" width="0.875" style="145" customWidth="1"/>
    <col min="11266" max="11266" width="8.375" style="145" customWidth="1"/>
    <col min="11267" max="11267" width="5.625" style="145" customWidth="1"/>
    <col min="11268" max="11268" width="8.375" style="145" customWidth="1"/>
    <col min="11269" max="11269" width="5.625" style="145" customWidth="1"/>
    <col min="11270" max="11270" width="8.375" style="145" customWidth="1"/>
    <col min="11271" max="11271" width="5.625" style="145" customWidth="1"/>
    <col min="11272" max="11272" width="8.375" style="145" customWidth="1"/>
    <col min="11273" max="11273" width="5.625" style="145" customWidth="1"/>
    <col min="11274" max="11274" width="8.375" style="145" customWidth="1"/>
    <col min="11275" max="11275" width="6.875" style="145" customWidth="1"/>
    <col min="11276" max="11278" width="8.375" style="145" customWidth="1"/>
    <col min="11279" max="11279" width="7.5" style="145" customWidth="1"/>
    <col min="11280" max="11280" width="4.375" style="145" customWidth="1"/>
    <col min="11281" max="11281" width="7.5" style="145" customWidth="1"/>
    <col min="11282" max="11282" width="6.25" style="145" customWidth="1"/>
    <col min="11283" max="11283" width="7.5" style="145" customWidth="1"/>
    <col min="11284" max="11284" width="6.25" style="145" customWidth="1"/>
    <col min="11285" max="11285" width="7.5" style="145" customWidth="1"/>
    <col min="11286" max="11286" width="6.25" style="145" customWidth="1"/>
    <col min="11287" max="11287" width="7.5" style="145" customWidth="1"/>
    <col min="11288" max="11288" width="6.25" style="145" customWidth="1"/>
    <col min="11289" max="11289" width="7.5" style="145" customWidth="1"/>
    <col min="11290" max="11290" width="6.25" style="145" customWidth="1"/>
    <col min="11291" max="11291" width="7.5" style="145" customWidth="1"/>
    <col min="11292" max="11292" width="6.25" style="145" customWidth="1"/>
    <col min="11293" max="11293" width="7.5" style="145" customWidth="1"/>
    <col min="11294" max="11520" width="10.375" style="145"/>
    <col min="11521" max="11521" width="0.875" style="145" customWidth="1"/>
    <col min="11522" max="11522" width="8.375" style="145" customWidth="1"/>
    <col min="11523" max="11523" width="5.625" style="145" customWidth="1"/>
    <col min="11524" max="11524" width="8.375" style="145" customWidth="1"/>
    <col min="11525" max="11525" width="5.625" style="145" customWidth="1"/>
    <col min="11526" max="11526" width="8.375" style="145" customWidth="1"/>
    <col min="11527" max="11527" width="5.625" style="145" customWidth="1"/>
    <col min="11528" max="11528" width="8.375" style="145" customWidth="1"/>
    <col min="11529" max="11529" width="5.625" style="145" customWidth="1"/>
    <col min="11530" max="11530" width="8.375" style="145" customWidth="1"/>
    <col min="11531" max="11531" width="6.875" style="145" customWidth="1"/>
    <col min="11532" max="11534" width="8.375" style="145" customWidth="1"/>
    <col min="11535" max="11535" width="7.5" style="145" customWidth="1"/>
    <col min="11536" max="11536" width="4.375" style="145" customWidth="1"/>
    <col min="11537" max="11537" width="7.5" style="145" customWidth="1"/>
    <col min="11538" max="11538" width="6.25" style="145" customWidth="1"/>
    <col min="11539" max="11539" width="7.5" style="145" customWidth="1"/>
    <col min="11540" max="11540" width="6.25" style="145" customWidth="1"/>
    <col min="11541" max="11541" width="7.5" style="145" customWidth="1"/>
    <col min="11542" max="11542" width="6.25" style="145" customWidth="1"/>
    <col min="11543" max="11543" width="7.5" style="145" customWidth="1"/>
    <col min="11544" max="11544" width="6.25" style="145" customWidth="1"/>
    <col min="11545" max="11545" width="7.5" style="145" customWidth="1"/>
    <col min="11546" max="11546" width="6.25" style="145" customWidth="1"/>
    <col min="11547" max="11547" width="7.5" style="145" customWidth="1"/>
    <col min="11548" max="11548" width="6.25" style="145" customWidth="1"/>
    <col min="11549" max="11549" width="7.5" style="145" customWidth="1"/>
    <col min="11550" max="11776" width="10.375" style="145"/>
    <col min="11777" max="11777" width="0.875" style="145" customWidth="1"/>
    <col min="11778" max="11778" width="8.375" style="145" customWidth="1"/>
    <col min="11779" max="11779" width="5.625" style="145" customWidth="1"/>
    <col min="11780" max="11780" width="8.375" style="145" customWidth="1"/>
    <col min="11781" max="11781" width="5.625" style="145" customWidth="1"/>
    <col min="11782" max="11782" width="8.375" style="145" customWidth="1"/>
    <col min="11783" max="11783" width="5.625" style="145" customWidth="1"/>
    <col min="11784" max="11784" width="8.375" style="145" customWidth="1"/>
    <col min="11785" max="11785" width="5.625" style="145" customWidth="1"/>
    <col min="11786" max="11786" width="8.375" style="145" customWidth="1"/>
    <col min="11787" max="11787" width="6.875" style="145" customWidth="1"/>
    <col min="11788" max="11790" width="8.375" style="145" customWidth="1"/>
    <col min="11791" max="11791" width="7.5" style="145" customWidth="1"/>
    <col min="11792" max="11792" width="4.375" style="145" customWidth="1"/>
    <col min="11793" max="11793" width="7.5" style="145" customWidth="1"/>
    <col min="11794" max="11794" width="6.25" style="145" customWidth="1"/>
    <col min="11795" max="11795" width="7.5" style="145" customWidth="1"/>
    <col min="11796" max="11796" width="6.25" style="145" customWidth="1"/>
    <col min="11797" max="11797" width="7.5" style="145" customWidth="1"/>
    <col min="11798" max="11798" width="6.25" style="145" customWidth="1"/>
    <col min="11799" max="11799" width="7.5" style="145" customWidth="1"/>
    <col min="11800" max="11800" width="6.25" style="145" customWidth="1"/>
    <col min="11801" max="11801" width="7.5" style="145" customWidth="1"/>
    <col min="11802" max="11802" width="6.25" style="145" customWidth="1"/>
    <col min="11803" max="11803" width="7.5" style="145" customWidth="1"/>
    <col min="11804" max="11804" width="6.25" style="145" customWidth="1"/>
    <col min="11805" max="11805" width="7.5" style="145" customWidth="1"/>
    <col min="11806" max="12032" width="10.375" style="145"/>
    <col min="12033" max="12033" width="0.875" style="145" customWidth="1"/>
    <col min="12034" max="12034" width="8.375" style="145" customWidth="1"/>
    <col min="12035" max="12035" width="5.625" style="145" customWidth="1"/>
    <col min="12036" max="12036" width="8.375" style="145" customWidth="1"/>
    <col min="12037" max="12037" width="5.625" style="145" customWidth="1"/>
    <col min="12038" max="12038" width="8.375" style="145" customWidth="1"/>
    <col min="12039" max="12039" width="5.625" style="145" customWidth="1"/>
    <col min="12040" max="12040" width="8.375" style="145" customWidth="1"/>
    <col min="12041" max="12041" width="5.625" style="145" customWidth="1"/>
    <col min="12042" max="12042" width="8.375" style="145" customWidth="1"/>
    <col min="12043" max="12043" width="6.875" style="145" customWidth="1"/>
    <col min="12044" max="12046" width="8.375" style="145" customWidth="1"/>
    <col min="12047" max="12047" width="7.5" style="145" customWidth="1"/>
    <col min="12048" max="12048" width="4.375" style="145" customWidth="1"/>
    <col min="12049" max="12049" width="7.5" style="145" customWidth="1"/>
    <col min="12050" max="12050" width="6.25" style="145" customWidth="1"/>
    <col min="12051" max="12051" width="7.5" style="145" customWidth="1"/>
    <col min="12052" max="12052" width="6.25" style="145" customWidth="1"/>
    <col min="12053" max="12053" width="7.5" style="145" customWidth="1"/>
    <col min="12054" max="12054" width="6.25" style="145" customWidth="1"/>
    <col min="12055" max="12055" width="7.5" style="145" customWidth="1"/>
    <col min="12056" max="12056" width="6.25" style="145" customWidth="1"/>
    <col min="12057" max="12057" width="7.5" style="145" customWidth="1"/>
    <col min="12058" max="12058" width="6.25" style="145" customWidth="1"/>
    <col min="12059" max="12059" width="7.5" style="145" customWidth="1"/>
    <col min="12060" max="12060" width="6.25" style="145" customWidth="1"/>
    <col min="12061" max="12061" width="7.5" style="145" customWidth="1"/>
    <col min="12062" max="12288" width="10.375" style="145"/>
    <col min="12289" max="12289" width="0.875" style="145" customWidth="1"/>
    <col min="12290" max="12290" width="8.375" style="145" customWidth="1"/>
    <col min="12291" max="12291" width="5.625" style="145" customWidth="1"/>
    <col min="12292" max="12292" width="8.375" style="145" customWidth="1"/>
    <col min="12293" max="12293" width="5.625" style="145" customWidth="1"/>
    <col min="12294" max="12294" width="8.375" style="145" customWidth="1"/>
    <col min="12295" max="12295" width="5.625" style="145" customWidth="1"/>
    <col min="12296" max="12296" width="8.375" style="145" customWidth="1"/>
    <col min="12297" max="12297" width="5.625" style="145" customWidth="1"/>
    <col min="12298" max="12298" width="8.375" style="145" customWidth="1"/>
    <col min="12299" max="12299" width="6.875" style="145" customWidth="1"/>
    <col min="12300" max="12302" width="8.375" style="145" customWidth="1"/>
    <col min="12303" max="12303" width="7.5" style="145" customWidth="1"/>
    <col min="12304" max="12304" width="4.375" style="145" customWidth="1"/>
    <col min="12305" max="12305" width="7.5" style="145" customWidth="1"/>
    <col min="12306" max="12306" width="6.25" style="145" customWidth="1"/>
    <col min="12307" max="12307" width="7.5" style="145" customWidth="1"/>
    <col min="12308" max="12308" width="6.25" style="145" customWidth="1"/>
    <col min="12309" max="12309" width="7.5" style="145" customWidth="1"/>
    <col min="12310" max="12310" width="6.25" style="145" customWidth="1"/>
    <col min="12311" max="12311" width="7.5" style="145" customWidth="1"/>
    <col min="12312" max="12312" width="6.25" style="145" customWidth="1"/>
    <col min="12313" max="12313" width="7.5" style="145" customWidth="1"/>
    <col min="12314" max="12314" width="6.25" style="145" customWidth="1"/>
    <col min="12315" max="12315" width="7.5" style="145" customWidth="1"/>
    <col min="12316" max="12316" width="6.25" style="145" customWidth="1"/>
    <col min="12317" max="12317" width="7.5" style="145" customWidth="1"/>
    <col min="12318" max="12544" width="10.375" style="145"/>
    <col min="12545" max="12545" width="0.875" style="145" customWidth="1"/>
    <col min="12546" max="12546" width="8.375" style="145" customWidth="1"/>
    <col min="12547" max="12547" width="5.625" style="145" customWidth="1"/>
    <col min="12548" max="12548" width="8.375" style="145" customWidth="1"/>
    <col min="12549" max="12549" width="5.625" style="145" customWidth="1"/>
    <col min="12550" max="12550" width="8.375" style="145" customWidth="1"/>
    <col min="12551" max="12551" width="5.625" style="145" customWidth="1"/>
    <col min="12552" max="12552" width="8.375" style="145" customWidth="1"/>
    <col min="12553" max="12553" width="5.625" style="145" customWidth="1"/>
    <col min="12554" max="12554" width="8.375" style="145" customWidth="1"/>
    <col min="12555" max="12555" width="6.875" style="145" customWidth="1"/>
    <col min="12556" max="12558" width="8.375" style="145" customWidth="1"/>
    <col min="12559" max="12559" width="7.5" style="145" customWidth="1"/>
    <col min="12560" max="12560" width="4.375" style="145" customWidth="1"/>
    <col min="12561" max="12561" width="7.5" style="145" customWidth="1"/>
    <col min="12562" max="12562" width="6.25" style="145" customWidth="1"/>
    <col min="12563" max="12563" width="7.5" style="145" customWidth="1"/>
    <col min="12564" max="12564" width="6.25" style="145" customWidth="1"/>
    <col min="12565" max="12565" width="7.5" style="145" customWidth="1"/>
    <col min="12566" max="12566" width="6.25" style="145" customWidth="1"/>
    <col min="12567" max="12567" width="7.5" style="145" customWidth="1"/>
    <col min="12568" max="12568" width="6.25" style="145" customWidth="1"/>
    <col min="12569" max="12569" width="7.5" style="145" customWidth="1"/>
    <col min="12570" max="12570" width="6.25" style="145" customWidth="1"/>
    <col min="12571" max="12571" width="7.5" style="145" customWidth="1"/>
    <col min="12572" max="12572" width="6.25" style="145" customWidth="1"/>
    <col min="12573" max="12573" width="7.5" style="145" customWidth="1"/>
    <col min="12574" max="12800" width="10.375" style="145"/>
    <col min="12801" max="12801" width="0.875" style="145" customWidth="1"/>
    <col min="12802" max="12802" width="8.375" style="145" customWidth="1"/>
    <col min="12803" max="12803" width="5.625" style="145" customWidth="1"/>
    <col min="12804" max="12804" width="8.375" style="145" customWidth="1"/>
    <col min="12805" max="12805" width="5.625" style="145" customWidth="1"/>
    <col min="12806" max="12806" width="8.375" style="145" customWidth="1"/>
    <col min="12807" max="12807" width="5.625" style="145" customWidth="1"/>
    <col min="12808" max="12808" width="8.375" style="145" customWidth="1"/>
    <col min="12809" max="12809" width="5.625" style="145" customWidth="1"/>
    <col min="12810" max="12810" width="8.375" style="145" customWidth="1"/>
    <col min="12811" max="12811" width="6.875" style="145" customWidth="1"/>
    <col min="12812" max="12814" width="8.375" style="145" customWidth="1"/>
    <col min="12815" max="12815" width="7.5" style="145" customWidth="1"/>
    <col min="12816" max="12816" width="4.375" style="145" customWidth="1"/>
    <col min="12817" max="12817" width="7.5" style="145" customWidth="1"/>
    <col min="12818" max="12818" width="6.25" style="145" customWidth="1"/>
    <col min="12819" max="12819" width="7.5" style="145" customWidth="1"/>
    <col min="12820" max="12820" width="6.25" style="145" customWidth="1"/>
    <col min="12821" max="12821" width="7.5" style="145" customWidth="1"/>
    <col min="12822" max="12822" width="6.25" style="145" customWidth="1"/>
    <col min="12823" max="12823" width="7.5" style="145" customWidth="1"/>
    <col min="12824" max="12824" width="6.25" style="145" customWidth="1"/>
    <col min="12825" max="12825" width="7.5" style="145" customWidth="1"/>
    <col min="12826" max="12826" width="6.25" style="145" customWidth="1"/>
    <col min="12827" max="12827" width="7.5" style="145" customWidth="1"/>
    <col min="12828" max="12828" width="6.25" style="145" customWidth="1"/>
    <col min="12829" max="12829" width="7.5" style="145" customWidth="1"/>
    <col min="12830" max="13056" width="10.375" style="145"/>
    <col min="13057" max="13057" width="0.875" style="145" customWidth="1"/>
    <col min="13058" max="13058" width="8.375" style="145" customWidth="1"/>
    <col min="13059" max="13059" width="5.625" style="145" customWidth="1"/>
    <col min="13060" max="13060" width="8.375" style="145" customWidth="1"/>
    <col min="13061" max="13061" width="5.625" style="145" customWidth="1"/>
    <col min="13062" max="13062" width="8.375" style="145" customWidth="1"/>
    <col min="13063" max="13063" width="5.625" style="145" customWidth="1"/>
    <col min="13064" max="13064" width="8.375" style="145" customWidth="1"/>
    <col min="13065" max="13065" width="5.625" style="145" customWidth="1"/>
    <col min="13066" max="13066" width="8.375" style="145" customWidth="1"/>
    <col min="13067" max="13067" width="6.875" style="145" customWidth="1"/>
    <col min="13068" max="13070" width="8.375" style="145" customWidth="1"/>
    <col min="13071" max="13071" width="7.5" style="145" customWidth="1"/>
    <col min="13072" max="13072" width="4.375" style="145" customWidth="1"/>
    <col min="13073" max="13073" width="7.5" style="145" customWidth="1"/>
    <col min="13074" max="13074" width="6.25" style="145" customWidth="1"/>
    <col min="13075" max="13075" width="7.5" style="145" customWidth="1"/>
    <col min="13076" max="13076" width="6.25" style="145" customWidth="1"/>
    <col min="13077" max="13077" width="7.5" style="145" customWidth="1"/>
    <col min="13078" max="13078" width="6.25" style="145" customWidth="1"/>
    <col min="13079" max="13079" width="7.5" style="145" customWidth="1"/>
    <col min="13080" max="13080" width="6.25" style="145" customWidth="1"/>
    <col min="13081" max="13081" width="7.5" style="145" customWidth="1"/>
    <col min="13082" max="13082" width="6.25" style="145" customWidth="1"/>
    <col min="13083" max="13083" width="7.5" style="145" customWidth="1"/>
    <col min="13084" max="13084" width="6.25" style="145" customWidth="1"/>
    <col min="13085" max="13085" width="7.5" style="145" customWidth="1"/>
    <col min="13086" max="13312" width="10.375" style="145"/>
    <col min="13313" max="13313" width="0.875" style="145" customWidth="1"/>
    <col min="13314" max="13314" width="8.375" style="145" customWidth="1"/>
    <col min="13315" max="13315" width="5.625" style="145" customWidth="1"/>
    <col min="13316" max="13316" width="8.375" style="145" customWidth="1"/>
    <col min="13317" max="13317" width="5.625" style="145" customWidth="1"/>
    <col min="13318" max="13318" width="8.375" style="145" customWidth="1"/>
    <col min="13319" max="13319" width="5.625" style="145" customWidth="1"/>
    <col min="13320" max="13320" width="8.375" style="145" customWidth="1"/>
    <col min="13321" max="13321" width="5.625" style="145" customWidth="1"/>
    <col min="13322" max="13322" width="8.375" style="145" customWidth="1"/>
    <col min="13323" max="13323" width="6.875" style="145" customWidth="1"/>
    <col min="13324" max="13326" width="8.375" style="145" customWidth="1"/>
    <col min="13327" max="13327" width="7.5" style="145" customWidth="1"/>
    <col min="13328" max="13328" width="4.375" style="145" customWidth="1"/>
    <col min="13329" max="13329" width="7.5" style="145" customWidth="1"/>
    <col min="13330" max="13330" width="6.25" style="145" customWidth="1"/>
    <col min="13331" max="13331" width="7.5" style="145" customWidth="1"/>
    <col min="13332" max="13332" width="6.25" style="145" customWidth="1"/>
    <col min="13333" max="13333" width="7.5" style="145" customWidth="1"/>
    <col min="13334" max="13334" width="6.25" style="145" customWidth="1"/>
    <col min="13335" max="13335" width="7.5" style="145" customWidth="1"/>
    <col min="13336" max="13336" width="6.25" style="145" customWidth="1"/>
    <col min="13337" max="13337" width="7.5" style="145" customWidth="1"/>
    <col min="13338" max="13338" width="6.25" style="145" customWidth="1"/>
    <col min="13339" max="13339" width="7.5" style="145" customWidth="1"/>
    <col min="13340" max="13340" width="6.25" style="145" customWidth="1"/>
    <col min="13341" max="13341" width="7.5" style="145" customWidth="1"/>
    <col min="13342" max="13568" width="10.375" style="145"/>
    <col min="13569" max="13569" width="0.875" style="145" customWidth="1"/>
    <col min="13570" max="13570" width="8.375" style="145" customWidth="1"/>
    <col min="13571" max="13571" width="5.625" style="145" customWidth="1"/>
    <col min="13572" max="13572" width="8.375" style="145" customWidth="1"/>
    <col min="13573" max="13573" width="5.625" style="145" customWidth="1"/>
    <col min="13574" max="13574" width="8.375" style="145" customWidth="1"/>
    <col min="13575" max="13575" width="5.625" style="145" customWidth="1"/>
    <col min="13576" max="13576" width="8.375" style="145" customWidth="1"/>
    <col min="13577" max="13577" width="5.625" style="145" customWidth="1"/>
    <col min="13578" max="13578" width="8.375" style="145" customWidth="1"/>
    <col min="13579" max="13579" width="6.875" style="145" customWidth="1"/>
    <col min="13580" max="13582" width="8.375" style="145" customWidth="1"/>
    <col min="13583" max="13583" width="7.5" style="145" customWidth="1"/>
    <col min="13584" max="13584" width="4.375" style="145" customWidth="1"/>
    <col min="13585" max="13585" width="7.5" style="145" customWidth="1"/>
    <col min="13586" max="13586" width="6.25" style="145" customWidth="1"/>
    <col min="13587" max="13587" width="7.5" style="145" customWidth="1"/>
    <col min="13588" max="13588" width="6.25" style="145" customWidth="1"/>
    <col min="13589" max="13589" width="7.5" style="145" customWidth="1"/>
    <col min="13590" max="13590" width="6.25" style="145" customWidth="1"/>
    <col min="13591" max="13591" width="7.5" style="145" customWidth="1"/>
    <col min="13592" max="13592" width="6.25" style="145" customWidth="1"/>
    <col min="13593" max="13593" width="7.5" style="145" customWidth="1"/>
    <col min="13594" max="13594" width="6.25" style="145" customWidth="1"/>
    <col min="13595" max="13595" width="7.5" style="145" customWidth="1"/>
    <col min="13596" max="13596" width="6.25" style="145" customWidth="1"/>
    <col min="13597" max="13597" width="7.5" style="145" customWidth="1"/>
    <col min="13598" max="13824" width="10.375" style="145"/>
    <col min="13825" max="13825" width="0.875" style="145" customWidth="1"/>
    <col min="13826" max="13826" width="8.375" style="145" customWidth="1"/>
    <col min="13827" max="13827" width="5.625" style="145" customWidth="1"/>
    <col min="13828" max="13828" width="8.375" style="145" customWidth="1"/>
    <col min="13829" max="13829" width="5.625" style="145" customWidth="1"/>
    <col min="13830" max="13830" width="8.375" style="145" customWidth="1"/>
    <col min="13831" max="13831" width="5.625" style="145" customWidth="1"/>
    <col min="13832" max="13832" width="8.375" style="145" customWidth="1"/>
    <col min="13833" max="13833" width="5.625" style="145" customWidth="1"/>
    <col min="13834" max="13834" width="8.375" style="145" customWidth="1"/>
    <col min="13835" max="13835" width="6.875" style="145" customWidth="1"/>
    <col min="13836" max="13838" width="8.375" style="145" customWidth="1"/>
    <col min="13839" max="13839" width="7.5" style="145" customWidth="1"/>
    <col min="13840" max="13840" width="4.375" style="145" customWidth="1"/>
    <col min="13841" max="13841" width="7.5" style="145" customWidth="1"/>
    <col min="13842" max="13842" width="6.25" style="145" customWidth="1"/>
    <col min="13843" max="13843" width="7.5" style="145" customWidth="1"/>
    <col min="13844" max="13844" width="6.25" style="145" customWidth="1"/>
    <col min="13845" max="13845" width="7.5" style="145" customWidth="1"/>
    <col min="13846" max="13846" width="6.25" style="145" customWidth="1"/>
    <col min="13847" max="13847" width="7.5" style="145" customWidth="1"/>
    <col min="13848" max="13848" width="6.25" style="145" customWidth="1"/>
    <col min="13849" max="13849" width="7.5" style="145" customWidth="1"/>
    <col min="13850" max="13850" width="6.25" style="145" customWidth="1"/>
    <col min="13851" max="13851" width="7.5" style="145" customWidth="1"/>
    <col min="13852" max="13852" width="6.25" style="145" customWidth="1"/>
    <col min="13853" max="13853" width="7.5" style="145" customWidth="1"/>
    <col min="13854" max="14080" width="10.375" style="145"/>
    <col min="14081" max="14081" width="0.875" style="145" customWidth="1"/>
    <col min="14082" max="14082" width="8.375" style="145" customWidth="1"/>
    <col min="14083" max="14083" width="5.625" style="145" customWidth="1"/>
    <col min="14084" max="14084" width="8.375" style="145" customWidth="1"/>
    <col min="14085" max="14085" width="5.625" style="145" customWidth="1"/>
    <col min="14086" max="14086" width="8.375" style="145" customWidth="1"/>
    <col min="14087" max="14087" width="5.625" style="145" customWidth="1"/>
    <col min="14088" max="14088" width="8.375" style="145" customWidth="1"/>
    <col min="14089" max="14089" width="5.625" style="145" customWidth="1"/>
    <col min="14090" max="14090" width="8.375" style="145" customWidth="1"/>
    <col min="14091" max="14091" width="6.875" style="145" customWidth="1"/>
    <col min="14092" max="14094" width="8.375" style="145" customWidth="1"/>
    <col min="14095" max="14095" width="7.5" style="145" customWidth="1"/>
    <col min="14096" max="14096" width="4.375" style="145" customWidth="1"/>
    <col min="14097" max="14097" width="7.5" style="145" customWidth="1"/>
    <col min="14098" max="14098" width="6.25" style="145" customWidth="1"/>
    <col min="14099" max="14099" width="7.5" style="145" customWidth="1"/>
    <col min="14100" max="14100" width="6.25" style="145" customWidth="1"/>
    <col min="14101" max="14101" width="7.5" style="145" customWidth="1"/>
    <col min="14102" max="14102" width="6.25" style="145" customWidth="1"/>
    <col min="14103" max="14103" width="7.5" style="145" customWidth="1"/>
    <col min="14104" max="14104" width="6.25" style="145" customWidth="1"/>
    <col min="14105" max="14105" width="7.5" style="145" customWidth="1"/>
    <col min="14106" max="14106" width="6.25" style="145" customWidth="1"/>
    <col min="14107" max="14107" width="7.5" style="145" customWidth="1"/>
    <col min="14108" max="14108" width="6.25" style="145" customWidth="1"/>
    <col min="14109" max="14109" width="7.5" style="145" customWidth="1"/>
    <col min="14110" max="14336" width="10.375" style="145"/>
    <col min="14337" max="14337" width="0.875" style="145" customWidth="1"/>
    <col min="14338" max="14338" width="8.375" style="145" customWidth="1"/>
    <col min="14339" max="14339" width="5.625" style="145" customWidth="1"/>
    <col min="14340" max="14340" width="8.375" style="145" customWidth="1"/>
    <col min="14341" max="14341" width="5.625" style="145" customWidth="1"/>
    <col min="14342" max="14342" width="8.375" style="145" customWidth="1"/>
    <col min="14343" max="14343" width="5.625" style="145" customWidth="1"/>
    <col min="14344" max="14344" width="8.375" style="145" customWidth="1"/>
    <col min="14345" max="14345" width="5.625" style="145" customWidth="1"/>
    <col min="14346" max="14346" width="8.375" style="145" customWidth="1"/>
    <col min="14347" max="14347" width="6.875" style="145" customWidth="1"/>
    <col min="14348" max="14350" width="8.375" style="145" customWidth="1"/>
    <col min="14351" max="14351" width="7.5" style="145" customWidth="1"/>
    <col min="14352" max="14352" width="4.375" style="145" customWidth="1"/>
    <col min="14353" max="14353" width="7.5" style="145" customWidth="1"/>
    <col min="14354" max="14354" width="6.25" style="145" customWidth="1"/>
    <col min="14355" max="14355" width="7.5" style="145" customWidth="1"/>
    <col min="14356" max="14356" width="6.25" style="145" customWidth="1"/>
    <col min="14357" max="14357" width="7.5" style="145" customWidth="1"/>
    <col min="14358" max="14358" width="6.25" style="145" customWidth="1"/>
    <col min="14359" max="14359" width="7.5" style="145" customWidth="1"/>
    <col min="14360" max="14360" width="6.25" style="145" customWidth="1"/>
    <col min="14361" max="14361" width="7.5" style="145" customWidth="1"/>
    <col min="14362" max="14362" width="6.25" style="145" customWidth="1"/>
    <col min="14363" max="14363" width="7.5" style="145" customWidth="1"/>
    <col min="14364" max="14364" width="6.25" style="145" customWidth="1"/>
    <col min="14365" max="14365" width="7.5" style="145" customWidth="1"/>
    <col min="14366" max="14592" width="10.375" style="145"/>
    <col min="14593" max="14593" width="0.875" style="145" customWidth="1"/>
    <col min="14594" max="14594" width="8.375" style="145" customWidth="1"/>
    <col min="14595" max="14595" width="5.625" style="145" customWidth="1"/>
    <col min="14596" max="14596" width="8.375" style="145" customWidth="1"/>
    <col min="14597" max="14597" width="5.625" style="145" customWidth="1"/>
    <col min="14598" max="14598" width="8.375" style="145" customWidth="1"/>
    <col min="14599" max="14599" width="5.625" style="145" customWidth="1"/>
    <col min="14600" max="14600" width="8.375" style="145" customWidth="1"/>
    <col min="14601" max="14601" width="5.625" style="145" customWidth="1"/>
    <col min="14602" max="14602" width="8.375" style="145" customWidth="1"/>
    <col min="14603" max="14603" width="6.875" style="145" customWidth="1"/>
    <col min="14604" max="14606" width="8.375" style="145" customWidth="1"/>
    <col min="14607" max="14607" width="7.5" style="145" customWidth="1"/>
    <col min="14608" max="14608" width="4.375" style="145" customWidth="1"/>
    <col min="14609" max="14609" width="7.5" style="145" customWidth="1"/>
    <col min="14610" max="14610" width="6.25" style="145" customWidth="1"/>
    <col min="14611" max="14611" width="7.5" style="145" customWidth="1"/>
    <col min="14612" max="14612" width="6.25" style="145" customWidth="1"/>
    <col min="14613" max="14613" width="7.5" style="145" customWidth="1"/>
    <col min="14614" max="14614" width="6.25" style="145" customWidth="1"/>
    <col min="14615" max="14615" width="7.5" style="145" customWidth="1"/>
    <col min="14616" max="14616" width="6.25" style="145" customWidth="1"/>
    <col min="14617" max="14617" width="7.5" style="145" customWidth="1"/>
    <col min="14618" max="14618" width="6.25" style="145" customWidth="1"/>
    <col min="14619" max="14619" width="7.5" style="145" customWidth="1"/>
    <col min="14620" max="14620" width="6.25" style="145" customWidth="1"/>
    <col min="14621" max="14621" width="7.5" style="145" customWidth="1"/>
    <col min="14622" max="14848" width="10.375" style="145"/>
    <col min="14849" max="14849" width="0.875" style="145" customWidth="1"/>
    <col min="14850" max="14850" width="8.375" style="145" customWidth="1"/>
    <col min="14851" max="14851" width="5.625" style="145" customWidth="1"/>
    <col min="14852" max="14852" width="8.375" style="145" customWidth="1"/>
    <col min="14853" max="14853" width="5.625" style="145" customWidth="1"/>
    <col min="14854" max="14854" width="8.375" style="145" customWidth="1"/>
    <col min="14855" max="14855" width="5.625" style="145" customWidth="1"/>
    <col min="14856" max="14856" width="8.375" style="145" customWidth="1"/>
    <col min="14857" max="14857" width="5.625" style="145" customWidth="1"/>
    <col min="14858" max="14858" width="8.375" style="145" customWidth="1"/>
    <col min="14859" max="14859" width="6.875" style="145" customWidth="1"/>
    <col min="14860" max="14862" width="8.375" style="145" customWidth="1"/>
    <col min="14863" max="14863" width="7.5" style="145" customWidth="1"/>
    <col min="14864" max="14864" width="4.375" style="145" customWidth="1"/>
    <col min="14865" max="14865" width="7.5" style="145" customWidth="1"/>
    <col min="14866" max="14866" width="6.25" style="145" customWidth="1"/>
    <col min="14867" max="14867" width="7.5" style="145" customWidth="1"/>
    <col min="14868" max="14868" width="6.25" style="145" customWidth="1"/>
    <col min="14869" max="14869" width="7.5" style="145" customWidth="1"/>
    <col min="14870" max="14870" width="6.25" style="145" customWidth="1"/>
    <col min="14871" max="14871" width="7.5" style="145" customWidth="1"/>
    <col min="14872" max="14872" width="6.25" style="145" customWidth="1"/>
    <col min="14873" max="14873" width="7.5" style="145" customWidth="1"/>
    <col min="14874" max="14874" width="6.25" style="145" customWidth="1"/>
    <col min="14875" max="14875" width="7.5" style="145" customWidth="1"/>
    <col min="14876" max="14876" width="6.25" style="145" customWidth="1"/>
    <col min="14877" max="14877" width="7.5" style="145" customWidth="1"/>
    <col min="14878" max="15104" width="10.375" style="145"/>
    <col min="15105" max="15105" width="0.875" style="145" customWidth="1"/>
    <col min="15106" max="15106" width="8.375" style="145" customWidth="1"/>
    <col min="15107" max="15107" width="5.625" style="145" customWidth="1"/>
    <col min="15108" max="15108" width="8.375" style="145" customWidth="1"/>
    <col min="15109" max="15109" width="5.625" style="145" customWidth="1"/>
    <col min="15110" max="15110" width="8.375" style="145" customWidth="1"/>
    <col min="15111" max="15111" width="5.625" style="145" customWidth="1"/>
    <col min="15112" max="15112" width="8.375" style="145" customWidth="1"/>
    <col min="15113" max="15113" width="5.625" style="145" customWidth="1"/>
    <col min="15114" max="15114" width="8.375" style="145" customWidth="1"/>
    <col min="15115" max="15115" width="6.875" style="145" customWidth="1"/>
    <col min="15116" max="15118" width="8.375" style="145" customWidth="1"/>
    <col min="15119" max="15119" width="7.5" style="145" customWidth="1"/>
    <col min="15120" max="15120" width="4.375" style="145" customWidth="1"/>
    <col min="15121" max="15121" width="7.5" style="145" customWidth="1"/>
    <col min="15122" max="15122" width="6.25" style="145" customWidth="1"/>
    <col min="15123" max="15123" width="7.5" style="145" customWidth="1"/>
    <col min="15124" max="15124" width="6.25" style="145" customWidth="1"/>
    <col min="15125" max="15125" width="7.5" style="145" customWidth="1"/>
    <col min="15126" max="15126" width="6.25" style="145" customWidth="1"/>
    <col min="15127" max="15127" width="7.5" style="145" customWidth="1"/>
    <col min="15128" max="15128" width="6.25" style="145" customWidth="1"/>
    <col min="15129" max="15129" width="7.5" style="145" customWidth="1"/>
    <col min="15130" max="15130" width="6.25" style="145" customWidth="1"/>
    <col min="15131" max="15131" width="7.5" style="145" customWidth="1"/>
    <col min="15132" max="15132" width="6.25" style="145" customWidth="1"/>
    <col min="15133" max="15133" width="7.5" style="145" customWidth="1"/>
    <col min="15134" max="15360" width="10.375" style="145"/>
    <col min="15361" max="15361" width="0.875" style="145" customWidth="1"/>
    <col min="15362" max="15362" width="8.375" style="145" customWidth="1"/>
    <col min="15363" max="15363" width="5.625" style="145" customWidth="1"/>
    <col min="15364" max="15364" width="8.375" style="145" customWidth="1"/>
    <col min="15365" max="15365" width="5.625" style="145" customWidth="1"/>
    <col min="15366" max="15366" width="8.375" style="145" customWidth="1"/>
    <col min="15367" max="15367" width="5.625" style="145" customWidth="1"/>
    <col min="15368" max="15368" width="8.375" style="145" customWidth="1"/>
    <col min="15369" max="15369" width="5.625" style="145" customWidth="1"/>
    <col min="15370" max="15370" width="8.375" style="145" customWidth="1"/>
    <col min="15371" max="15371" width="6.875" style="145" customWidth="1"/>
    <col min="15372" max="15374" width="8.375" style="145" customWidth="1"/>
    <col min="15375" max="15375" width="7.5" style="145" customWidth="1"/>
    <col min="15376" max="15376" width="4.375" style="145" customWidth="1"/>
    <col min="15377" max="15377" width="7.5" style="145" customWidth="1"/>
    <col min="15378" max="15378" width="6.25" style="145" customWidth="1"/>
    <col min="15379" max="15379" width="7.5" style="145" customWidth="1"/>
    <col min="15380" max="15380" width="6.25" style="145" customWidth="1"/>
    <col min="15381" max="15381" width="7.5" style="145" customWidth="1"/>
    <col min="15382" max="15382" width="6.25" style="145" customWidth="1"/>
    <col min="15383" max="15383" width="7.5" style="145" customWidth="1"/>
    <col min="15384" max="15384" width="6.25" style="145" customWidth="1"/>
    <col min="15385" max="15385" width="7.5" style="145" customWidth="1"/>
    <col min="15386" max="15386" width="6.25" style="145" customWidth="1"/>
    <col min="15387" max="15387" width="7.5" style="145" customWidth="1"/>
    <col min="15388" max="15388" width="6.25" style="145" customWidth="1"/>
    <col min="15389" max="15389" width="7.5" style="145" customWidth="1"/>
    <col min="15390" max="15616" width="10.375" style="145"/>
    <col min="15617" max="15617" width="0.875" style="145" customWidth="1"/>
    <col min="15618" max="15618" width="8.375" style="145" customWidth="1"/>
    <col min="15619" max="15619" width="5.625" style="145" customWidth="1"/>
    <col min="15620" max="15620" width="8.375" style="145" customWidth="1"/>
    <col min="15621" max="15621" width="5.625" style="145" customWidth="1"/>
    <col min="15622" max="15622" width="8.375" style="145" customWidth="1"/>
    <col min="15623" max="15623" width="5.625" style="145" customWidth="1"/>
    <col min="15624" max="15624" width="8.375" style="145" customWidth="1"/>
    <col min="15625" max="15625" width="5.625" style="145" customWidth="1"/>
    <col min="15626" max="15626" width="8.375" style="145" customWidth="1"/>
    <col min="15627" max="15627" width="6.875" style="145" customWidth="1"/>
    <col min="15628" max="15630" width="8.375" style="145" customWidth="1"/>
    <col min="15631" max="15631" width="7.5" style="145" customWidth="1"/>
    <col min="15632" max="15632" width="4.375" style="145" customWidth="1"/>
    <col min="15633" max="15633" width="7.5" style="145" customWidth="1"/>
    <col min="15634" max="15634" width="6.25" style="145" customWidth="1"/>
    <col min="15635" max="15635" width="7.5" style="145" customWidth="1"/>
    <col min="15636" max="15636" width="6.25" style="145" customWidth="1"/>
    <col min="15637" max="15637" width="7.5" style="145" customWidth="1"/>
    <col min="15638" max="15638" width="6.25" style="145" customWidth="1"/>
    <col min="15639" max="15639" width="7.5" style="145" customWidth="1"/>
    <col min="15640" max="15640" width="6.25" style="145" customWidth="1"/>
    <col min="15641" max="15641" width="7.5" style="145" customWidth="1"/>
    <col min="15642" max="15642" width="6.25" style="145" customWidth="1"/>
    <col min="15643" max="15643" width="7.5" style="145" customWidth="1"/>
    <col min="15644" max="15644" width="6.25" style="145" customWidth="1"/>
    <col min="15645" max="15645" width="7.5" style="145" customWidth="1"/>
    <col min="15646" max="15872" width="10.375" style="145"/>
    <col min="15873" max="15873" width="0.875" style="145" customWidth="1"/>
    <col min="15874" max="15874" width="8.375" style="145" customWidth="1"/>
    <col min="15875" max="15875" width="5.625" style="145" customWidth="1"/>
    <col min="15876" max="15876" width="8.375" style="145" customWidth="1"/>
    <col min="15877" max="15877" width="5.625" style="145" customWidth="1"/>
    <col min="15878" max="15878" width="8.375" style="145" customWidth="1"/>
    <col min="15879" max="15879" width="5.625" style="145" customWidth="1"/>
    <col min="15880" max="15880" width="8.375" style="145" customWidth="1"/>
    <col min="15881" max="15881" width="5.625" style="145" customWidth="1"/>
    <col min="15882" max="15882" width="8.375" style="145" customWidth="1"/>
    <col min="15883" max="15883" width="6.875" style="145" customWidth="1"/>
    <col min="15884" max="15886" width="8.375" style="145" customWidth="1"/>
    <col min="15887" max="15887" width="7.5" style="145" customWidth="1"/>
    <col min="15888" max="15888" width="4.375" style="145" customWidth="1"/>
    <col min="15889" max="15889" width="7.5" style="145" customWidth="1"/>
    <col min="15890" max="15890" width="6.25" style="145" customWidth="1"/>
    <col min="15891" max="15891" width="7.5" style="145" customWidth="1"/>
    <col min="15892" max="15892" width="6.25" style="145" customWidth="1"/>
    <col min="15893" max="15893" width="7.5" style="145" customWidth="1"/>
    <col min="15894" max="15894" width="6.25" style="145" customWidth="1"/>
    <col min="15895" max="15895" width="7.5" style="145" customWidth="1"/>
    <col min="15896" max="15896" width="6.25" style="145" customWidth="1"/>
    <col min="15897" max="15897" width="7.5" style="145" customWidth="1"/>
    <col min="15898" max="15898" width="6.25" style="145" customWidth="1"/>
    <col min="15899" max="15899" width="7.5" style="145" customWidth="1"/>
    <col min="15900" max="15900" width="6.25" style="145" customWidth="1"/>
    <col min="15901" max="15901" width="7.5" style="145" customWidth="1"/>
    <col min="15902" max="16128" width="10.375" style="145"/>
    <col min="16129" max="16129" width="0.875" style="145" customWidth="1"/>
    <col min="16130" max="16130" width="8.375" style="145" customWidth="1"/>
    <col min="16131" max="16131" width="5.625" style="145" customWidth="1"/>
    <col min="16132" max="16132" width="8.375" style="145" customWidth="1"/>
    <col min="16133" max="16133" width="5.625" style="145" customWidth="1"/>
    <col min="16134" max="16134" width="8.375" style="145" customWidth="1"/>
    <col min="16135" max="16135" width="5.625" style="145" customWidth="1"/>
    <col min="16136" max="16136" width="8.375" style="145" customWidth="1"/>
    <col min="16137" max="16137" width="5.625" style="145" customWidth="1"/>
    <col min="16138" max="16138" width="8.375" style="145" customWidth="1"/>
    <col min="16139" max="16139" width="6.875" style="145" customWidth="1"/>
    <col min="16140" max="16142" width="8.375" style="145" customWidth="1"/>
    <col min="16143" max="16143" width="7.5" style="145" customWidth="1"/>
    <col min="16144" max="16144" width="4.375" style="145" customWidth="1"/>
    <col min="16145" max="16145" width="7.5" style="145" customWidth="1"/>
    <col min="16146" max="16146" width="6.25" style="145" customWidth="1"/>
    <col min="16147" max="16147" width="7.5" style="145" customWidth="1"/>
    <col min="16148" max="16148" width="6.25" style="145" customWidth="1"/>
    <col min="16149" max="16149" width="7.5" style="145" customWidth="1"/>
    <col min="16150" max="16150" width="6.25" style="145" customWidth="1"/>
    <col min="16151" max="16151" width="7.5" style="145" customWidth="1"/>
    <col min="16152" max="16152" width="6.25" style="145" customWidth="1"/>
    <col min="16153" max="16153" width="7.5" style="145" customWidth="1"/>
    <col min="16154" max="16154" width="6.25" style="145" customWidth="1"/>
    <col min="16155" max="16155" width="7.5" style="145" customWidth="1"/>
    <col min="16156" max="16156" width="6.25" style="145" customWidth="1"/>
    <col min="16157" max="16157" width="7.5" style="145" customWidth="1"/>
    <col min="16158" max="16384" width="10.375" style="145"/>
  </cols>
  <sheetData>
    <row r="1" spans="2:29" s="111" customFormat="1" ht="19.5" customHeight="1">
      <c r="B1" s="110"/>
      <c r="M1" s="500"/>
      <c r="N1" s="112"/>
      <c r="O1" s="112"/>
      <c r="P1" s="113"/>
      <c r="Q1" s="113"/>
      <c r="R1" s="113"/>
      <c r="S1" s="113"/>
      <c r="T1" s="527"/>
      <c r="U1" s="527"/>
      <c r="Y1" s="527"/>
      <c r="AA1" s="114"/>
      <c r="AB1" s="114"/>
    </row>
    <row r="2" spans="2:29" s="111" customFormat="1" ht="5.25" customHeight="1">
      <c r="L2" s="114"/>
      <c r="P2" s="113"/>
      <c r="Q2" s="113"/>
      <c r="R2" s="113"/>
      <c r="T2" s="113"/>
      <c r="AA2" s="114"/>
      <c r="AB2" s="114"/>
    </row>
    <row r="3" spans="2:29" s="534" customFormat="1" ht="18.75">
      <c r="B3" s="1046" t="s">
        <v>1147</v>
      </c>
      <c r="C3" s="115"/>
      <c r="D3" s="115"/>
      <c r="E3" s="115"/>
      <c r="F3" s="115"/>
      <c r="G3" s="115"/>
      <c r="H3" s="116"/>
      <c r="I3" s="116"/>
      <c r="J3" s="116"/>
      <c r="K3" s="34"/>
      <c r="L3" s="116"/>
      <c r="M3" s="1354" t="s">
        <v>226</v>
      </c>
      <c r="N3" s="1354"/>
      <c r="P3" s="123"/>
      <c r="Q3" s="123"/>
      <c r="R3" s="123"/>
      <c r="T3" s="123"/>
      <c r="AA3" s="105"/>
      <c r="AB3" s="105"/>
    </row>
    <row r="4" spans="2:29" s="111" customFormat="1" ht="10.5" customHeight="1" thickBot="1">
      <c r="B4" s="118"/>
      <c r="C4" s="119"/>
      <c r="D4" s="119"/>
      <c r="E4" s="119"/>
      <c r="F4" s="119"/>
      <c r="G4" s="119"/>
      <c r="H4" s="120"/>
      <c r="I4" s="120"/>
      <c r="J4" s="120"/>
      <c r="K4" s="121"/>
      <c r="L4" s="120"/>
      <c r="M4" s="1355"/>
      <c r="N4" s="1355"/>
      <c r="P4" s="113"/>
      <c r="Q4" s="113"/>
      <c r="R4" s="113"/>
      <c r="T4" s="113"/>
      <c r="AA4" s="114"/>
      <c r="AB4" s="114"/>
    </row>
    <row r="5" spans="2:29" s="534" customFormat="1" ht="22.5" customHeight="1">
      <c r="B5" s="460" t="s">
        <v>1094</v>
      </c>
      <c r="C5" s="1278" t="s">
        <v>227</v>
      </c>
      <c r="D5" s="1333"/>
      <c r="E5" s="1278" t="s">
        <v>228</v>
      </c>
      <c r="F5" s="1333"/>
      <c r="G5" s="1278" t="s">
        <v>229</v>
      </c>
      <c r="H5" s="1333"/>
      <c r="I5" s="1278" t="s">
        <v>230</v>
      </c>
      <c r="J5" s="1333"/>
      <c r="K5" s="1357" t="s">
        <v>231</v>
      </c>
      <c r="L5" s="1358"/>
      <c r="M5" s="1278" t="s">
        <v>17</v>
      </c>
      <c r="N5" s="1279"/>
      <c r="P5" s="123"/>
      <c r="Q5" s="123"/>
      <c r="R5" s="123"/>
      <c r="Y5" s="105"/>
      <c r="Z5" s="105"/>
    </row>
    <row r="6" spans="2:29" s="534" customFormat="1" ht="22.5" customHeight="1">
      <c r="B6" s="461" t="s">
        <v>232</v>
      </c>
      <c r="C6" s="124" t="s">
        <v>233</v>
      </c>
      <c r="D6" s="124" t="s">
        <v>234</v>
      </c>
      <c r="E6" s="124" t="s">
        <v>233</v>
      </c>
      <c r="F6" s="124" t="s">
        <v>234</v>
      </c>
      <c r="G6" s="124" t="s">
        <v>233</v>
      </c>
      <c r="H6" s="124" t="s">
        <v>234</v>
      </c>
      <c r="I6" s="124" t="s">
        <v>233</v>
      </c>
      <c r="J6" s="125" t="s">
        <v>234</v>
      </c>
      <c r="K6" s="124" t="s">
        <v>233</v>
      </c>
      <c r="L6" s="124" t="s">
        <v>234</v>
      </c>
      <c r="M6" s="124" t="s">
        <v>233</v>
      </c>
      <c r="N6" s="125" t="s">
        <v>234</v>
      </c>
      <c r="P6" s="123"/>
      <c r="Q6" s="123"/>
      <c r="R6" s="123"/>
      <c r="Y6" s="105"/>
      <c r="Z6" s="105"/>
    </row>
    <row r="7" spans="2:29" s="534" customFormat="1" ht="30" hidden="1" customHeight="1">
      <c r="B7" s="126" t="s">
        <v>235</v>
      </c>
      <c r="C7" s="127">
        <v>199</v>
      </c>
      <c r="D7" s="128">
        <v>10544</v>
      </c>
      <c r="E7" s="128">
        <v>119</v>
      </c>
      <c r="F7" s="128">
        <v>14927</v>
      </c>
      <c r="G7" s="129" t="s">
        <v>236</v>
      </c>
      <c r="H7" s="129" t="s">
        <v>236</v>
      </c>
      <c r="I7" s="129" t="s">
        <v>237</v>
      </c>
      <c r="J7" s="128">
        <v>20198</v>
      </c>
      <c r="K7" s="129" t="s">
        <v>237</v>
      </c>
      <c r="L7" s="130" t="s">
        <v>237</v>
      </c>
      <c r="M7" s="128">
        <f>C7+E7</f>
        <v>318</v>
      </c>
      <c r="N7" s="131">
        <f>D7+F7+J7</f>
        <v>45669</v>
      </c>
      <c r="P7" s="123"/>
      <c r="Q7" s="123"/>
      <c r="R7" s="123"/>
      <c r="T7" s="123"/>
      <c r="AA7" s="105"/>
      <c r="AB7" s="105"/>
    </row>
    <row r="8" spans="2:29" s="534" customFormat="1" ht="30" customHeight="1">
      <c r="B8" s="132" t="s">
        <v>238</v>
      </c>
      <c r="C8" s="127">
        <v>289</v>
      </c>
      <c r="D8" s="133">
        <v>11981</v>
      </c>
      <c r="E8" s="133">
        <v>89</v>
      </c>
      <c r="F8" s="133">
        <v>18364</v>
      </c>
      <c r="G8" s="129" t="s">
        <v>236</v>
      </c>
      <c r="H8" s="129" t="s">
        <v>239</v>
      </c>
      <c r="I8" s="129" t="s">
        <v>237</v>
      </c>
      <c r="J8" s="133">
        <v>20216</v>
      </c>
      <c r="K8" s="129" t="s">
        <v>237</v>
      </c>
      <c r="L8" s="130" t="s">
        <v>237</v>
      </c>
      <c r="M8" s="134">
        <v>378</v>
      </c>
      <c r="N8" s="135">
        <v>50561</v>
      </c>
      <c r="P8" s="123"/>
      <c r="Q8" s="123"/>
      <c r="R8" s="123"/>
      <c r="T8" s="123"/>
      <c r="AA8" s="105"/>
      <c r="AB8" s="105"/>
    </row>
    <row r="9" spans="2:29" s="534" customFormat="1" ht="30" customHeight="1">
      <c r="B9" s="136" t="s">
        <v>240</v>
      </c>
      <c r="C9" s="127">
        <v>266</v>
      </c>
      <c r="D9" s="133">
        <v>6215</v>
      </c>
      <c r="E9" s="133">
        <v>123</v>
      </c>
      <c r="F9" s="133">
        <v>5074</v>
      </c>
      <c r="G9" s="133">
        <v>280</v>
      </c>
      <c r="H9" s="133">
        <v>2428</v>
      </c>
      <c r="I9" s="129" t="s">
        <v>241</v>
      </c>
      <c r="J9" s="133">
        <v>13156</v>
      </c>
      <c r="K9" s="129" t="s">
        <v>237</v>
      </c>
      <c r="L9" s="130" t="s">
        <v>241</v>
      </c>
      <c r="M9" s="134">
        <v>669</v>
      </c>
      <c r="N9" s="135">
        <v>26873</v>
      </c>
      <c r="P9" s="123"/>
      <c r="Q9" s="123"/>
      <c r="R9" s="123"/>
      <c r="T9" s="123"/>
      <c r="AA9" s="105"/>
      <c r="AB9" s="105"/>
    </row>
    <row r="10" spans="2:29" s="534" customFormat="1" ht="30" customHeight="1">
      <c r="B10" s="126" t="s">
        <v>242</v>
      </c>
      <c r="C10" s="127">
        <v>284</v>
      </c>
      <c r="D10" s="133">
        <v>8765</v>
      </c>
      <c r="E10" s="133">
        <v>86</v>
      </c>
      <c r="F10" s="133">
        <v>11006</v>
      </c>
      <c r="G10" s="133">
        <v>343</v>
      </c>
      <c r="H10" s="133">
        <v>1967</v>
      </c>
      <c r="I10" s="129" t="s">
        <v>237</v>
      </c>
      <c r="J10" s="133">
        <v>7116</v>
      </c>
      <c r="K10" s="129" t="s">
        <v>237</v>
      </c>
      <c r="L10" s="130" t="s">
        <v>243</v>
      </c>
      <c r="M10" s="134">
        <v>713</v>
      </c>
      <c r="N10" s="135">
        <v>28854</v>
      </c>
      <c r="P10" s="123"/>
      <c r="Q10" s="123"/>
      <c r="R10" s="123"/>
      <c r="T10" s="123"/>
      <c r="AA10" s="105"/>
      <c r="AB10" s="105"/>
    </row>
    <row r="11" spans="2:29" s="534" customFormat="1" ht="30" customHeight="1">
      <c r="B11" s="126" t="s">
        <v>244</v>
      </c>
      <c r="C11" s="127">
        <v>139</v>
      </c>
      <c r="D11" s="133">
        <v>7064</v>
      </c>
      <c r="E11" s="133">
        <v>90</v>
      </c>
      <c r="F11" s="133">
        <v>16389</v>
      </c>
      <c r="G11" s="133">
        <v>466</v>
      </c>
      <c r="H11" s="133">
        <v>4051</v>
      </c>
      <c r="I11" s="129" t="s">
        <v>237</v>
      </c>
      <c r="J11" s="133">
        <v>2144</v>
      </c>
      <c r="K11" s="129" t="s">
        <v>237</v>
      </c>
      <c r="L11" s="130" t="s">
        <v>237</v>
      </c>
      <c r="M11" s="137">
        <v>695</v>
      </c>
      <c r="N11" s="135">
        <v>29648</v>
      </c>
      <c r="P11" s="123"/>
      <c r="Q11" s="123"/>
      <c r="R11" s="123"/>
      <c r="T11" s="123"/>
      <c r="AA11" s="105"/>
      <c r="AB11" s="105"/>
    </row>
    <row r="12" spans="2:29" s="534" customFormat="1" ht="30" customHeight="1">
      <c r="B12" s="126" t="s">
        <v>245</v>
      </c>
      <c r="C12" s="127">
        <v>208</v>
      </c>
      <c r="D12" s="133">
        <v>11396</v>
      </c>
      <c r="E12" s="133">
        <v>107</v>
      </c>
      <c r="F12" s="133">
        <v>8237</v>
      </c>
      <c r="G12" s="133">
        <v>633</v>
      </c>
      <c r="H12" s="133">
        <v>5332</v>
      </c>
      <c r="I12" s="129" t="s">
        <v>119</v>
      </c>
      <c r="J12" s="133">
        <v>4476</v>
      </c>
      <c r="K12" s="138">
        <v>1317</v>
      </c>
      <c r="L12" s="139">
        <v>17057</v>
      </c>
      <c r="M12" s="140">
        <v>2265</v>
      </c>
      <c r="N12" s="131">
        <v>46498</v>
      </c>
    </row>
    <row r="13" spans="2:29" s="111" customFormat="1" ht="30" hidden="1" customHeight="1">
      <c r="B13" s="126" t="s">
        <v>246</v>
      </c>
      <c r="C13" s="127">
        <v>132</v>
      </c>
      <c r="D13" s="133">
        <v>9462</v>
      </c>
      <c r="E13" s="133">
        <v>113</v>
      </c>
      <c r="F13" s="133">
        <v>8839</v>
      </c>
      <c r="G13" s="133">
        <v>675</v>
      </c>
      <c r="H13" s="133">
        <v>4898</v>
      </c>
      <c r="I13" s="129" t="s">
        <v>247</v>
      </c>
      <c r="J13" s="133">
        <v>4343</v>
      </c>
      <c r="K13" s="138">
        <v>965</v>
      </c>
      <c r="L13" s="139">
        <v>24682</v>
      </c>
      <c r="M13" s="140">
        <f>C13+E13+G13+K13</f>
        <v>1885</v>
      </c>
      <c r="N13" s="131">
        <f>D13+F13+H13+J13+L13</f>
        <v>52224</v>
      </c>
      <c r="X13" s="141"/>
      <c r="Y13" s="141"/>
      <c r="Z13" s="141"/>
      <c r="AA13" s="141"/>
      <c r="AB13" s="141"/>
      <c r="AC13" s="141"/>
    </row>
    <row r="14" spans="2:29" s="111" customFormat="1" ht="30" customHeight="1">
      <c r="B14" s="126" t="s">
        <v>248</v>
      </c>
      <c r="C14" s="127">
        <v>124</v>
      </c>
      <c r="D14" s="133">
        <v>6929</v>
      </c>
      <c r="E14" s="133">
        <v>77</v>
      </c>
      <c r="F14" s="133">
        <v>6668</v>
      </c>
      <c r="G14" s="133">
        <v>620</v>
      </c>
      <c r="H14" s="133">
        <v>4997</v>
      </c>
      <c r="I14" s="129" t="s">
        <v>249</v>
      </c>
      <c r="J14" s="133">
        <v>5441</v>
      </c>
      <c r="K14" s="138">
        <v>846</v>
      </c>
      <c r="L14" s="139">
        <v>25251</v>
      </c>
      <c r="M14" s="140">
        <v>1667</v>
      </c>
      <c r="N14" s="131">
        <v>49286</v>
      </c>
      <c r="X14" s="141"/>
      <c r="Y14" s="141"/>
      <c r="Z14" s="141"/>
      <c r="AA14" s="141"/>
      <c r="AB14" s="141"/>
      <c r="AC14" s="141"/>
    </row>
    <row r="15" spans="2:29" s="111" customFormat="1" ht="30" customHeight="1">
      <c r="B15" s="126" t="s">
        <v>250</v>
      </c>
      <c r="C15" s="127">
        <v>108</v>
      </c>
      <c r="D15" s="133">
        <v>6004</v>
      </c>
      <c r="E15" s="133">
        <v>97</v>
      </c>
      <c r="F15" s="133">
        <v>6384</v>
      </c>
      <c r="G15" s="133">
        <v>701</v>
      </c>
      <c r="H15" s="133">
        <v>5460</v>
      </c>
      <c r="I15" s="129" t="s">
        <v>249</v>
      </c>
      <c r="J15" s="133">
        <v>4958</v>
      </c>
      <c r="K15" s="138">
        <v>758</v>
      </c>
      <c r="L15" s="139">
        <v>21375</v>
      </c>
      <c r="M15" s="140">
        <v>1664</v>
      </c>
      <c r="N15" s="131">
        <v>44181</v>
      </c>
      <c r="X15" s="141"/>
      <c r="Y15" s="141"/>
      <c r="Z15" s="141"/>
      <c r="AA15" s="141"/>
      <c r="AB15" s="141"/>
      <c r="AC15" s="141"/>
    </row>
    <row r="16" spans="2:29" s="111" customFormat="1" ht="30" customHeight="1">
      <c r="B16" s="126" t="s">
        <v>251</v>
      </c>
      <c r="C16" s="127">
        <v>127</v>
      </c>
      <c r="D16" s="133">
        <v>6884</v>
      </c>
      <c r="E16" s="133">
        <v>109</v>
      </c>
      <c r="F16" s="133">
        <v>7337</v>
      </c>
      <c r="G16" s="133">
        <v>757</v>
      </c>
      <c r="H16" s="133">
        <v>6077</v>
      </c>
      <c r="I16" s="129" t="s">
        <v>249</v>
      </c>
      <c r="J16" s="133">
        <v>4443</v>
      </c>
      <c r="K16" s="138">
        <v>867</v>
      </c>
      <c r="L16" s="139">
        <v>21047</v>
      </c>
      <c r="M16" s="140">
        <v>1860</v>
      </c>
      <c r="N16" s="131">
        <v>45788</v>
      </c>
      <c r="X16" s="141"/>
      <c r="Y16" s="141"/>
      <c r="Z16" s="141"/>
      <c r="AA16" s="141"/>
      <c r="AB16" s="141"/>
      <c r="AC16" s="141"/>
    </row>
    <row r="17" spans="2:29" s="111" customFormat="1" ht="30" customHeight="1">
      <c r="B17" s="142" t="s">
        <v>252</v>
      </c>
      <c r="C17" s="133">
        <v>139</v>
      </c>
      <c r="D17" s="133">
        <v>7157</v>
      </c>
      <c r="E17" s="133">
        <v>148</v>
      </c>
      <c r="F17" s="133">
        <v>7471</v>
      </c>
      <c r="G17" s="133">
        <v>850</v>
      </c>
      <c r="H17" s="133">
        <v>7148</v>
      </c>
      <c r="I17" s="129" t="s">
        <v>249</v>
      </c>
      <c r="J17" s="133">
        <v>4311</v>
      </c>
      <c r="K17" s="138">
        <v>917</v>
      </c>
      <c r="L17" s="139">
        <v>21567</v>
      </c>
      <c r="M17" s="140">
        <f>C17+E17+G17+K17</f>
        <v>2054</v>
      </c>
      <c r="N17" s="131">
        <f>D17+F17+H17+J17+L17</f>
        <v>47654</v>
      </c>
      <c r="X17" s="141"/>
      <c r="Y17" s="141"/>
      <c r="Z17" s="141"/>
      <c r="AA17" s="141"/>
      <c r="AB17" s="141"/>
      <c r="AC17" s="141"/>
    </row>
    <row r="18" spans="2:29" s="111" customFormat="1" ht="30" customHeight="1" thickBot="1">
      <c r="B18" s="143" t="s">
        <v>253</v>
      </c>
      <c r="C18" s="716">
        <v>146</v>
      </c>
      <c r="D18" s="717">
        <v>6196</v>
      </c>
      <c r="E18" s="717">
        <v>128</v>
      </c>
      <c r="F18" s="717">
        <v>7138</v>
      </c>
      <c r="G18" s="717">
        <v>904</v>
      </c>
      <c r="H18" s="717">
        <v>7205</v>
      </c>
      <c r="I18" s="722" t="s">
        <v>241</v>
      </c>
      <c r="J18" s="717">
        <v>4132</v>
      </c>
      <c r="K18" s="723">
        <v>815</v>
      </c>
      <c r="L18" s="724">
        <v>17956</v>
      </c>
      <c r="M18" s="725">
        <v>1993</v>
      </c>
      <c r="N18" s="720">
        <v>42627</v>
      </c>
      <c r="X18" s="141"/>
      <c r="Y18" s="141"/>
      <c r="Z18" s="141"/>
      <c r="AA18" s="141"/>
      <c r="AB18" s="141"/>
      <c r="AC18" s="141"/>
    </row>
    <row r="19" spans="2:29" s="534" customFormat="1" ht="22.5" customHeight="1">
      <c r="B19" s="1359" t="s">
        <v>254</v>
      </c>
      <c r="C19" s="1359"/>
      <c r="D19" s="1359"/>
      <c r="E19" s="97"/>
      <c r="F19" s="97"/>
      <c r="G19" s="97"/>
      <c r="H19" s="97"/>
      <c r="I19" s="97"/>
      <c r="J19" s="97"/>
      <c r="K19" s="97"/>
      <c r="L19" s="144"/>
      <c r="N19" s="97"/>
      <c r="O19" s="97"/>
      <c r="X19" s="97"/>
      <c r="Y19" s="97"/>
      <c r="Z19" s="97"/>
      <c r="AA19" s="97"/>
      <c r="AB19" s="97"/>
      <c r="AC19" s="97"/>
    </row>
    <row r="20" spans="2:29" ht="15.75" customHeight="1">
      <c r="B20" s="114"/>
      <c r="C20" s="111"/>
      <c r="D20" s="111"/>
      <c r="E20" s="111"/>
      <c r="F20" s="111"/>
      <c r="G20" s="111"/>
      <c r="H20" s="111"/>
      <c r="I20" s="111"/>
      <c r="J20" s="111"/>
      <c r="K20" s="111"/>
      <c r="L20" s="111"/>
      <c r="M20" s="111"/>
      <c r="N20" s="111"/>
      <c r="O20" s="111"/>
      <c r="P20" s="111"/>
      <c r="Q20" s="111"/>
      <c r="R20" s="111"/>
      <c r="S20" s="111"/>
      <c r="T20" s="111"/>
      <c r="U20" s="111"/>
      <c r="V20" s="111"/>
      <c r="W20" s="111"/>
      <c r="X20" s="111"/>
      <c r="Y20" s="111"/>
      <c r="Z20" s="111"/>
      <c r="AA20" s="111"/>
      <c r="AB20" s="111"/>
      <c r="AC20" s="111"/>
    </row>
    <row r="21" spans="2:29" ht="18.75">
      <c r="B21" s="146" t="s">
        <v>1148</v>
      </c>
      <c r="C21" s="147"/>
      <c r="D21" s="147"/>
      <c r="E21" s="147"/>
      <c r="F21" s="147"/>
      <c r="G21" s="147"/>
      <c r="H21" s="147"/>
      <c r="I21" s="147"/>
      <c r="J21" s="148" t="s">
        <v>1149</v>
      </c>
      <c r="K21" s="148"/>
      <c r="L21" s="148"/>
      <c r="M21" s="148"/>
      <c r="N21" s="148"/>
      <c r="R21" s="147"/>
      <c r="S21" s="147"/>
    </row>
    <row r="22" spans="2:29" ht="19.5" thickBot="1">
      <c r="B22" s="146" t="s">
        <v>255</v>
      </c>
      <c r="D22" s="149"/>
      <c r="E22" s="149"/>
      <c r="F22" s="149"/>
      <c r="G22" s="524" t="s">
        <v>226</v>
      </c>
      <c r="I22" s="149"/>
      <c r="J22" s="148" t="s">
        <v>256</v>
      </c>
      <c r="N22" s="524" t="s">
        <v>257</v>
      </c>
      <c r="R22" s="149"/>
    </row>
    <row r="23" spans="2:29" s="504" customFormat="1" ht="22.5" customHeight="1">
      <c r="B23" s="1275" t="s">
        <v>258</v>
      </c>
      <c r="C23" s="1360"/>
      <c r="D23" s="1356" t="s">
        <v>259</v>
      </c>
      <c r="E23" s="1360"/>
      <c r="F23" s="1356" t="s">
        <v>260</v>
      </c>
      <c r="G23" s="1275"/>
      <c r="J23" s="1275" t="s">
        <v>258</v>
      </c>
      <c r="K23" s="1360"/>
      <c r="L23" s="1356" t="s">
        <v>260</v>
      </c>
      <c r="M23" s="1275"/>
      <c r="N23" s="1275"/>
    </row>
    <row r="24" spans="2:29" ht="22.5" customHeight="1">
      <c r="B24" s="150" t="s">
        <v>261</v>
      </c>
      <c r="C24" s="151"/>
      <c r="D24" s="1349">
        <v>98</v>
      </c>
      <c r="E24" s="1350"/>
      <c r="F24" s="1351">
        <v>1811</v>
      </c>
      <c r="G24" s="1351"/>
      <c r="J24" s="150" t="s">
        <v>261</v>
      </c>
      <c r="K24" s="152"/>
      <c r="L24" s="153"/>
      <c r="M24" s="1353">
        <v>247284</v>
      </c>
      <c r="N24" s="1353"/>
    </row>
    <row r="25" spans="2:29" ht="22.5" customHeight="1">
      <c r="B25" s="150" t="s">
        <v>262</v>
      </c>
      <c r="C25" s="154"/>
      <c r="D25" s="1349">
        <v>113</v>
      </c>
      <c r="E25" s="1350"/>
      <c r="F25" s="1351">
        <v>3413</v>
      </c>
      <c r="G25" s="1351"/>
      <c r="J25" s="150" t="s">
        <v>263</v>
      </c>
      <c r="K25" s="152"/>
      <c r="L25" s="153"/>
      <c r="M25" s="1352">
        <v>239396</v>
      </c>
      <c r="N25" s="1352"/>
    </row>
    <row r="26" spans="2:29" ht="22.5" hidden="1" customHeight="1">
      <c r="B26" s="150" t="s">
        <v>264</v>
      </c>
      <c r="C26" s="154"/>
      <c r="D26" s="1349">
        <v>56</v>
      </c>
      <c r="E26" s="1350"/>
      <c r="F26" s="1351">
        <v>2045</v>
      </c>
      <c r="G26" s="1351"/>
      <c r="J26" s="150" t="s">
        <v>264</v>
      </c>
      <c r="K26" s="152"/>
      <c r="L26" s="153"/>
      <c r="M26" s="1352">
        <v>224387</v>
      </c>
      <c r="N26" s="1352"/>
    </row>
    <row r="27" spans="2:29" ht="22.5" customHeight="1">
      <c r="B27" s="150" t="s">
        <v>265</v>
      </c>
      <c r="C27" s="154"/>
      <c r="D27" s="1349">
        <v>82</v>
      </c>
      <c r="E27" s="1350"/>
      <c r="F27" s="1351">
        <v>2360</v>
      </c>
      <c r="G27" s="1351"/>
      <c r="J27" s="150" t="s">
        <v>265</v>
      </c>
      <c r="K27" s="152"/>
      <c r="L27" s="153"/>
      <c r="M27" s="1352">
        <v>197001</v>
      </c>
      <c r="N27" s="1352"/>
    </row>
    <row r="28" spans="2:29" ht="22.5" customHeight="1">
      <c r="B28" s="150" t="s">
        <v>266</v>
      </c>
      <c r="C28" s="154"/>
      <c r="D28" s="1349">
        <v>73</v>
      </c>
      <c r="E28" s="1350"/>
      <c r="F28" s="1351">
        <v>2826</v>
      </c>
      <c r="G28" s="1351"/>
      <c r="J28" s="150" t="s">
        <v>267</v>
      </c>
      <c r="K28" s="152"/>
      <c r="L28" s="153"/>
      <c r="M28" s="1352">
        <v>208319</v>
      </c>
      <c r="N28" s="1352"/>
    </row>
    <row r="29" spans="2:29" ht="22.5" customHeight="1">
      <c r="B29" s="150" t="s">
        <v>268</v>
      </c>
      <c r="C29" s="154"/>
      <c r="D29" s="1349">
        <v>88</v>
      </c>
      <c r="E29" s="1350"/>
      <c r="F29" s="1351">
        <v>3017</v>
      </c>
      <c r="G29" s="1351"/>
      <c r="J29" s="150" t="s">
        <v>268</v>
      </c>
      <c r="K29" s="152"/>
      <c r="L29" s="153"/>
      <c r="M29" s="1352">
        <v>198404</v>
      </c>
      <c r="N29" s="1352"/>
    </row>
    <row r="30" spans="2:29" ht="22.5" customHeight="1">
      <c r="B30" s="150" t="s">
        <v>269</v>
      </c>
      <c r="C30" s="154"/>
      <c r="D30" s="1350">
        <v>76</v>
      </c>
      <c r="E30" s="1350"/>
      <c r="F30" s="1351">
        <v>2547</v>
      </c>
      <c r="G30" s="1351"/>
      <c r="H30" s="111"/>
      <c r="I30" s="111"/>
      <c r="J30" s="150" t="s">
        <v>269</v>
      </c>
      <c r="K30" s="152"/>
      <c r="L30" s="155"/>
      <c r="M30" s="1352">
        <v>179002</v>
      </c>
      <c r="N30" s="1352"/>
    </row>
    <row r="31" spans="2:29" ht="22.5" customHeight="1" thickBot="1">
      <c r="B31" s="156" t="s">
        <v>270</v>
      </c>
      <c r="C31" s="157"/>
      <c r="D31" s="1337">
        <v>49</v>
      </c>
      <c r="E31" s="1338"/>
      <c r="F31" s="1339">
        <v>2860</v>
      </c>
      <c r="G31" s="1339"/>
      <c r="H31" s="111"/>
      <c r="I31" s="111"/>
      <c r="J31" s="156" t="s">
        <v>271</v>
      </c>
      <c r="K31" s="159"/>
      <c r="L31" s="160"/>
      <c r="M31" s="1340">
        <v>166967</v>
      </c>
      <c r="N31" s="1340"/>
    </row>
    <row r="32" spans="2:29" s="504" customFormat="1" ht="22.5" customHeight="1">
      <c r="B32" s="1343" t="s">
        <v>272</v>
      </c>
      <c r="C32" s="1343"/>
      <c r="D32" s="1343"/>
      <c r="E32" s="437"/>
      <c r="F32" s="105"/>
      <c r="G32" s="105"/>
      <c r="H32" s="534"/>
      <c r="I32" s="534"/>
      <c r="J32" s="105" t="s">
        <v>273</v>
      </c>
      <c r="S32" s="534"/>
    </row>
    <row r="33" spans="2:19" ht="16.5" customHeight="1">
      <c r="B33" s="163"/>
      <c r="C33" s="163"/>
      <c r="D33" s="163"/>
      <c r="E33" s="162"/>
      <c r="F33" s="162"/>
      <c r="G33" s="162"/>
      <c r="S33" s="111"/>
    </row>
    <row r="34" spans="2:19" s="504" customFormat="1" ht="18.75" customHeight="1">
      <c r="B34" s="1046" t="s">
        <v>1246</v>
      </c>
      <c r="C34" s="115"/>
      <c r="D34" s="115"/>
      <c r="E34" s="115"/>
      <c r="F34" s="115"/>
      <c r="G34" s="115"/>
      <c r="H34" s="116"/>
      <c r="I34" s="116"/>
      <c r="J34" s="116"/>
      <c r="K34" s="34"/>
      <c r="L34" s="116"/>
      <c r="M34" s="1332" t="s">
        <v>257</v>
      </c>
      <c r="N34" s="1332"/>
      <c r="S34" s="534"/>
    </row>
    <row r="35" spans="2:19" ht="11.25" customHeight="1" thickBot="1">
      <c r="B35" s="118"/>
      <c r="C35" s="119"/>
      <c r="D35" s="119"/>
      <c r="E35" s="119"/>
      <c r="F35" s="119"/>
      <c r="G35" s="119"/>
      <c r="H35" s="120"/>
      <c r="I35" s="120"/>
      <c r="J35" s="120"/>
      <c r="K35" s="121"/>
      <c r="L35" s="120"/>
      <c r="M35" s="1316"/>
      <c r="N35" s="1316"/>
    </row>
    <row r="36" spans="2:19" ht="23.85" customHeight="1">
      <c r="B36" s="462" t="s">
        <v>1095</v>
      </c>
      <c r="C36" s="1341" t="s">
        <v>275</v>
      </c>
      <c r="D36" s="1344"/>
      <c r="E36" s="1341" t="s">
        <v>276</v>
      </c>
      <c r="F36" s="1344"/>
      <c r="G36" s="1345" t="s">
        <v>277</v>
      </c>
      <c r="H36" s="1346"/>
      <c r="I36" s="1341" t="s">
        <v>278</v>
      </c>
      <c r="J36" s="1344"/>
      <c r="K36" s="1347" t="s">
        <v>279</v>
      </c>
      <c r="L36" s="1348"/>
      <c r="M36" s="1341" t="s">
        <v>17</v>
      </c>
      <c r="N36" s="1342"/>
    </row>
    <row r="37" spans="2:19" ht="30" customHeight="1">
      <c r="B37" s="126" t="s">
        <v>280</v>
      </c>
      <c r="C37" s="127"/>
      <c r="D37" s="133">
        <v>41411</v>
      </c>
      <c r="E37" s="133"/>
      <c r="F37" s="133">
        <v>13641</v>
      </c>
      <c r="G37" s="133"/>
      <c r="H37" s="133">
        <v>31304</v>
      </c>
      <c r="I37" s="133"/>
      <c r="J37" s="133">
        <v>513</v>
      </c>
      <c r="K37" s="133"/>
      <c r="L37" s="164">
        <v>1244</v>
      </c>
      <c r="M37" s="127"/>
      <c r="N37" s="133">
        <v>88113</v>
      </c>
    </row>
    <row r="38" spans="2:19" ht="30" customHeight="1">
      <c r="B38" s="132" t="s">
        <v>22</v>
      </c>
      <c r="C38" s="127"/>
      <c r="D38" s="133">
        <v>43059</v>
      </c>
      <c r="E38" s="133"/>
      <c r="F38" s="133">
        <v>16937</v>
      </c>
      <c r="G38" s="133"/>
      <c r="H38" s="133">
        <v>28418</v>
      </c>
      <c r="I38" s="133"/>
      <c r="J38" s="133">
        <v>766</v>
      </c>
      <c r="K38" s="133"/>
      <c r="L38" s="164">
        <v>2403</v>
      </c>
      <c r="M38" s="165"/>
      <c r="N38" s="133">
        <v>91583</v>
      </c>
    </row>
    <row r="39" spans="2:19" ht="30" customHeight="1" thickBot="1">
      <c r="B39" s="166" t="s">
        <v>281</v>
      </c>
      <c r="C39" s="716"/>
      <c r="D39" s="717">
        <v>43709</v>
      </c>
      <c r="E39" s="717"/>
      <c r="F39" s="717">
        <v>21203</v>
      </c>
      <c r="G39" s="717"/>
      <c r="H39" s="717">
        <v>30018</v>
      </c>
      <c r="I39" s="717"/>
      <c r="J39" s="717">
        <v>3977</v>
      </c>
      <c r="K39" s="717"/>
      <c r="L39" s="718">
        <v>747</v>
      </c>
      <c r="M39" s="726"/>
      <c r="N39" s="717">
        <v>99654</v>
      </c>
    </row>
    <row r="40" spans="2:19" s="504" customFormat="1" ht="23.85" customHeight="1">
      <c r="B40" s="34" t="s">
        <v>282</v>
      </c>
    </row>
    <row r="43" spans="2:19" ht="18" customHeight="1"/>
  </sheetData>
  <customSheetViews>
    <customSheetView guid="{93AD3119-4B9E-4DD3-92AC-14DD93F7352A}" showPageBreaks="1" printArea="1" hiddenRows="1" view="pageBreakPreview" topLeftCell="A18">
      <selection activeCell="M31" sqref="M31:N31"/>
      <pageMargins left="0.78740157480314965" right="0.78740157480314965" top="0.78740157480314965" bottom="0.78740157480314965" header="0" footer="0"/>
      <pageSetup paperSize="9" scale="80" firstPageNumber="184" orientation="portrait" useFirstPageNumber="1" r:id="rId1"/>
      <headerFooter alignWithMargins="0"/>
    </customSheetView>
    <customSheetView guid="{53ABA5C2-131F-4519-ADBD-143B4641C355}" showPageBreaks="1" printArea="1" hiddenRows="1" view="pageBreakPreview">
      <selection activeCell="H37" sqref="H37"/>
      <pageMargins left="0.78740157480314965" right="0.78740157480314965" top="0.78740157480314965" bottom="0.78740157480314965" header="0" footer="0"/>
      <pageSetup paperSize="9" scale="80" firstPageNumber="184" orientation="portrait" useFirstPageNumber="1" r:id="rId2"/>
      <headerFooter alignWithMargins="0"/>
    </customSheetView>
    <customSheetView guid="{088E71DE-B7B4-46D8-A92F-2B36F5DE4D60}" showPageBreaks="1" printArea="1" hiddenRows="1" view="pageBreakPreview" topLeftCell="A18">
      <selection activeCell="H37" sqref="H37"/>
      <pageMargins left="0.78740157480314965" right="0.78740157480314965" top="0.78740157480314965" bottom="0.78740157480314965" header="0" footer="0"/>
      <pageSetup paperSize="9" scale="80" firstPageNumber="184" orientation="portrait" useFirstPageNumber="1" r:id="rId3"/>
      <headerFooter alignWithMargins="0"/>
    </customSheetView>
    <customSheetView guid="{9B74B00A-A640-416F-A432-6A34C75E3BAB}" showPageBreaks="1" printArea="1" hiddenRows="1" view="pageBreakPreview" topLeftCell="A18">
      <selection activeCell="H37" sqref="H37"/>
      <pageMargins left="0.78740157480314965" right="0.78740157480314965" top="0.78740157480314965" bottom="0.78740157480314965" header="0" footer="0"/>
      <pageSetup paperSize="9" scale="80" firstPageNumber="184" orientation="portrait" useFirstPageNumber="1" r:id="rId4"/>
      <headerFooter alignWithMargins="0"/>
    </customSheetView>
    <customSheetView guid="{4B660A93-3844-409A-B1B8-F0D2E63212C8}" showPageBreaks="1" printArea="1" hiddenRows="1" view="pageBreakPreview" topLeftCell="A27">
      <selection activeCell="H37" sqref="H37"/>
      <pageMargins left="0.78740157480314965" right="0.78740157480314965" top="0.78740157480314965" bottom="0.78740157480314965" header="0" footer="0"/>
      <pageSetup paperSize="9" scale="80" firstPageNumber="184" orientation="portrait" useFirstPageNumber="1" r:id="rId5"/>
      <headerFooter alignWithMargins="0"/>
    </customSheetView>
    <customSheetView guid="{54E8C2A0-7B52-4DAB-8ABD-D0AD26D0A0DB}" showPageBreaks="1" printArea="1" hiddenRows="1" view="pageBreakPreview" topLeftCell="A3">
      <selection activeCell="H37" sqref="H37"/>
      <pageMargins left="0.78740157480314965" right="0.78740157480314965" top="0.78740157480314965" bottom="0.78740157480314965" header="0" footer="0"/>
      <pageSetup paperSize="9" scale="80" firstPageNumber="184" orientation="portrait" useFirstPageNumber="1" r:id="rId6"/>
      <headerFooter alignWithMargins="0"/>
    </customSheetView>
    <customSheetView guid="{F9820D02-85B6-432B-AB25-E79E6E3CE8BD}" showPageBreaks="1" printArea="1" hiddenRows="1" view="pageBreakPreview" topLeftCell="A18">
      <selection activeCell="H37" sqref="H37"/>
      <pageMargins left="0.78740157480314965" right="0.78740157480314965" top="0.78740157480314965" bottom="0.78740157480314965" header="0" footer="0"/>
      <pageSetup paperSize="9" scale="80" firstPageNumber="184" orientation="portrait" useFirstPageNumber="1" r:id="rId7"/>
      <headerFooter alignWithMargins="0"/>
    </customSheetView>
    <customSheetView guid="{6C8CA477-863E-484A-88AC-2F7B34BF5742}" showPageBreaks="1" printArea="1" hiddenRows="1" view="pageBreakPreview" topLeftCell="A18">
      <selection activeCell="H37" sqref="H37"/>
      <pageMargins left="0.78740157480314965" right="0.78740157480314965" top="0.78740157480314965" bottom="0.78740157480314965" header="0" footer="0"/>
      <pageSetup paperSize="9" scale="80" firstPageNumber="184" orientation="portrait" useFirstPageNumber="1" r:id="rId8"/>
      <headerFooter alignWithMargins="0"/>
    </customSheetView>
    <customSheetView guid="{C35433B0-31B6-4088-8FE4-5880F028D902}" showPageBreaks="1" printArea="1" hiddenRows="1" view="pageBreakPreview" topLeftCell="A18">
      <selection activeCell="H37" sqref="H37"/>
      <pageMargins left="0.78740157480314965" right="0.78740157480314965" top="0.78740157480314965" bottom="0.78740157480314965" header="0" footer="0"/>
      <pageSetup paperSize="9" scale="80" firstPageNumber="184" orientation="portrait" useFirstPageNumber="1" r:id="rId9"/>
      <headerFooter alignWithMargins="0"/>
    </customSheetView>
    <customSheetView guid="{ACCC9A1C-74E4-4A07-8C69-201B2C75F995}" showPageBreaks="1" printArea="1" hiddenRows="1" view="pageBreakPreview" topLeftCell="A18">
      <selection activeCell="H37" sqref="H37"/>
      <pageMargins left="0.78740157480314965" right="0.78740157480314965" top="0.78740157480314965" bottom="0.78740157480314965" header="0" footer="0"/>
      <pageSetup paperSize="9" scale="80" firstPageNumber="184" orientation="portrait" useFirstPageNumber="1" r:id="rId10"/>
      <headerFooter alignWithMargins="0"/>
    </customSheetView>
    <customSheetView guid="{D244CBD3-20C8-4E64-93F1-8305B8033E05}" showPageBreaks="1" printArea="1" hiddenRows="1" view="pageBreakPreview">
      <selection activeCell="A3" sqref="A3"/>
      <pageMargins left="0.78740157480314965" right="0.78740157480314965" top="0.78740157480314965" bottom="0.78740157480314965" header="0" footer="0"/>
      <pageSetup paperSize="9" scale="80" firstPageNumber="184" orientation="portrait" useFirstPageNumber="1" r:id="rId11"/>
      <headerFooter alignWithMargins="0"/>
    </customSheetView>
    <customSheetView guid="{A9FAE077-5C36-4502-A307-F5F7DF354F81}" showPageBreaks="1" printArea="1" hiddenRows="1" view="pageBreakPreview" topLeftCell="A29">
      <selection activeCell="N40" sqref="N40"/>
      <pageMargins left="0.78740157480314965" right="0.78740157480314965" top="0.78740157480314965" bottom="0.78740157480314965" header="0" footer="0"/>
      <pageSetup paperSize="9" scale="80" firstPageNumber="184" orientation="portrait" useFirstPageNumber="1" r:id="rId12"/>
      <headerFooter alignWithMargins="0"/>
    </customSheetView>
    <customSheetView guid="{676DC416-CC6C-4663-B2BC-E7307C535C80}" showPageBreaks="1" printArea="1" hiddenRows="1" view="pageBreakPreview" topLeftCell="A18">
      <selection activeCell="M31" sqref="M31:N31"/>
      <pageMargins left="0.78740157480314965" right="0.78740157480314965" top="0.78740157480314965" bottom="0.78740157480314965" header="0" footer="0"/>
      <pageSetup paperSize="9" scale="80" firstPageNumber="184" orientation="portrait" useFirstPageNumber="1" r:id="rId13"/>
      <headerFooter alignWithMargins="0"/>
    </customSheetView>
  </customSheetViews>
  <mergeCells count="45">
    <mergeCell ref="M3:N4"/>
    <mergeCell ref="M34:N35"/>
    <mergeCell ref="L23:N23"/>
    <mergeCell ref="C5:D5"/>
    <mergeCell ref="E5:F5"/>
    <mergeCell ref="G5:H5"/>
    <mergeCell ref="I5:J5"/>
    <mergeCell ref="K5:L5"/>
    <mergeCell ref="M5:N5"/>
    <mergeCell ref="B19:D19"/>
    <mergeCell ref="B23:C23"/>
    <mergeCell ref="D23:E23"/>
    <mergeCell ref="F23:G23"/>
    <mergeCell ref="J23:K23"/>
    <mergeCell ref="D24:E24"/>
    <mergeCell ref="F24:G24"/>
    <mergeCell ref="M24:N24"/>
    <mergeCell ref="D25:E25"/>
    <mergeCell ref="F25:G25"/>
    <mergeCell ref="M25:N25"/>
    <mergeCell ref="D26:E26"/>
    <mergeCell ref="F26:G26"/>
    <mergeCell ref="M26:N26"/>
    <mergeCell ref="D27:E27"/>
    <mergeCell ref="F27:G27"/>
    <mergeCell ref="M27:N27"/>
    <mergeCell ref="D28:E28"/>
    <mergeCell ref="F28:G28"/>
    <mergeCell ref="M28:N28"/>
    <mergeCell ref="D29:E29"/>
    <mergeCell ref="F29:G29"/>
    <mergeCell ref="M29:N29"/>
    <mergeCell ref="D30:E30"/>
    <mergeCell ref="F30:G30"/>
    <mergeCell ref="M30:N30"/>
    <mergeCell ref="D31:E31"/>
    <mergeCell ref="F31:G31"/>
    <mergeCell ref="M31:N31"/>
    <mergeCell ref="M36:N36"/>
    <mergeCell ref="B32:D32"/>
    <mergeCell ref="C36:D36"/>
    <mergeCell ref="E36:F36"/>
    <mergeCell ref="G36:H36"/>
    <mergeCell ref="I36:J36"/>
    <mergeCell ref="K36:L36"/>
  </mergeCells>
  <phoneticPr fontId="2"/>
  <pageMargins left="0.78740157480314965" right="0.78740157480314965" top="0.78740157480314965" bottom="0.78740157480314965" header="0" footer="0"/>
  <pageSetup paperSize="9" scale="80" firstPageNumber="184" orientation="portrait" useFirstPageNumber="1" r:id="rId14"/>
  <headerFooter alignWithMargins="0"/>
  <drawing r:id="rId15"/>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Q41"/>
  <sheetViews>
    <sheetView view="pageBreakPreview" zoomScaleNormal="100" zoomScaleSheetLayoutView="100" workbookViewId="0"/>
  </sheetViews>
  <sheetFormatPr defaultColWidth="10.375" defaultRowHeight="18" customHeight="1"/>
  <cols>
    <col min="1" max="1" width="3.5" style="79" customWidth="1"/>
    <col min="2" max="2" width="2.875" style="79" customWidth="1"/>
    <col min="3" max="3" width="9.125" style="79" customWidth="1"/>
    <col min="4" max="19" width="8.25" style="79" customWidth="1"/>
    <col min="20" max="256" width="10.375" style="79"/>
    <col min="257" max="257" width="3.5" style="79" customWidth="1"/>
    <col min="258" max="258" width="2.875" style="79" customWidth="1"/>
    <col min="259" max="259" width="9.125" style="79" customWidth="1"/>
    <col min="260" max="275" width="8.25" style="79" customWidth="1"/>
    <col min="276" max="512" width="10.375" style="79"/>
    <col min="513" max="513" width="3.5" style="79" customWidth="1"/>
    <col min="514" max="514" width="2.875" style="79" customWidth="1"/>
    <col min="515" max="515" width="9.125" style="79" customWidth="1"/>
    <col min="516" max="531" width="8.25" style="79" customWidth="1"/>
    <col min="532" max="768" width="10.375" style="79"/>
    <col min="769" max="769" width="3.5" style="79" customWidth="1"/>
    <col min="770" max="770" width="2.875" style="79" customWidth="1"/>
    <col min="771" max="771" width="9.125" style="79" customWidth="1"/>
    <col min="772" max="787" width="8.25" style="79" customWidth="1"/>
    <col min="788" max="1024" width="10.375" style="79"/>
    <col min="1025" max="1025" width="3.5" style="79" customWidth="1"/>
    <col min="1026" max="1026" width="2.875" style="79" customWidth="1"/>
    <col min="1027" max="1027" width="9.125" style="79" customWidth="1"/>
    <col min="1028" max="1043" width="8.25" style="79" customWidth="1"/>
    <col min="1044" max="1280" width="10.375" style="79"/>
    <col min="1281" max="1281" width="3.5" style="79" customWidth="1"/>
    <col min="1282" max="1282" width="2.875" style="79" customWidth="1"/>
    <col min="1283" max="1283" width="9.125" style="79" customWidth="1"/>
    <col min="1284" max="1299" width="8.25" style="79" customWidth="1"/>
    <col min="1300" max="1536" width="10.375" style="79"/>
    <col min="1537" max="1537" width="3.5" style="79" customWidth="1"/>
    <col min="1538" max="1538" width="2.875" style="79" customWidth="1"/>
    <col min="1539" max="1539" width="9.125" style="79" customWidth="1"/>
    <col min="1540" max="1555" width="8.25" style="79" customWidth="1"/>
    <col min="1556" max="1792" width="10.375" style="79"/>
    <col min="1793" max="1793" width="3.5" style="79" customWidth="1"/>
    <col min="1794" max="1794" width="2.875" style="79" customWidth="1"/>
    <col min="1795" max="1795" width="9.125" style="79" customWidth="1"/>
    <col min="1796" max="1811" width="8.25" style="79" customWidth="1"/>
    <col min="1812" max="2048" width="10.375" style="79"/>
    <col min="2049" max="2049" width="3.5" style="79" customWidth="1"/>
    <col min="2050" max="2050" width="2.875" style="79" customWidth="1"/>
    <col min="2051" max="2051" width="9.125" style="79" customWidth="1"/>
    <col min="2052" max="2067" width="8.25" style="79" customWidth="1"/>
    <col min="2068" max="2304" width="10.375" style="79"/>
    <col min="2305" max="2305" width="3.5" style="79" customWidth="1"/>
    <col min="2306" max="2306" width="2.875" style="79" customWidth="1"/>
    <col min="2307" max="2307" width="9.125" style="79" customWidth="1"/>
    <col min="2308" max="2323" width="8.25" style="79" customWidth="1"/>
    <col min="2324" max="2560" width="10.375" style="79"/>
    <col min="2561" max="2561" width="3.5" style="79" customWidth="1"/>
    <col min="2562" max="2562" width="2.875" style="79" customWidth="1"/>
    <col min="2563" max="2563" width="9.125" style="79" customWidth="1"/>
    <col min="2564" max="2579" width="8.25" style="79" customWidth="1"/>
    <col min="2580" max="2816" width="10.375" style="79"/>
    <col min="2817" max="2817" width="3.5" style="79" customWidth="1"/>
    <col min="2818" max="2818" width="2.875" style="79" customWidth="1"/>
    <col min="2819" max="2819" width="9.125" style="79" customWidth="1"/>
    <col min="2820" max="2835" width="8.25" style="79" customWidth="1"/>
    <col min="2836" max="3072" width="10.375" style="79"/>
    <col min="3073" max="3073" width="3.5" style="79" customWidth="1"/>
    <col min="3074" max="3074" width="2.875" style="79" customWidth="1"/>
    <col min="3075" max="3075" width="9.125" style="79" customWidth="1"/>
    <col min="3076" max="3091" width="8.25" style="79" customWidth="1"/>
    <col min="3092" max="3328" width="10.375" style="79"/>
    <col min="3329" max="3329" width="3.5" style="79" customWidth="1"/>
    <col min="3330" max="3330" width="2.875" style="79" customWidth="1"/>
    <col min="3331" max="3331" width="9.125" style="79" customWidth="1"/>
    <col min="3332" max="3347" width="8.25" style="79" customWidth="1"/>
    <col min="3348" max="3584" width="10.375" style="79"/>
    <col min="3585" max="3585" width="3.5" style="79" customWidth="1"/>
    <col min="3586" max="3586" width="2.875" style="79" customWidth="1"/>
    <col min="3587" max="3587" width="9.125" style="79" customWidth="1"/>
    <col min="3588" max="3603" width="8.25" style="79" customWidth="1"/>
    <col min="3604" max="3840" width="10.375" style="79"/>
    <col min="3841" max="3841" width="3.5" style="79" customWidth="1"/>
    <col min="3842" max="3842" width="2.875" style="79" customWidth="1"/>
    <col min="3843" max="3843" width="9.125" style="79" customWidth="1"/>
    <col min="3844" max="3859" width="8.25" style="79" customWidth="1"/>
    <col min="3860" max="4096" width="10.375" style="79"/>
    <col min="4097" max="4097" width="3.5" style="79" customWidth="1"/>
    <col min="4098" max="4098" width="2.875" style="79" customWidth="1"/>
    <col min="4099" max="4099" width="9.125" style="79" customWidth="1"/>
    <col min="4100" max="4115" width="8.25" style="79" customWidth="1"/>
    <col min="4116" max="4352" width="10.375" style="79"/>
    <col min="4353" max="4353" width="3.5" style="79" customWidth="1"/>
    <col min="4354" max="4354" width="2.875" style="79" customWidth="1"/>
    <col min="4355" max="4355" width="9.125" style="79" customWidth="1"/>
    <col min="4356" max="4371" width="8.25" style="79" customWidth="1"/>
    <col min="4372" max="4608" width="10.375" style="79"/>
    <col min="4609" max="4609" width="3.5" style="79" customWidth="1"/>
    <col min="4610" max="4610" width="2.875" style="79" customWidth="1"/>
    <col min="4611" max="4611" width="9.125" style="79" customWidth="1"/>
    <col min="4612" max="4627" width="8.25" style="79" customWidth="1"/>
    <col min="4628" max="4864" width="10.375" style="79"/>
    <col min="4865" max="4865" width="3.5" style="79" customWidth="1"/>
    <col min="4866" max="4866" width="2.875" style="79" customWidth="1"/>
    <col min="4867" max="4867" width="9.125" style="79" customWidth="1"/>
    <col min="4868" max="4883" width="8.25" style="79" customWidth="1"/>
    <col min="4884" max="5120" width="10.375" style="79"/>
    <col min="5121" max="5121" width="3.5" style="79" customWidth="1"/>
    <col min="5122" max="5122" width="2.875" style="79" customWidth="1"/>
    <col min="5123" max="5123" width="9.125" style="79" customWidth="1"/>
    <col min="5124" max="5139" width="8.25" style="79" customWidth="1"/>
    <col min="5140" max="5376" width="10.375" style="79"/>
    <col min="5377" max="5377" width="3.5" style="79" customWidth="1"/>
    <col min="5378" max="5378" width="2.875" style="79" customWidth="1"/>
    <col min="5379" max="5379" width="9.125" style="79" customWidth="1"/>
    <col min="5380" max="5395" width="8.25" style="79" customWidth="1"/>
    <col min="5396" max="5632" width="10.375" style="79"/>
    <col min="5633" max="5633" width="3.5" style="79" customWidth="1"/>
    <col min="5634" max="5634" width="2.875" style="79" customWidth="1"/>
    <col min="5635" max="5635" width="9.125" style="79" customWidth="1"/>
    <col min="5636" max="5651" width="8.25" style="79" customWidth="1"/>
    <col min="5652" max="5888" width="10.375" style="79"/>
    <col min="5889" max="5889" width="3.5" style="79" customWidth="1"/>
    <col min="5890" max="5890" width="2.875" style="79" customWidth="1"/>
    <col min="5891" max="5891" width="9.125" style="79" customWidth="1"/>
    <col min="5892" max="5907" width="8.25" style="79" customWidth="1"/>
    <col min="5908" max="6144" width="10.375" style="79"/>
    <col min="6145" max="6145" width="3.5" style="79" customWidth="1"/>
    <col min="6146" max="6146" width="2.875" style="79" customWidth="1"/>
    <col min="6147" max="6147" width="9.125" style="79" customWidth="1"/>
    <col min="6148" max="6163" width="8.25" style="79" customWidth="1"/>
    <col min="6164" max="6400" width="10.375" style="79"/>
    <col min="6401" max="6401" width="3.5" style="79" customWidth="1"/>
    <col min="6402" max="6402" width="2.875" style="79" customWidth="1"/>
    <col min="6403" max="6403" width="9.125" style="79" customWidth="1"/>
    <col min="6404" max="6419" width="8.25" style="79" customWidth="1"/>
    <col min="6420" max="6656" width="10.375" style="79"/>
    <col min="6657" max="6657" width="3.5" style="79" customWidth="1"/>
    <col min="6658" max="6658" width="2.875" style="79" customWidth="1"/>
    <col min="6659" max="6659" width="9.125" style="79" customWidth="1"/>
    <col min="6660" max="6675" width="8.25" style="79" customWidth="1"/>
    <col min="6676" max="6912" width="10.375" style="79"/>
    <col min="6913" max="6913" width="3.5" style="79" customWidth="1"/>
    <col min="6914" max="6914" width="2.875" style="79" customWidth="1"/>
    <col min="6915" max="6915" width="9.125" style="79" customWidth="1"/>
    <col min="6916" max="6931" width="8.25" style="79" customWidth="1"/>
    <col min="6932" max="7168" width="10.375" style="79"/>
    <col min="7169" max="7169" width="3.5" style="79" customWidth="1"/>
    <col min="7170" max="7170" width="2.875" style="79" customWidth="1"/>
    <col min="7171" max="7171" width="9.125" style="79" customWidth="1"/>
    <col min="7172" max="7187" width="8.25" style="79" customWidth="1"/>
    <col min="7188" max="7424" width="10.375" style="79"/>
    <col min="7425" max="7425" width="3.5" style="79" customWidth="1"/>
    <col min="7426" max="7426" width="2.875" style="79" customWidth="1"/>
    <col min="7427" max="7427" width="9.125" style="79" customWidth="1"/>
    <col min="7428" max="7443" width="8.25" style="79" customWidth="1"/>
    <col min="7444" max="7680" width="10.375" style="79"/>
    <col min="7681" max="7681" width="3.5" style="79" customWidth="1"/>
    <col min="7682" max="7682" width="2.875" style="79" customWidth="1"/>
    <col min="7683" max="7683" width="9.125" style="79" customWidth="1"/>
    <col min="7684" max="7699" width="8.25" style="79" customWidth="1"/>
    <col min="7700" max="7936" width="10.375" style="79"/>
    <col min="7937" max="7937" width="3.5" style="79" customWidth="1"/>
    <col min="7938" max="7938" width="2.875" style="79" customWidth="1"/>
    <col min="7939" max="7939" width="9.125" style="79" customWidth="1"/>
    <col min="7940" max="7955" width="8.25" style="79" customWidth="1"/>
    <col min="7956" max="8192" width="10.375" style="79"/>
    <col min="8193" max="8193" width="3.5" style="79" customWidth="1"/>
    <col min="8194" max="8194" width="2.875" style="79" customWidth="1"/>
    <col min="8195" max="8195" width="9.125" style="79" customWidth="1"/>
    <col min="8196" max="8211" width="8.25" style="79" customWidth="1"/>
    <col min="8212" max="8448" width="10.375" style="79"/>
    <col min="8449" max="8449" width="3.5" style="79" customWidth="1"/>
    <col min="8450" max="8450" width="2.875" style="79" customWidth="1"/>
    <col min="8451" max="8451" width="9.125" style="79" customWidth="1"/>
    <col min="8452" max="8467" width="8.25" style="79" customWidth="1"/>
    <col min="8468" max="8704" width="10.375" style="79"/>
    <col min="8705" max="8705" width="3.5" style="79" customWidth="1"/>
    <col min="8706" max="8706" width="2.875" style="79" customWidth="1"/>
    <col min="8707" max="8707" width="9.125" style="79" customWidth="1"/>
    <col min="8708" max="8723" width="8.25" style="79" customWidth="1"/>
    <col min="8724" max="8960" width="10.375" style="79"/>
    <col min="8961" max="8961" width="3.5" style="79" customWidth="1"/>
    <col min="8962" max="8962" width="2.875" style="79" customWidth="1"/>
    <col min="8963" max="8963" width="9.125" style="79" customWidth="1"/>
    <col min="8964" max="8979" width="8.25" style="79" customWidth="1"/>
    <col min="8980" max="9216" width="10.375" style="79"/>
    <col min="9217" max="9217" width="3.5" style="79" customWidth="1"/>
    <col min="9218" max="9218" width="2.875" style="79" customWidth="1"/>
    <col min="9219" max="9219" width="9.125" style="79" customWidth="1"/>
    <col min="9220" max="9235" width="8.25" style="79" customWidth="1"/>
    <col min="9236" max="9472" width="10.375" style="79"/>
    <col min="9473" max="9473" width="3.5" style="79" customWidth="1"/>
    <col min="9474" max="9474" width="2.875" style="79" customWidth="1"/>
    <col min="9475" max="9475" width="9.125" style="79" customWidth="1"/>
    <col min="9476" max="9491" width="8.25" style="79" customWidth="1"/>
    <col min="9492" max="9728" width="10.375" style="79"/>
    <col min="9729" max="9729" width="3.5" style="79" customWidth="1"/>
    <col min="9730" max="9730" width="2.875" style="79" customWidth="1"/>
    <col min="9731" max="9731" width="9.125" style="79" customWidth="1"/>
    <col min="9732" max="9747" width="8.25" style="79" customWidth="1"/>
    <col min="9748" max="9984" width="10.375" style="79"/>
    <col min="9985" max="9985" width="3.5" style="79" customWidth="1"/>
    <col min="9986" max="9986" width="2.875" style="79" customWidth="1"/>
    <col min="9987" max="9987" width="9.125" style="79" customWidth="1"/>
    <col min="9988" max="10003" width="8.25" style="79" customWidth="1"/>
    <col min="10004" max="10240" width="10.375" style="79"/>
    <col min="10241" max="10241" width="3.5" style="79" customWidth="1"/>
    <col min="10242" max="10242" width="2.875" style="79" customWidth="1"/>
    <col min="10243" max="10243" width="9.125" style="79" customWidth="1"/>
    <col min="10244" max="10259" width="8.25" style="79" customWidth="1"/>
    <col min="10260" max="10496" width="10.375" style="79"/>
    <col min="10497" max="10497" width="3.5" style="79" customWidth="1"/>
    <col min="10498" max="10498" width="2.875" style="79" customWidth="1"/>
    <col min="10499" max="10499" width="9.125" style="79" customWidth="1"/>
    <col min="10500" max="10515" width="8.25" style="79" customWidth="1"/>
    <col min="10516" max="10752" width="10.375" style="79"/>
    <col min="10753" max="10753" width="3.5" style="79" customWidth="1"/>
    <col min="10754" max="10754" width="2.875" style="79" customWidth="1"/>
    <col min="10755" max="10755" width="9.125" style="79" customWidth="1"/>
    <col min="10756" max="10771" width="8.25" style="79" customWidth="1"/>
    <col min="10772" max="11008" width="10.375" style="79"/>
    <col min="11009" max="11009" width="3.5" style="79" customWidth="1"/>
    <col min="11010" max="11010" width="2.875" style="79" customWidth="1"/>
    <col min="11011" max="11011" width="9.125" style="79" customWidth="1"/>
    <col min="11012" max="11027" width="8.25" style="79" customWidth="1"/>
    <col min="11028" max="11264" width="10.375" style="79"/>
    <col min="11265" max="11265" width="3.5" style="79" customWidth="1"/>
    <col min="11266" max="11266" width="2.875" style="79" customWidth="1"/>
    <col min="11267" max="11267" width="9.125" style="79" customWidth="1"/>
    <col min="11268" max="11283" width="8.25" style="79" customWidth="1"/>
    <col min="11284" max="11520" width="10.375" style="79"/>
    <col min="11521" max="11521" width="3.5" style="79" customWidth="1"/>
    <col min="11522" max="11522" width="2.875" style="79" customWidth="1"/>
    <col min="11523" max="11523" width="9.125" style="79" customWidth="1"/>
    <col min="11524" max="11539" width="8.25" style="79" customWidth="1"/>
    <col min="11540" max="11776" width="10.375" style="79"/>
    <col min="11777" max="11777" width="3.5" style="79" customWidth="1"/>
    <col min="11778" max="11778" width="2.875" style="79" customWidth="1"/>
    <col min="11779" max="11779" width="9.125" style="79" customWidth="1"/>
    <col min="11780" max="11795" width="8.25" style="79" customWidth="1"/>
    <col min="11796" max="12032" width="10.375" style="79"/>
    <col min="12033" max="12033" width="3.5" style="79" customWidth="1"/>
    <col min="12034" max="12034" width="2.875" style="79" customWidth="1"/>
    <col min="12035" max="12035" width="9.125" style="79" customWidth="1"/>
    <col min="12036" max="12051" width="8.25" style="79" customWidth="1"/>
    <col min="12052" max="12288" width="10.375" style="79"/>
    <col min="12289" max="12289" width="3.5" style="79" customWidth="1"/>
    <col min="12290" max="12290" width="2.875" style="79" customWidth="1"/>
    <col min="12291" max="12291" width="9.125" style="79" customWidth="1"/>
    <col min="12292" max="12307" width="8.25" style="79" customWidth="1"/>
    <col min="12308" max="12544" width="10.375" style="79"/>
    <col min="12545" max="12545" width="3.5" style="79" customWidth="1"/>
    <col min="12546" max="12546" width="2.875" style="79" customWidth="1"/>
    <col min="12547" max="12547" width="9.125" style="79" customWidth="1"/>
    <col min="12548" max="12563" width="8.25" style="79" customWidth="1"/>
    <col min="12564" max="12800" width="10.375" style="79"/>
    <col min="12801" max="12801" width="3.5" style="79" customWidth="1"/>
    <col min="12802" max="12802" width="2.875" style="79" customWidth="1"/>
    <col min="12803" max="12803" width="9.125" style="79" customWidth="1"/>
    <col min="12804" max="12819" width="8.25" style="79" customWidth="1"/>
    <col min="12820" max="13056" width="10.375" style="79"/>
    <col min="13057" max="13057" width="3.5" style="79" customWidth="1"/>
    <col min="13058" max="13058" width="2.875" style="79" customWidth="1"/>
    <col min="13059" max="13059" width="9.125" style="79" customWidth="1"/>
    <col min="13060" max="13075" width="8.25" style="79" customWidth="1"/>
    <col min="13076" max="13312" width="10.375" style="79"/>
    <col min="13313" max="13313" width="3.5" style="79" customWidth="1"/>
    <col min="13314" max="13314" width="2.875" style="79" customWidth="1"/>
    <col min="13315" max="13315" width="9.125" style="79" customWidth="1"/>
    <col min="13316" max="13331" width="8.25" style="79" customWidth="1"/>
    <col min="13332" max="13568" width="10.375" style="79"/>
    <col min="13569" max="13569" width="3.5" style="79" customWidth="1"/>
    <col min="13570" max="13570" width="2.875" style="79" customWidth="1"/>
    <col min="13571" max="13571" width="9.125" style="79" customWidth="1"/>
    <col min="13572" max="13587" width="8.25" style="79" customWidth="1"/>
    <col min="13588" max="13824" width="10.375" style="79"/>
    <col min="13825" max="13825" width="3.5" style="79" customWidth="1"/>
    <col min="13826" max="13826" width="2.875" style="79" customWidth="1"/>
    <col min="13827" max="13827" width="9.125" style="79" customWidth="1"/>
    <col min="13828" max="13843" width="8.25" style="79" customWidth="1"/>
    <col min="13844" max="14080" width="10.375" style="79"/>
    <col min="14081" max="14081" width="3.5" style="79" customWidth="1"/>
    <col min="14082" max="14082" width="2.875" style="79" customWidth="1"/>
    <col min="14083" max="14083" width="9.125" style="79" customWidth="1"/>
    <col min="14084" max="14099" width="8.25" style="79" customWidth="1"/>
    <col min="14100" max="14336" width="10.375" style="79"/>
    <col min="14337" max="14337" width="3.5" style="79" customWidth="1"/>
    <col min="14338" max="14338" width="2.875" style="79" customWidth="1"/>
    <col min="14339" max="14339" width="9.125" style="79" customWidth="1"/>
    <col min="14340" max="14355" width="8.25" style="79" customWidth="1"/>
    <col min="14356" max="14592" width="10.375" style="79"/>
    <col min="14593" max="14593" width="3.5" style="79" customWidth="1"/>
    <col min="14594" max="14594" width="2.875" style="79" customWidth="1"/>
    <col min="14595" max="14595" width="9.125" style="79" customWidth="1"/>
    <col min="14596" max="14611" width="8.25" style="79" customWidth="1"/>
    <col min="14612" max="14848" width="10.375" style="79"/>
    <col min="14849" max="14849" width="3.5" style="79" customWidth="1"/>
    <col min="14850" max="14850" width="2.875" style="79" customWidth="1"/>
    <col min="14851" max="14851" width="9.125" style="79" customWidth="1"/>
    <col min="14852" max="14867" width="8.25" style="79" customWidth="1"/>
    <col min="14868" max="15104" width="10.375" style="79"/>
    <col min="15105" max="15105" width="3.5" style="79" customWidth="1"/>
    <col min="15106" max="15106" width="2.875" style="79" customWidth="1"/>
    <col min="15107" max="15107" width="9.125" style="79" customWidth="1"/>
    <col min="15108" max="15123" width="8.25" style="79" customWidth="1"/>
    <col min="15124" max="15360" width="10.375" style="79"/>
    <col min="15361" max="15361" width="3.5" style="79" customWidth="1"/>
    <col min="15362" max="15362" width="2.875" style="79" customWidth="1"/>
    <col min="15363" max="15363" width="9.125" style="79" customWidth="1"/>
    <col min="15364" max="15379" width="8.25" style="79" customWidth="1"/>
    <col min="15380" max="15616" width="10.375" style="79"/>
    <col min="15617" max="15617" width="3.5" style="79" customWidth="1"/>
    <col min="15618" max="15618" width="2.875" style="79" customWidth="1"/>
    <col min="15619" max="15619" width="9.125" style="79" customWidth="1"/>
    <col min="15620" max="15635" width="8.25" style="79" customWidth="1"/>
    <col min="15636" max="15872" width="10.375" style="79"/>
    <col min="15873" max="15873" width="3.5" style="79" customWidth="1"/>
    <col min="15874" max="15874" width="2.875" style="79" customWidth="1"/>
    <col min="15875" max="15875" width="9.125" style="79" customWidth="1"/>
    <col min="15876" max="15891" width="8.25" style="79" customWidth="1"/>
    <col min="15892" max="16128" width="10.375" style="79"/>
    <col min="16129" max="16129" width="3.5" style="79" customWidth="1"/>
    <col min="16130" max="16130" width="2.875" style="79" customWidth="1"/>
    <col min="16131" max="16131" width="9.125" style="79" customWidth="1"/>
    <col min="16132" max="16147" width="8.25" style="79" customWidth="1"/>
    <col min="16148" max="16384" width="10.375" style="79"/>
  </cols>
  <sheetData>
    <row r="1" spans="2:17" s="504" customFormat="1" ht="18.75" customHeight="1">
      <c r="B1" s="521" t="s">
        <v>1150</v>
      </c>
      <c r="C1" s="534"/>
      <c r="H1" s="534"/>
      <c r="P1" s="1323" t="s">
        <v>283</v>
      </c>
      <c r="Q1" s="1323"/>
    </row>
    <row r="2" spans="2:17" s="504" customFormat="1" ht="3.75" customHeight="1" thickBot="1">
      <c r="B2" s="534"/>
      <c r="C2" s="76"/>
      <c r="F2" s="534"/>
      <c r="G2" s="534"/>
      <c r="N2" s="158"/>
      <c r="O2" s="158"/>
      <c r="P2" s="1324"/>
      <c r="Q2" s="1324"/>
    </row>
    <row r="3" spans="2:17" s="504" customFormat="1" ht="16.5" customHeight="1">
      <c r="B3" s="1380" t="s">
        <v>284</v>
      </c>
      <c r="C3" s="1381"/>
      <c r="D3" s="1099" t="s">
        <v>285</v>
      </c>
      <c r="E3" s="1382"/>
      <c r="F3" s="1356" t="s">
        <v>286</v>
      </c>
      <c r="G3" s="1360"/>
      <c r="H3" s="1134" t="s">
        <v>287</v>
      </c>
      <c r="I3" s="1356"/>
      <c r="J3" s="1134" t="s">
        <v>288</v>
      </c>
      <c r="K3" s="1356"/>
      <c r="L3" s="1134" t="s">
        <v>289</v>
      </c>
      <c r="M3" s="1356"/>
      <c r="N3" s="1134" t="s">
        <v>290</v>
      </c>
      <c r="O3" s="1356"/>
      <c r="P3" s="1134" t="s">
        <v>291</v>
      </c>
      <c r="Q3" s="1356"/>
    </row>
    <row r="4" spans="2:17" s="504" customFormat="1" ht="16.5" customHeight="1">
      <c r="B4" s="1163" t="s">
        <v>1096</v>
      </c>
      <c r="C4" s="1187"/>
      <c r="D4" s="507" t="s">
        <v>292</v>
      </c>
      <c r="E4" s="506" t="s">
        <v>293</v>
      </c>
      <c r="F4" s="517" t="s">
        <v>294</v>
      </c>
      <c r="G4" s="167" t="s">
        <v>295</v>
      </c>
      <c r="H4" s="517" t="s">
        <v>294</v>
      </c>
      <c r="I4" s="167" t="s">
        <v>295</v>
      </c>
      <c r="J4" s="517" t="s">
        <v>294</v>
      </c>
      <c r="K4" s="167" t="s">
        <v>295</v>
      </c>
      <c r="L4" s="517" t="s">
        <v>294</v>
      </c>
      <c r="M4" s="167" t="s">
        <v>295</v>
      </c>
      <c r="N4" s="517" t="s">
        <v>294</v>
      </c>
      <c r="O4" s="167" t="s">
        <v>295</v>
      </c>
      <c r="P4" s="517" t="s">
        <v>294</v>
      </c>
      <c r="Q4" s="167" t="s">
        <v>295</v>
      </c>
    </row>
    <row r="5" spans="2:17" s="504" customFormat="1" ht="18" customHeight="1">
      <c r="B5" s="1093" t="s">
        <v>296</v>
      </c>
      <c r="C5" s="168" t="s">
        <v>297</v>
      </c>
      <c r="D5" s="169">
        <v>68</v>
      </c>
      <c r="E5" s="169">
        <v>68941</v>
      </c>
      <c r="F5" s="170">
        <v>52</v>
      </c>
      <c r="G5" s="171">
        <v>47997</v>
      </c>
      <c r="H5" s="170">
        <v>47</v>
      </c>
      <c r="I5" s="171">
        <v>42442</v>
      </c>
      <c r="J5" s="170">
        <v>44</v>
      </c>
      <c r="K5" s="171">
        <v>38708</v>
      </c>
      <c r="L5" s="170">
        <v>37</v>
      </c>
      <c r="M5" s="171">
        <v>32806</v>
      </c>
      <c r="N5" s="170">
        <v>48</v>
      </c>
      <c r="O5" s="171">
        <v>46645</v>
      </c>
      <c r="P5" s="170">
        <v>46</v>
      </c>
      <c r="Q5" s="171">
        <v>42094</v>
      </c>
    </row>
    <row r="6" spans="2:17" s="504" customFormat="1" ht="18" customHeight="1">
      <c r="B6" s="1070"/>
      <c r="C6" s="172" t="s">
        <v>298</v>
      </c>
      <c r="D6" s="173">
        <v>96</v>
      </c>
      <c r="E6" s="173">
        <v>31965</v>
      </c>
      <c r="F6" s="174">
        <v>90</v>
      </c>
      <c r="G6" s="175">
        <v>29487</v>
      </c>
      <c r="H6" s="174">
        <v>73</v>
      </c>
      <c r="I6" s="175">
        <v>21762</v>
      </c>
      <c r="J6" s="174">
        <v>70</v>
      </c>
      <c r="K6" s="175">
        <v>24599</v>
      </c>
      <c r="L6" s="174">
        <v>64</v>
      </c>
      <c r="M6" s="175">
        <v>23229</v>
      </c>
      <c r="N6" s="174">
        <v>69</v>
      </c>
      <c r="O6" s="175">
        <v>23680</v>
      </c>
      <c r="P6" s="174">
        <v>64</v>
      </c>
      <c r="Q6" s="175">
        <v>24361</v>
      </c>
    </row>
    <row r="7" spans="2:17" s="504" customFormat="1" ht="18" customHeight="1">
      <c r="B7" s="1070"/>
      <c r="C7" s="172" t="s">
        <v>299</v>
      </c>
      <c r="D7" s="173">
        <v>151</v>
      </c>
      <c r="E7" s="173">
        <v>7917</v>
      </c>
      <c r="F7" s="174">
        <v>120</v>
      </c>
      <c r="G7" s="175">
        <v>5865</v>
      </c>
      <c r="H7" s="174">
        <v>97</v>
      </c>
      <c r="I7" s="175">
        <v>4786</v>
      </c>
      <c r="J7" s="174">
        <v>113</v>
      </c>
      <c r="K7" s="175">
        <v>5740</v>
      </c>
      <c r="L7" s="174">
        <v>82</v>
      </c>
      <c r="M7" s="175">
        <v>3550</v>
      </c>
      <c r="N7" s="174">
        <v>122</v>
      </c>
      <c r="O7" s="175">
        <v>5751</v>
      </c>
      <c r="P7" s="174">
        <v>137</v>
      </c>
      <c r="Q7" s="175">
        <v>7328</v>
      </c>
    </row>
    <row r="8" spans="2:17" s="504" customFormat="1" ht="18" customHeight="1">
      <c r="B8" s="1072"/>
      <c r="C8" s="176" t="s">
        <v>17</v>
      </c>
      <c r="D8" s="177">
        <v>315</v>
      </c>
      <c r="E8" s="177">
        <v>108823</v>
      </c>
      <c r="F8" s="178">
        <v>262</v>
      </c>
      <c r="G8" s="179">
        <v>83349</v>
      </c>
      <c r="H8" s="178">
        <v>217</v>
      </c>
      <c r="I8" s="179">
        <v>68990</v>
      </c>
      <c r="J8" s="178">
        <v>227</v>
      </c>
      <c r="K8" s="179">
        <v>69047</v>
      </c>
      <c r="L8" s="178">
        <v>183</v>
      </c>
      <c r="M8" s="179">
        <v>59585</v>
      </c>
      <c r="N8" s="178">
        <v>239</v>
      </c>
      <c r="O8" s="179">
        <v>76076</v>
      </c>
      <c r="P8" s="178">
        <f>SUM(P5:P7)</f>
        <v>247</v>
      </c>
      <c r="Q8" s="179">
        <f>SUM(Q5:Q7)</f>
        <v>73783</v>
      </c>
    </row>
    <row r="9" spans="2:17" s="504" customFormat="1" ht="16.5" customHeight="1">
      <c r="B9" s="1086" t="s">
        <v>300</v>
      </c>
      <c r="C9" s="1078"/>
      <c r="D9" s="180">
        <v>201</v>
      </c>
      <c r="E9" s="180">
        <v>4402</v>
      </c>
      <c r="F9" s="181">
        <v>406</v>
      </c>
      <c r="G9" s="175">
        <v>4919</v>
      </c>
      <c r="H9" s="181">
        <v>247</v>
      </c>
      <c r="I9" s="175">
        <v>4405</v>
      </c>
      <c r="J9" s="181">
        <v>312</v>
      </c>
      <c r="K9" s="175">
        <v>5178</v>
      </c>
      <c r="L9" s="181">
        <v>223</v>
      </c>
      <c r="M9" s="175">
        <v>2424</v>
      </c>
      <c r="N9" s="181">
        <v>290</v>
      </c>
      <c r="O9" s="175">
        <v>2884</v>
      </c>
      <c r="P9" s="181">
        <v>321</v>
      </c>
      <c r="Q9" s="175">
        <v>3075</v>
      </c>
    </row>
    <row r="10" spans="2:17" s="504" customFormat="1" ht="16.5" customHeight="1">
      <c r="B10" s="1077" t="s">
        <v>301</v>
      </c>
      <c r="C10" s="1078"/>
      <c r="D10" s="173">
        <v>307</v>
      </c>
      <c r="E10" s="173">
        <v>5129</v>
      </c>
      <c r="F10" s="181">
        <v>423</v>
      </c>
      <c r="G10" s="182">
        <v>3284</v>
      </c>
      <c r="H10" s="181">
        <v>381</v>
      </c>
      <c r="I10" s="182">
        <v>3357</v>
      </c>
      <c r="J10" s="181">
        <v>331</v>
      </c>
      <c r="K10" s="182">
        <v>3016</v>
      </c>
      <c r="L10" s="181">
        <v>358</v>
      </c>
      <c r="M10" s="182">
        <v>8542</v>
      </c>
      <c r="N10" s="181">
        <v>405</v>
      </c>
      <c r="O10" s="182">
        <v>2884</v>
      </c>
      <c r="P10" s="181">
        <v>353</v>
      </c>
      <c r="Q10" s="182">
        <v>2121</v>
      </c>
    </row>
    <row r="11" spans="2:17" s="504" customFormat="1" ht="16.5" customHeight="1">
      <c r="B11" s="1077" t="s">
        <v>302</v>
      </c>
      <c r="C11" s="1078"/>
      <c r="D11" s="173">
        <v>529</v>
      </c>
      <c r="E11" s="173">
        <v>10571</v>
      </c>
      <c r="F11" s="181">
        <v>540</v>
      </c>
      <c r="G11" s="182">
        <v>8273</v>
      </c>
      <c r="H11" s="181">
        <v>519</v>
      </c>
      <c r="I11" s="182">
        <v>9552</v>
      </c>
      <c r="J11" s="181">
        <v>562</v>
      </c>
      <c r="K11" s="182">
        <v>9919</v>
      </c>
      <c r="L11" s="181">
        <v>569</v>
      </c>
      <c r="M11" s="182">
        <v>8736</v>
      </c>
      <c r="N11" s="181">
        <v>576</v>
      </c>
      <c r="O11" s="182">
        <v>7736</v>
      </c>
      <c r="P11" s="181">
        <v>572</v>
      </c>
      <c r="Q11" s="182">
        <v>7987</v>
      </c>
    </row>
    <row r="12" spans="2:17" s="504" customFormat="1" ht="16.5" customHeight="1">
      <c r="B12" s="1077" t="s">
        <v>303</v>
      </c>
      <c r="C12" s="1078"/>
      <c r="D12" s="173">
        <v>452</v>
      </c>
      <c r="E12" s="173">
        <v>8952</v>
      </c>
      <c r="F12" s="181">
        <v>468</v>
      </c>
      <c r="G12" s="182">
        <v>6108</v>
      </c>
      <c r="H12" s="181">
        <v>483</v>
      </c>
      <c r="I12" s="182">
        <v>7781</v>
      </c>
      <c r="J12" s="181">
        <v>448</v>
      </c>
      <c r="K12" s="182">
        <v>6589</v>
      </c>
      <c r="L12" s="181">
        <v>464</v>
      </c>
      <c r="M12" s="182">
        <v>5983</v>
      </c>
      <c r="N12" s="181">
        <v>444</v>
      </c>
      <c r="O12" s="182">
        <v>5877</v>
      </c>
      <c r="P12" s="181">
        <v>445</v>
      </c>
      <c r="Q12" s="182">
        <v>6043</v>
      </c>
    </row>
    <row r="13" spans="2:17" s="504" customFormat="1" ht="16.5" customHeight="1">
      <c r="B13" s="1077" t="s">
        <v>304</v>
      </c>
      <c r="C13" s="1078"/>
      <c r="D13" s="173">
        <v>404</v>
      </c>
      <c r="E13" s="173">
        <v>26899</v>
      </c>
      <c r="F13" s="181">
        <v>369</v>
      </c>
      <c r="G13" s="182">
        <v>19142</v>
      </c>
      <c r="H13" s="181">
        <v>425</v>
      </c>
      <c r="I13" s="182">
        <v>24699</v>
      </c>
      <c r="J13" s="181">
        <v>432</v>
      </c>
      <c r="K13" s="182">
        <v>22210</v>
      </c>
      <c r="L13" s="181">
        <v>421</v>
      </c>
      <c r="M13" s="182">
        <v>23294</v>
      </c>
      <c r="N13" s="181">
        <v>476</v>
      </c>
      <c r="O13" s="182">
        <v>23314</v>
      </c>
      <c r="P13" s="181">
        <v>424</v>
      </c>
      <c r="Q13" s="182">
        <v>21946</v>
      </c>
    </row>
    <row r="14" spans="2:17" s="504" customFormat="1" ht="16.5" customHeight="1">
      <c r="B14" s="1077" t="s">
        <v>305</v>
      </c>
      <c r="C14" s="1078"/>
      <c r="D14" s="173">
        <v>144</v>
      </c>
      <c r="E14" s="173">
        <v>2815</v>
      </c>
      <c r="F14" s="181">
        <v>90</v>
      </c>
      <c r="G14" s="182">
        <v>1269</v>
      </c>
      <c r="H14" s="181">
        <v>98</v>
      </c>
      <c r="I14" s="182">
        <v>1263</v>
      </c>
      <c r="J14" s="181">
        <v>97</v>
      </c>
      <c r="K14" s="182">
        <v>1188</v>
      </c>
      <c r="L14" s="181">
        <v>98</v>
      </c>
      <c r="M14" s="182">
        <v>1145</v>
      </c>
      <c r="N14" s="181">
        <v>106</v>
      </c>
      <c r="O14" s="182">
        <v>1179</v>
      </c>
      <c r="P14" s="181">
        <v>114</v>
      </c>
      <c r="Q14" s="182">
        <v>1135</v>
      </c>
    </row>
    <row r="15" spans="2:17" s="504" customFormat="1" ht="16.5" customHeight="1">
      <c r="B15" s="1077" t="s">
        <v>306</v>
      </c>
      <c r="C15" s="1078"/>
      <c r="D15" s="173">
        <v>370</v>
      </c>
      <c r="E15" s="173">
        <v>5370</v>
      </c>
      <c r="F15" s="181">
        <v>396</v>
      </c>
      <c r="G15" s="182">
        <v>5322</v>
      </c>
      <c r="H15" s="181">
        <v>372</v>
      </c>
      <c r="I15" s="182">
        <v>4351</v>
      </c>
      <c r="J15" s="181">
        <v>350</v>
      </c>
      <c r="K15" s="182">
        <v>3995</v>
      </c>
      <c r="L15" s="181">
        <v>370</v>
      </c>
      <c r="M15" s="182">
        <v>4574</v>
      </c>
      <c r="N15" s="181">
        <v>434</v>
      </c>
      <c r="O15" s="182">
        <v>4841</v>
      </c>
      <c r="P15" s="181">
        <v>378</v>
      </c>
      <c r="Q15" s="182">
        <v>4300</v>
      </c>
    </row>
    <row r="16" spans="2:17" s="504" customFormat="1" ht="16.5" customHeight="1">
      <c r="B16" s="1077" t="s">
        <v>307</v>
      </c>
      <c r="C16" s="1078"/>
      <c r="D16" s="173">
        <v>284</v>
      </c>
      <c r="E16" s="173">
        <v>4275</v>
      </c>
      <c r="F16" s="181">
        <v>337</v>
      </c>
      <c r="G16" s="182">
        <v>3441</v>
      </c>
      <c r="H16" s="181">
        <v>408</v>
      </c>
      <c r="I16" s="182">
        <v>3806</v>
      </c>
      <c r="J16" s="181">
        <v>404</v>
      </c>
      <c r="K16" s="182">
        <v>3448</v>
      </c>
      <c r="L16" s="181">
        <v>382</v>
      </c>
      <c r="M16" s="182">
        <v>3706</v>
      </c>
      <c r="N16" s="181">
        <v>379</v>
      </c>
      <c r="O16" s="182">
        <v>2941</v>
      </c>
      <c r="P16" s="181">
        <v>377</v>
      </c>
      <c r="Q16" s="182">
        <v>3029</v>
      </c>
    </row>
    <row r="17" spans="2:17" s="504" customFormat="1" ht="16.5" customHeight="1">
      <c r="B17" s="1077" t="s">
        <v>308</v>
      </c>
      <c r="C17" s="1078"/>
      <c r="D17" s="173">
        <v>44</v>
      </c>
      <c r="E17" s="173">
        <v>27786</v>
      </c>
      <c r="F17" s="181">
        <v>56</v>
      </c>
      <c r="G17" s="182">
        <v>36468</v>
      </c>
      <c r="H17" s="181">
        <v>54</v>
      </c>
      <c r="I17" s="182">
        <v>22348</v>
      </c>
      <c r="J17" s="181">
        <v>57</v>
      </c>
      <c r="K17" s="182">
        <v>28439</v>
      </c>
      <c r="L17" s="181">
        <v>47</v>
      </c>
      <c r="M17" s="182">
        <v>18121</v>
      </c>
      <c r="N17" s="181">
        <v>57</v>
      </c>
      <c r="O17" s="182">
        <v>23530</v>
      </c>
      <c r="P17" s="181">
        <v>52</v>
      </c>
      <c r="Q17" s="182">
        <v>24716</v>
      </c>
    </row>
    <row r="18" spans="2:17" s="504" customFormat="1" ht="16.5" customHeight="1">
      <c r="B18" s="1077" t="s">
        <v>309</v>
      </c>
      <c r="C18" s="1078"/>
      <c r="D18" s="180">
        <v>78</v>
      </c>
      <c r="E18" s="180">
        <v>12726</v>
      </c>
      <c r="F18" s="181">
        <v>132</v>
      </c>
      <c r="G18" s="182">
        <v>9716</v>
      </c>
      <c r="H18" s="181">
        <v>159</v>
      </c>
      <c r="I18" s="182">
        <v>15246</v>
      </c>
      <c r="J18" s="181">
        <v>101</v>
      </c>
      <c r="K18" s="182">
        <v>7601</v>
      </c>
      <c r="L18" s="181">
        <v>124</v>
      </c>
      <c r="M18" s="182">
        <v>9837</v>
      </c>
      <c r="N18" s="181">
        <v>143</v>
      </c>
      <c r="O18" s="182">
        <v>9694</v>
      </c>
      <c r="P18" s="181">
        <v>160</v>
      </c>
      <c r="Q18" s="182">
        <v>13780</v>
      </c>
    </row>
    <row r="19" spans="2:17" s="504" customFormat="1" ht="16.5" customHeight="1" thickBot="1">
      <c r="B19" s="1225" t="s">
        <v>310</v>
      </c>
      <c r="C19" s="1369"/>
      <c r="D19" s="183" t="s">
        <v>311</v>
      </c>
      <c r="E19" s="184" t="s">
        <v>311</v>
      </c>
      <c r="F19" s="185">
        <v>2</v>
      </c>
      <c r="G19" s="184" t="s">
        <v>311</v>
      </c>
      <c r="H19" s="184" t="s">
        <v>312</v>
      </c>
      <c r="I19" s="184" t="s">
        <v>313</v>
      </c>
      <c r="J19" s="184" t="s">
        <v>314</v>
      </c>
      <c r="K19" s="184" t="s">
        <v>249</v>
      </c>
      <c r="L19" s="184" t="s">
        <v>249</v>
      </c>
      <c r="M19" s="184" t="s">
        <v>249</v>
      </c>
      <c r="N19" s="184" t="s">
        <v>119</v>
      </c>
      <c r="O19" s="184" t="s">
        <v>119</v>
      </c>
      <c r="P19" s="184" t="s">
        <v>119</v>
      </c>
      <c r="Q19" s="184" t="s">
        <v>119</v>
      </c>
    </row>
    <row r="20" spans="2:17" s="504" customFormat="1" ht="18" customHeight="1" thickTop="1" thickBot="1">
      <c r="B20" s="1370" t="s">
        <v>164</v>
      </c>
      <c r="C20" s="1371"/>
      <c r="D20" s="186">
        <v>3128</v>
      </c>
      <c r="E20" s="187">
        <v>217748</v>
      </c>
      <c r="F20" s="188">
        <v>3481</v>
      </c>
      <c r="G20" s="188">
        <v>181291</v>
      </c>
      <c r="H20" s="188">
        <v>3363</v>
      </c>
      <c r="I20" s="188">
        <v>165798</v>
      </c>
      <c r="J20" s="188">
        <v>3321</v>
      </c>
      <c r="K20" s="188">
        <v>160630</v>
      </c>
      <c r="L20" s="188">
        <f t="shared" ref="L20:Q20" si="0">SUM(L8:L19)</f>
        <v>3239</v>
      </c>
      <c r="M20" s="188">
        <f t="shared" si="0"/>
        <v>145947</v>
      </c>
      <c r="N20" s="188">
        <f t="shared" si="0"/>
        <v>3549</v>
      </c>
      <c r="O20" s="188">
        <f t="shared" si="0"/>
        <v>160956</v>
      </c>
      <c r="P20" s="188">
        <f t="shared" si="0"/>
        <v>3443</v>
      </c>
      <c r="Q20" s="188">
        <f t="shared" si="0"/>
        <v>161915</v>
      </c>
    </row>
    <row r="21" spans="2:17" s="504" customFormat="1" ht="18" customHeight="1">
      <c r="B21" s="105" t="s">
        <v>315</v>
      </c>
    </row>
    <row r="22" spans="2:17" ht="12.75" customHeight="1"/>
    <row r="23" spans="2:17" s="504" customFormat="1" ht="18" customHeight="1">
      <c r="B23" s="444" t="s">
        <v>1151</v>
      </c>
      <c r="C23" s="534"/>
      <c r="L23" s="1378" t="s">
        <v>316</v>
      </c>
      <c r="M23" s="1378"/>
    </row>
    <row r="24" spans="2:17" ht="3" customHeight="1" thickBot="1">
      <c r="B24" s="189"/>
      <c r="C24" s="189"/>
      <c r="D24" s="189"/>
      <c r="E24" s="189"/>
      <c r="F24" s="189"/>
      <c r="G24" s="189"/>
      <c r="H24" s="189"/>
      <c r="I24" s="189"/>
      <c r="J24" s="190"/>
      <c r="K24" s="189"/>
      <c r="L24" s="1379"/>
      <c r="M24" s="1379"/>
    </row>
    <row r="25" spans="2:17" ht="16.5" customHeight="1">
      <c r="B25" s="1372" t="s">
        <v>1097</v>
      </c>
      <c r="C25" s="1373"/>
      <c r="D25" s="1327" t="s">
        <v>317</v>
      </c>
      <c r="E25" s="1203"/>
      <c r="F25" s="1328" t="s">
        <v>318</v>
      </c>
      <c r="G25" s="1217"/>
      <c r="H25" s="1217"/>
      <c r="I25" s="1217"/>
      <c r="J25" s="1217"/>
      <c r="K25" s="1329"/>
      <c r="L25" s="1365" t="s">
        <v>319</v>
      </c>
      <c r="M25" s="1328"/>
    </row>
    <row r="26" spans="2:17" ht="16.5" customHeight="1">
      <c r="B26" s="1374"/>
      <c r="C26" s="1375"/>
      <c r="D26" s="1368"/>
      <c r="E26" s="1366"/>
      <c r="F26" s="1366" t="s">
        <v>320</v>
      </c>
      <c r="G26" s="1366"/>
      <c r="H26" s="1366" t="s">
        <v>321</v>
      </c>
      <c r="I26" s="1366"/>
      <c r="J26" s="1367" t="s">
        <v>322</v>
      </c>
      <c r="K26" s="1368"/>
      <c r="L26" s="1366"/>
      <c r="M26" s="1367"/>
    </row>
    <row r="27" spans="2:17" ht="16.5" customHeight="1">
      <c r="B27" s="1376"/>
      <c r="C27" s="1377"/>
      <c r="D27" s="533" t="s">
        <v>323</v>
      </c>
      <c r="E27" s="531" t="s">
        <v>234</v>
      </c>
      <c r="F27" s="531" t="s">
        <v>323</v>
      </c>
      <c r="G27" s="531" t="s">
        <v>234</v>
      </c>
      <c r="H27" s="531" t="s">
        <v>323</v>
      </c>
      <c r="I27" s="531" t="s">
        <v>234</v>
      </c>
      <c r="J27" s="531" t="s">
        <v>323</v>
      </c>
      <c r="K27" s="532" t="s">
        <v>234</v>
      </c>
      <c r="L27" s="531" t="s">
        <v>323</v>
      </c>
      <c r="M27" s="532" t="s">
        <v>234</v>
      </c>
    </row>
    <row r="28" spans="2:17" ht="16.5" customHeight="1">
      <c r="B28" s="1361" t="s">
        <v>324</v>
      </c>
      <c r="C28" s="1362"/>
      <c r="D28" s="191">
        <v>121</v>
      </c>
      <c r="E28" s="191">
        <v>17400</v>
      </c>
      <c r="F28" s="191">
        <v>85</v>
      </c>
      <c r="G28" s="191">
        <v>668</v>
      </c>
      <c r="H28" s="191">
        <v>34</v>
      </c>
      <c r="I28" s="191">
        <v>265</v>
      </c>
      <c r="J28" s="192">
        <v>23</v>
      </c>
      <c r="K28" s="193">
        <v>451</v>
      </c>
      <c r="L28" s="192">
        <v>263</v>
      </c>
      <c r="M28" s="192">
        <v>18784</v>
      </c>
    </row>
    <row r="29" spans="2:17" ht="16.5" customHeight="1">
      <c r="B29" s="1361" t="s">
        <v>325</v>
      </c>
      <c r="C29" s="1362"/>
      <c r="D29" s="191">
        <v>135</v>
      </c>
      <c r="E29" s="191">
        <v>19351</v>
      </c>
      <c r="F29" s="191">
        <v>65</v>
      </c>
      <c r="G29" s="191">
        <v>808</v>
      </c>
      <c r="H29" s="191">
        <v>16</v>
      </c>
      <c r="I29" s="191">
        <v>114</v>
      </c>
      <c r="J29" s="192">
        <v>65</v>
      </c>
      <c r="K29" s="194">
        <v>2622</v>
      </c>
      <c r="L29" s="192">
        <v>281</v>
      </c>
      <c r="M29" s="192">
        <v>22895</v>
      </c>
    </row>
    <row r="30" spans="2:17" ht="16.5" customHeight="1">
      <c r="B30" s="1361" t="s">
        <v>326</v>
      </c>
      <c r="C30" s="1362"/>
      <c r="D30" s="191">
        <v>137</v>
      </c>
      <c r="E30" s="191">
        <v>15504</v>
      </c>
      <c r="F30" s="191">
        <v>53</v>
      </c>
      <c r="G30" s="191">
        <v>812</v>
      </c>
      <c r="H30" s="191">
        <v>38</v>
      </c>
      <c r="I30" s="191">
        <v>456</v>
      </c>
      <c r="J30" s="192">
        <v>54</v>
      </c>
      <c r="K30" s="194">
        <v>2218</v>
      </c>
      <c r="L30" s="192">
        <v>282</v>
      </c>
      <c r="M30" s="192">
        <v>18990</v>
      </c>
    </row>
    <row r="31" spans="2:17" ht="16.5" customHeight="1">
      <c r="B31" s="1361" t="s">
        <v>327</v>
      </c>
      <c r="C31" s="1362"/>
      <c r="D31" s="191">
        <v>147</v>
      </c>
      <c r="E31" s="191">
        <v>16770</v>
      </c>
      <c r="F31" s="191">
        <v>15</v>
      </c>
      <c r="G31" s="191">
        <v>124</v>
      </c>
      <c r="H31" s="191">
        <v>51</v>
      </c>
      <c r="I31" s="191">
        <v>498</v>
      </c>
      <c r="J31" s="192">
        <v>51</v>
      </c>
      <c r="K31" s="194">
        <v>2195</v>
      </c>
      <c r="L31" s="192">
        <v>264</v>
      </c>
      <c r="M31" s="192">
        <v>19587</v>
      </c>
    </row>
    <row r="32" spans="2:17" ht="16.5" hidden="1" customHeight="1">
      <c r="B32" s="1361" t="s">
        <v>328</v>
      </c>
      <c r="C32" s="1362"/>
      <c r="D32" s="192">
        <v>167</v>
      </c>
      <c r="E32" s="192">
        <v>15690</v>
      </c>
      <c r="F32" s="192">
        <v>41</v>
      </c>
      <c r="G32" s="192">
        <v>335</v>
      </c>
      <c r="H32" s="192">
        <v>161</v>
      </c>
      <c r="I32" s="192">
        <v>1164</v>
      </c>
      <c r="J32" s="192">
        <v>58</v>
      </c>
      <c r="K32" s="194">
        <v>1996</v>
      </c>
      <c r="L32" s="192">
        <v>427</v>
      </c>
      <c r="M32" s="192">
        <v>19185</v>
      </c>
    </row>
    <row r="33" spans="2:13" ht="16.5" customHeight="1">
      <c r="B33" s="1361" t="s">
        <v>329</v>
      </c>
      <c r="C33" s="1362"/>
      <c r="D33" s="192">
        <v>175</v>
      </c>
      <c r="E33" s="192">
        <v>15257</v>
      </c>
      <c r="F33" s="192">
        <v>71</v>
      </c>
      <c r="G33" s="192">
        <v>571</v>
      </c>
      <c r="H33" s="192">
        <v>173</v>
      </c>
      <c r="I33" s="192">
        <v>1487</v>
      </c>
      <c r="J33" s="192">
        <v>65</v>
      </c>
      <c r="K33" s="194">
        <v>2328</v>
      </c>
      <c r="L33" s="192">
        <v>484</v>
      </c>
      <c r="M33" s="192">
        <v>19643</v>
      </c>
    </row>
    <row r="34" spans="2:13" ht="16.5" customHeight="1">
      <c r="B34" s="1361" t="s">
        <v>330</v>
      </c>
      <c r="C34" s="1362"/>
      <c r="D34" s="192">
        <v>193</v>
      </c>
      <c r="E34" s="192">
        <v>15011</v>
      </c>
      <c r="F34" s="192">
        <v>111</v>
      </c>
      <c r="G34" s="192">
        <v>700</v>
      </c>
      <c r="H34" s="192">
        <v>186</v>
      </c>
      <c r="I34" s="192">
        <v>1355</v>
      </c>
      <c r="J34" s="192">
        <v>87</v>
      </c>
      <c r="K34" s="194">
        <v>2068</v>
      </c>
      <c r="L34" s="192">
        <v>577</v>
      </c>
      <c r="M34" s="192">
        <v>19134</v>
      </c>
    </row>
    <row r="35" spans="2:13" ht="16.5" customHeight="1">
      <c r="B35" s="1361" t="s">
        <v>331</v>
      </c>
      <c r="C35" s="1362"/>
      <c r="D35" s="192">
        <v>191</v>
      </c>
      <c r="E35" s="192">
        <v>15186</v>
      </c>
      <c r="F35" s="192">
        <v>80</v>
      </c>
      <c r="G35" s="192">
        <v>491</v>
      </c>
      <c r="H35" s="192">
        <v>146</v>
      </c>
      <c r="I35" s="192">
        <v>1137</v>
      </c>
      <c r="J35" s="192">
        <v>82</v>
      </c>
      <c r="K35" s="194">
        <v>2174</v>
      </c>
      <c r="L35" s="192">
        <v>499</v>
      </c>
      <c r="M35" s="192">
        <v>18988</v>
      </c>
    </row>
    <row r="36" spans="2:13" ht="16.5" customHeight="1">
      <c r="B36" s="1361" t="s">
        <v>332</v>
      </c>
      <c r="C36" s="1362"/>
      <c r="D36" s="192">
        <v>188</v>
      </c>
      <c r="E36" s="192">
        <v>14776</v>
      </c>
      <c r="F36" s="192">
        <v>79</v>
      </c>
      <c r="G36" s="192">
        <v>618</v>
      </c>
      <c r="H36" s="192">
        <v>149</v>
      </c>
      <c r="I36" s="192">
        <v>1105</v>
      </c>
      <c r="J36" s="192">
        <v>96</v>
      </c>
      <c r="K36" s="194">
        <v>2240</v>
      </c>
      <c r="L36" s="192">
        <v>512</v>
      </c>
      <c r="M36" s="192">
        <v>18739</v>
      </c>
    </row>
    <row r="37" spans="2:13" ht="16.5" customHeight="1" thickBot="1">
      <c r="B37" s="1363" t="s">
        <v>333</v>
      </c>
      <c r="C37" s="1364"/>
      <c r="D37" s="727">
        <v>149</v>
      </c>
      <c r="E37" s="727">
        <v>13112</v>
      </c>
      <c r="F37" s="727">
        <v>96</v>
      </c>
      <c r="G37" s="727">
        <v>302</v>
      </c>
      <c r="H37" s="727">
        <v>143</v>
      </c>
      <c r="I37" s="727">
        <v>519</v>
      </c>
      <c r="J37" s="727">
        <v>66</v>
      </c>
      <c r="K37" s="728">
        <v>621</v>
      </c>
      <c r="L37" s="727">
        <f>D37+F37+H37+J37</f>
        <v>454</v>
      </c>
      <c r="M37" s="727">
        <f>E37+G37+I37+K37</f>
        <v>14554</v>
      </c>
    </row>
    <row r="38" spans="2:13" ht="16.5" customHeight="1">
      <c r="B38" s="195" t="s">
        <v>315</v>
      </c>
      <c r="C38" s="543"/>
      <c r="D38" s="543"/>
      <c r="E38" s="543"/>
      <c r="F38" s="543"/>
      <c r="G38" s="543"/>
      <c r="H38" s="543"/>
      <c r="I38" s="543"/>
      <c r="J38" s="543"/>
      <c r="K38" s="543"/>
    </row>
    <row r="41" spans="2:13" ht="18" customHeight="1" thickBot="1">
      <c r="D41" s="727">
        <v>149</v>
      </c>
      <c r="E41" s="727">
        <v>5057</v>
      </c>
      <c r="F41" s="727">
        <v>96</v>
      </c>
      <c r="G41" s="727">
        <v>302</v>
      </c>
      <c r="H41" s="727">
        <v>143</v>
      </c>
      <c r="I41" s="727">
        <v>519</v>
      </c>
      <c r="J41" s="727">
        <v>66</v>
      </c>
      <c r="K41" s="728">
        <v>621</v>
      </c>
      <c r="L41" s="727">
        <v>454</v>
      </c>
      <c r="M41" s="727">
        <v>16425</v>
      </c>
    </row>
  </sheetData>
  <customSheetViews>
    <customSheetView guid="{93AD3119-4B9E-4DD3-92AC-14DD93F7352A}" showPageBreaks="1" printArea="1" hiddenRows="1" view="pageBreakPreview" topLeftCell="A19">
      <selection activeCell="K29" sqref="K29"/>
      <pageMargins left="0.78740157480314965" right="0.78740157480314965" top="0.78740157480314965" bottom="0.78740157480314965" header="0" footer="0"/>
      <pageSetup paperSize="9" scale="82" firstPageNumber="184" pageOrder="overThenDown" orientation="landscape" useFirstPageNumber="1" r:id="rId1"/>
      <headerFooter alignWithMargins="0"/>
    </customSheetView>
    <customSheetView guid="{53ABA5C2-131F-4519-ADBD-143B4641C355}" showPageBreaks="1" printArea="1" hiddenRows="1" view="pageBreakPreview" topLeftCell="A19">
      <selection activeCell="K29" sqref="K29"/>
      <pageMargins left="0.78740157480314965" right="0.78740157480314965" top="0.78740157480314965" bottom="0.78740157480314965" header="0" footer="0"/>
      <pageSetup paperSize="9" scale="82" firstPageNumber="184" pageOrder="overThenDown" orientation="landscape" useFirstPageNumber="1" r:id="rId2"/>
      <headerFooter alignWithMargins="0"/>
    </customSheetView>
    <customSheetView guid="{088E71DE-B7B4-46D8-A92F-2B36F5DE4D60}" showPageBreaks="1" printArea="1" hiddenRows="1" view="pageBreakPreview" topLeftCell="A22">
      <selection activeCell="K29" sqref="K29"/>
      <pageMargins left="0.78740157480314965" right="0.78740157480314965" top="0.78740157480314965" bottom="0.78740157480314965" header="0" footer="0"/>
      <pageSetup paperSize="9" scale="82" firstPageNumber="184" pageOrder="overThenDown" orientation="landscape" useFirstPageNumber="1" r:id="rId3"/>
      <headerFooter alignWithMargins="0"/>
    </customSheetView>
    <customSheetView guid="{9B74B00A-A640-416F-A432-6A34C75E3BAB}" showPageBreaks="1" printArea="1" hiddenRows="1" view="pageBreakPreview" topLeftCell="A22">
      <selection activeCell="K29" sqref="K29"/>
      <pageMargins left="0.78740157480314965" right="0.78740157480314965" top="0.78740157480314965" bottom="0.78740157480314965" header="0" footer="0"/>
      <pageSetup paperSize="9" scale="82" firstPageNumber="184" pageOrder="overThenDown" orientation="landscape" useFirstPageNumber="1" r:id="rId4"/>
      <headerFooter alignWithMargins="0"/>
    </customSheetView>
    <customSheetView guid="{4B660A93-3844-409A-B1B8-F0D2E63212C8}" showPageBreaks="1" printArea="1" hiddenRows="1" view="pageBreakPreview">
      <selection activeCell="K29" sqref="K29"/>
      <pageMargins left="0.78740157480314965" right="0.78740157480314965" top="0.78740157480314965" bottom="0.78740157480314965" header="0" footer="0"/>
      <pageSetup paperSize="9" scale="82" firstPageNumber="184" pageOrder="overThenDown" orientation="landscape" useFirstPageNumber="1" r:id="rId5"/>
      <headerFooter alignWithMargins="0"/>
    </customSheetView>
    <customSheetView guid="{54E8C2A0-7B52-4DAB-8ABD-D0AD26D0A0DB}" showPageBreaks="1" printArea="1" hiddenRows="1" view="pageBreakPreview">
      <selection activeCell="K29" sqref="K29"/>
      <pageMargins left="0.78740157480314965" right="0.78740157480314965" top="0.78740157480314965" bottom="0.78740157480314965" header="0" footer="0"/>
      <pageSetup paperSize="9" scale="82" firstPageNumber="184" pageOrder="overThenDown" orientation="landscape" useFirstPageNumber="1" r:id="rId6"/>
      <headerFooter alignWithMargins="0"/>
    </customSheetView>
    <customSheetView guid="{F9820D02-85B6-432B-AB25-E79E6E3CE8BD}" showPageBreaks="1" printArea="1" hiddenRows="1" view="pageBreakPreview">
      <selection activeCell="K29" sqref="K29"/>
      <pageMargins left="0.78740157480314965" right="0.78740157480314965" top="0.78740157480314965" bottom="0.78740157480314965" header="0" footer="0"/>
      <pageSetup paperSize="9" scale="82" firstPageNumber="184" pageOrder="overThenDown" orientation="landscape" useFirstPageNumber="1" r:id="rId7"/>
      <headerFooter alignWithMargins="0"/>
    </customSheetView>
    <customSheetView guid="{6C8CA477-863E-484A-88AC-2F7B34BF5742}" showPageBreaks="1" printArea="1" hiddenRows="1" view="pageBreakPreview" topLeftCell="A22">
      <selection activeCell="K29" sqref="K29"/>
      <pageMargins left="0.78740157480314965" right="0.78740157480314965" top="0.78740157480314965" bottom="0.78740157480314965" header="0" footer="0"/>
      <pageSetup paperSize="9" scale="82" firstPageNumber="184" pageOrder="overThenDown" orientation="landscape" useFirstPageNumber="1" r:id="rId8"/>
      <headerFooter alignWithMargins="0"/>
    </customSheetView>
    <customSheetView guid="{C35433B0-31B6-4088-8FE4-5880F028D902}" showPageBreaks="1" printArea="1" hiddenRows="1" view="pageBreakPreview" topLeftCell="A22">
      <selection activeCell="K29" sqref="K29"/>
      <pageMargins left="0.78740157480314965" right="0.78740157480314965" top="0.78740157480314965" bottom="0.78740157480314965" header="0" footer="0"/>
      <pageSetup paperSize="9" scale="82" firstPageNumber="184" pageOrder="overThenDown" orientation="landscape" useFirstPageNumber="1" r:id="rId9"/>
      <headerFooter alignWithMargins="0"/>
    </customSheetView>
    <customSheetView guid="{ACCC9A1C-74E4-4A07-8C69-201B2C75F995}" showPageBreaks="1" printArea="1" hiddenRows="1" view="pageBreakPreview" topLeftCell="A22">
      <selection activeCell="K29" sqref="K29"/>
      <pageMargins left="0.78740157480314965" right="0.78740157480314965" top="0.78740157480314965" bottom="0.78740157480314965" header="0" footer="0"/>
      <pageSetup paperSize="9" scale="82" firstPageNumber="184" pageOrder="overThenDown" orientation="landscape" useFirstPageNumber="1" r:id="rId10"/>
      <headerFooter alignWithMargins="0"/>
    </customSheetView>
    <customSheetView guid="{D244CBD3-20C8-4E64-93F1-8305B8033E05}" showPageBreaks="1" printArea="1" hiddenRows="1" view="pageBreakPreview">
      <pageMargins left="0.78740157480314965" right="0.78740157480314965" top="0.78740157480314965" bottom="0.78740157480314965" header="0" footer="0"/>
      <pageSetup paperSize="9" scale="82" firstPageNumber="184" pageOrder="overThenDown" orientation="landscape" useFirstPageNumber="1" r:id="rId11"/>
      <headerFooter alignWithMargins="0"/>
    </customSheetView>
    <customSheetView guid="{A9FAE077-5C36-4502-A307-F5F7DF354F81}" showPageBreaks="1" printArea="1" hiddenRows="1" view="pageBreakPreview">
      <selection activeCell="K29" sqref="K29"/>
      <pageMargins left="0.78740157480314965" right="0.78740157480314965" top="0.78740157480314965" bottom="0.78740157480314965" header="0" footer="0"/>
      <pageSetup paperSize="9" scale="82" firstPageNumber="184" pageOrder="overThenDown" orientation="landscape" useFirstPageNumber="1" r:id="rId12"/>
      <headerFooter alignWithMargins="0"/>
    </customSheetView>
    <customSheetView guid="{676DC416-CC6C-4663-B2BC-E7307C535C80}" showPageBreaks="1" printArea="1" hiddenRows="1" view="pageBreakPreview" topLeftCell="A19">
      <selection activeCell="K29" sqref="K29"/>
      <pageMargins left="0.78740157480314965" right="0.78740157480314965" top="0.78740157480314965" bottom="0.78740157480314965" header="0" footer="0"/>
      <pageSetup paperSize="9" scale="82" firstPageNumber="184" pageOrder="overThenDown" orientation="landscape" useFirstPageNumber="1" r:id="rId13"/>
      <headerFooter alignWithMargins="0"/>
    </customSheetView>
  </customSheetViews>
  <mergeCells count="41">
    <mergeCell ref="B12:C12"/>
    <mergeCell ref="P1:Q2"/>
    <mergeCell ref="B3:C3"/>
    <mergeCell ref="D3:E3"/>
    <mergeCell ref="F3:G3"/>
    <mergeCell ref="H3:I3"/>
    <mergeCell ref="J3:K3"/>
    <mergeCell ref="L3:M3"/>
    <mergeCell ref="N3:O3"/>
    <mergeCell ref="P3:Q3"/>
    <mergeCell ref="B4:C4"/>
    <mergeCell ref="B5:B8"/>
    <mergeCell ref="B9:C9"/>
    <mergeCell ref="B10:C10"/>
    <mergeCell ref="B11:C11"/>
    <mergeCell ref="L25:M26"/>
    <mergeCell ref="F26:G26"/>
    <mergeCell ref="H26:I26"/>
    <mergeCell ref="J26:K26"/>
    <mergeCell ref="B13:C13"/>
    <mergeCell ref="B14:C14"/>
    <mergeCell ref="B15:C15"/>
    <mergeCell ref="B16:C16"/>
    <mergeCell ref="B17:C17"/>
    <mergeCell ref="B18:C18"/>
    <mergeCell ref="B19:C19"/>
    <mergeCell ref="B20:C20"/>
    <mergeCell ref="B25:C27"/>
    <mergeCell ref="D25:E26"/>
    <mergeCell ref="F25:K25"/>
    <mergeCell ref="L23:M24"/>
    <mergeCell ref="B34:C34"/>
    <mergeCell ref="B35:C35"/>
    <mergeCell ref="B36:C36"/>
    <mergeCell ref="B37:C37"/>
    <mergeCell ref="B28:C28"/>
    <mergeCell ref="B29:C29"/>
    <mergeCell ref="B30:C30"/>
    <mergeCell ref="B31:C31"/>
    <mergeCell ref="B32:C32"/>
    <mergeCell ref="B33:C33"/>
  </mergeCells>
  <phoneticPr fontId="2"/>
  <printOptions gridLinesSet="0"/>
  <pageMargins left="0.78740157480314965" right="0.78740157480314965" top="0.78740157480314965" bottom="0.78740157480314965" header="0" footer="0"/>
  <pageSetup paperSize="9" scale="82" firstPageNumber="184" pageOrder="overThenDown" orientation="landscape" useFirstPageNumber="1" r:id="rId14"/>
  <headerFooter alignWithMargins="0"/>
  <drawing r:id="rId15"/>
  <legacyDrawing r:id="rId16"/>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5"/>
  <sheetViews>
    <sheetView view="pageBreakPreview" zoomScaleNormal="100" zoomScaleSheetLayoutView="100" workbookViewId="0"/>
  </sheetViews>
  <sheetFormatPr defaultColWidth="10.375" defaultRowHeight="18" customHeight="1"/>
  <cols>
    <col min="1" max="1" width="2.75" style="79" customWidth="1"/>
    <col min="2" max="2" width="13.25" style="79" customWidth="1"/>
    <col min="3" max="5" width="11.625" style="79" customWidth="1"/>
    <col min="6" max="6" width="12.875" style="79" customWidth="1"/>
    <col min="7" max="12" width="11.625" style="79" customWidth="1"/>
    <col min="13" max="256" width="10.375" style="79"/>
    <col min="257" max="257" width="2.75" style="79" customWidth="1"/>
    <col min="258" max="258" width="13.25" style="79" customWidth="1"/>
    <col min="259" max="261" width="11.625" style="79" customWidth="1"/>
    <col min="262" max="262" width="12.875" style="79" customWidth="1"/>
    <col min="263" max="268" width="11.625" style="79" customWidth="1"/>
    <col min="269" max="512" width="10.375" style="79"/>
    <col min="513" max="513" width="2.75" style="79" customWidth="1"/>
    <col min="514" max="514" width="13.25" style="79" customWidth="1"/>
    <col min="515" max="517" width="11.625" style="79" customWidth="1"/>
    <col min="518" max="518" width="12.875" style="79" customWidth="1"/>
    <col min="519" max="524" width="11.625" style="79" customWidth="1"/>
    <col min="525" max="768" width="10.375" style="79"/>
    <col min="769" max="769" width="2.75" style="79" customWidth="1"/>
    <col min="770" max="770" width="13.25" style="79" customWidth="1"/>
    <col min="771" max="773" width="11.625" style="79" customWidth="1"/>
    <col min="774" max="774" width="12.875" style="79" customWidth="1"/>
    <col min="775" max="780" width="11.625" style="79" customWidth="1"/>
    <col min="781" max="1024" width="10.375" style="79"/>
    <col min="1025" max="1025" width="2.75" style="79" customWidth="1"/>
    <col min="1026" max="1026" width="13.25" style="79" customWidth="1"/>
    <col min="1027" max="1029" width="11.625" style="79" customWidth="1"/>
    <col min="1030" max="1030" width="12.875" style="79" customWidth="1"/>
    <col min="1031" max="1036" width="11.625" style="79" customWidth="1"/>
    <col min="1037" max="1280" width="10.375" style="79"/>
    <col min="1281" max="1281" width="2.75" style="79" customWidth="1"/>
    <col min="1282" max="1282" width="13.25" style="79" customWidth="1"/>
    <col min="1283" max="1285" width="11.625" style="79" customWidth="1"/>
    <col min="1286" max="1286" width="12.875" style="79" customWidth="1"/>
    <col min="1287" max="1292" width="11.625" style="79" customWidth="1"/>
    <col min="1293" max="1536" width="10.375" style="79"/>
    <col min="1537" max="1537" width="2.75" style="79" customWidth="1"/>
    <col min="1538" max="1538" width="13.25" style="79" customWidth="1"/>
    <col min="1539" max="1541" width="11.625" style="79" customWidth="1"/>
    <col min="1542" max="1542" width="12.875" style="79" customWidth="1"/>
    <col min="1543" max="1548" width="11.625" style="79" customWidth="1"/>
    <col min="1549" max="1792" width="10.375" style="79"/>
    <col min="1793" max="1793" width="2.75" style="79" customWidth="1"/>
    <col min="1794" max="1794" width="13.25" style="79" customWidth="1"/>
    <col min="1795" max="1797" width="11.625" style="79" customWidth="1"/>
    <col min="1798" max="1798" width="12.875" style="79" customWidth="1"/>
    <col min="1799" max="1804" width="11.625" style="79" customWidth="1"/>
    <col min="1805" max="2048" width="10.375" style="79"/>
    <col min="2049" max="2049" width="2.75" style="79" customWidth="1"/>
    <col min="2050" max="2050" width="13.25" style="79" customWidth="1"/>
    <col min="2051" max="2053" width="11.625" style="79" customWidth="1"/>
    <col min="2054" max="2054" width="12.875" style="79" customWidth="1"/>
    <col min="2055" max="2060" width="11.625" style="79" customWidth="1"/>
    <col min="2061" max="2304" width="10.375" style="79"/>
    <col min="2305" max="2305" width="2.75" style="79" customWidth="1"/>
    <col min="2306" max="2306" width="13.25" style="79" customWidth="1"/>
    <col min="2307" max="2309" width="11.625" style="79" customWidth="1"/>
    <col min="2310" max="2310" width="12.875" style="79" customWidth="1"/>
    <col min="2311" max="2316" width="11.625" style="79" customWidth="1"/>
    <col min="2317" max="2560" width="10.375" style="79"/>
    <col min="2561" max="2561" width="2.75" style="79" customWidth="1"/>
    <col min="2562" max="2562" width="13.25" style="79" customWidth="1"/>
    <col min="2563" max="2565" width="11.625" style="79" customWidth="1"/>
    <col min="2566" max="2566" width="12.875" style="79" customWidth="1"/>
    <col min="2567" max="2572" width="11.625" style="79" customWidth="1"/>
    <col min="2573" max="2816" width="10.375" style="79"/>
    <col min="2817" max="2817" width="2.75" style="79" customWidth="1"/>
    <col min="2818" max="2818" width="13.25" style="79" customWidth="1"/>
    <col min="2819" max="2821" width="11.625" style="79" customWidth="1"/>
    <col min="2822" max="2822" width="12.875" style="79" customWidth="1"/>
    <col min="2823" max="2828" width="11.625" style="79" customWidth="1"/>
    <col min="2829" max="3072" width="10.375" style="79"/>
    <col min="3073" max="3073" width="2.75" style="79" customWidth="1"/>
    <col min="3074" max="3074" width="13.25" style="79" customWidth="1"/>
    <col min="3075" max="3077" width="11.625" style="79" customWidth="1"/>
    <col min="3078" max="3078" width="12.875" style="79" customWidth="1"/>
    <col min="3079" max="3084" width="11.625" style="79" customWidth="1"/>
    <col min="3085" max="3328" width="10.375" style="79"/>
    <col min="3329" max="3329" width="2.75" style="79" customWidth="1"/>
    <col min="3330" max="3330" width="13.25" style="79" customWidth="1"/>
    <col min="3331" max="3333" width="11.625" style="79" customWidth="1"/>
    <col min="3334" max="3334" width="12.875" style="79" customWidth="1"/>
    <col min="3335" max="3340" width="11.625" style="79" customWidth="1"/>
    <col min="3341" max="3584" width="10.375" style="79"/>
    <col min="3585" max="3585" width="2.75" style="79" customWidth="1"/>
    <col min="3586" max="3586" width="13.25" style="79" customWidth="1"/>
    <col min="3587" max="3589" width="11.625" style="79" customWidth="1"/>
    <col min="3590" max="3590" width="12.875" style="79" customWidth="1"/>
    <col min="3591" max="3596" width="11.625" style="79" customWidth="1"/>
    <col min="3597" max="3840" width="10.375" style="79"/>
    <col min="3841" max="3841" width="2.75" style="79" customWidth="1"/>
    <col min="3842" max="3842" width="13.25" style="79" customWidth="1"/>
    <col min="3843" max="3845" width="11.625" style="79" customWidth="1"/>
    <col min="3846" max="3846" width="12.875" style="79" customWidth="1"/>
    <col min="3847" max="3852" width="11.625" style="79" customWidth="1"/>
    <col min="3853" max="4096" width="10.375" style="79"/>
    <col min="4097" max="4097" width="2.75" style="79" customWidth="1"/>
    <col min="4098" max="4098" width="13.25" style="79" customWidth="1"/>
    <col min="4099" max="4101" width="11.625" style="79" customWidth="1"/>
    <col min="4102" max="4102" width="12.875" style="79" customWidth="1"/>
    <col min="4103" max="4108" width="11.625" style="79" customWidth="1"/>
    <col min="4109" max="4352" width="10.375" style="79"/>
    <col min="4353" max="4353" width="2.75" style="79" customWidth="1"/>
    <col min="4354" max="4354" width="13.25" style="79" customWidth="1"/>
    <col min="4355" max="4357" width="11.625" style="79" customWidth="1"/>
    <col min="4358" max="4358" width="12.875" style="79" customWidth="1"/>
    <col min="4359" max="4364" width="11.625" style="79" customWidth="1"/>
    <col min="4365" max="4608" width="10.375" style="79"/>
    <col min="4609" max="4609" width="2.75" style="79" customWidth="1"/>
    <col min="4610" max="4610" width="13.25" style="79" customWidth="1"/>
    <col min="4611" max="4613" width="11.625" style="79" customWidth="1"/>
    <col min="4614" max="4614" width="12.875" style="79" customWidth="1"/>
    <col min="4615" max="4620" width="11.625" style="79" customWidth="1"/>
    <col min="4621" max="4864" width="10.375" style="79"/>
    <col min="4865" max="4865" width="2.75" style="79" customWidth="1"/>
    <col min="4866" max="4866" width="13.25" style="79" customWidth="1"/>
    <col min="4867" max="4869" width="11.625" style="79" customWidth="1"/>
    <col min="4870" max="4870" width="12.875" style="79" customWidth="1"/>
    <col min="4871" max="4876" width="11.625" style="79" customWidth="1"/>
    <col min="4877" max="5120" width="10.375" style="79"/>
    <col min="5121" max="5121" width="2.75" style="79" customWidth="1"/>
    <col min="5122" max="5122" width="13.25" style="79" customWidth="1"/>
    <col min="5123" max="5125" width="11.625" style="79" customWidth="1"/>
    <col min="5126" max="5126" width="12.875" style="79" customWidth="1"/>
    <col min="5127" max="5132" width="11.625" style="79" customWidth="1"/>
    <col min="5133" max="5376" width="10.375" style="79"/>
    <col min="5377" max="5377" width="2.75" style="79" customWidth="1"/>
    <col min="5378" max="5378" width="13.25" style="79" customWidth="1"/>
    <col min="5379" max="5381" width="11.625" style="79" customWidth="1"/>
    <col min="5382" max="5382" width="12.875" style="79" customWidth="1"/>
    <col min="5383" max="5388" width="11.625" style="79" customWidth="1"/>
    <col min="5389" max="5632" width="10.375" style="79"/>
    <col min="5633" max="5633" width="2.75" style="79" customWidth="1"/>
    <col min="5634" max="5634" width="13.25" style="79" customWidth="1"/>
    <col min="5635" max="5637" width="11.625" style="79" customWidth="1"/>
    <col min="5638" max="5638" width="12.875" style="79" customWidth="1"/>
    <col min="5639" max="5644" width="11.625" style="79" customWidth="1"/>
    <col min="5645" max="5888" width="10.375" style="79"/>
    <col min="5889" max="5889" width="2.75" style="79" customWidth="1"/>
    <col min="5890" max="5890" width="13.25" style="79" customWidth="1"/>
    <col min="5891" max="5893" width="11.625" style="79" customWidth="1"/>
    <col min="5894" max="5894" width="12.875" style="79" customWidth="1"/>
    <col min="5895" max="5900" width="11.625" style="79" customWidth="1"/>
    <col min="5901" max="6144" width="10.375" style="79"/>
    <col min="6145" max="6145" width="2.75" style="79" customWidth="1"/>
    <col min="6146" max="6146" width="13.25" style="79" customWidth="1"/>
    <col min="6147" max="6149" width="11.625" style="79" customWidth="1"/>
    <col min="6150" max="6150" width="12.875" style="79" customWidth="1"/>
    <col min="6151" max="6156" width="11.625" style="79" customWidth="1"/>
    <col min="6157" max="6400" width="10.375" style="79"/>
    <col min="6401" max="6401" width="2.75" style="79" customWidth="1"/>
    <col min="6402" max="6402" width="13.25" style="79" customWidth="1"/>
    <col min="6403" max="6405" width="11.625" style="79" customWidth="1"/>
    <col min="6406" max="6406" width="12.875" style="79" customWidth="1"/>
    <col min="6407" max="6412" width="11.625" style="79" customWidth="1"/>
    <col min="6413" max="6656" width="10.375" style="79"/>
    <col min="6657" max="6657" width="2.75" style="79" customWidth="1"/>
    <col min="6658" max="6658" width="13.25" style="79" customWidth="1"/>
    <col min="6659" max="6661" width="11.625" style="79" customWidth="1"/>
    <col min="6662" max="6662" width="12.875" style="79" customWidth="1"/>
    <col min="6663" max="6668" width="11.625" style="79" customWidth="1"/>
    <col min="6669" max="6912" width="10.375" style="79"/>
    <col min="6913" max="6913" width="2.75" style="79" customWidth="1"/>
    <col min="6914" max="6914" width="13.25" style="79" customWidth="1"/>
    <col min="6915" max="6917" width="11.625" style="79" customWidth="1"/>
    <col min="6918" max="6918" width="12.875" style="79" customWidth="1"/>
    <col min="6919" max="6924" width="11.625" style="79" customWidth="1"/>
    <col min="6925" max="7168" width="10.375" style="79"/>
    <col min="7169" max="7169" width="2.75" style="79" customWidth="1"/>
    <col min="7170" max="7170" width="13.25" style="79" customWidth="1"/>
    <col min="7171" max="7173" width="11.625" style="79" customWidth="1"/>
    <col min="7174" max="7174" width="12.875" style="79" customWidth="1"/>
    <col min="7175" max="7180" width="11.625" style="79" customWidth="1"/>
    <col min="7181" max="7424" width="10.375" style="79"/>
    <col min="7425" max="7425" width="2.75" style="79" customWidth="1"/>
    <col min="7426" max="7426" width="13.25" style="79" customWidth="1"/>
    <col min="7427" max="7429" width="11.625" style="79" customWidth="1"/>
    <col min="7430" max="7430" width="12.875" style="79" customWidth="1"/>
    <col min="7431" max="7436" width="11.625" style="79" customWidth="1"/>
    <col min="7437" max="7680" width="10.375" style="79"/>
    <col min="7681" max="7681" width="2.75" style="79" customWidth="1"/>
    <col min="7682" max="7682" width="13.25" style="79" customWidth="1"/>
    <col min="7683" max="7685" width="11.625" style="79" customWidth="1"/>
    <col min="7686" max="7686" width="12.875" style="79" customWidth="1"/>
    <col min="7687" max="7692" width="11.625" style="79" customWidth="1"/>
    <col min="7693" max="7936" width="10.375" style="79"/>
    <col min="7937" max="7937" width="2.75" style="79" customWidth="1"/>
    <col min="7938" max="7938" width="13.25" style="79" customWidth="1"/>
    <col min="7939" max="7941" width="11.625" style="79" customWidth="1"/>
    <col min="7942" max="7942" width="12.875" style="79" customWidth="1"/>
    <col min="7943" max="7948" width="11.625" style="79" customWidth="1"/>
    <col min="7949" max="8192" width="10.375" style="79"/>
    <col min="8193" max="8193" width="2.75" style="79" customWidth="1"/>
    <col min="8194" max="8194" width="13.25" style="79" customWidth="1"/>
    <col min="8195" max="8197" width="11.625" style="79" customWidth="1"/>
    <col min="8198" max="8198" width="12.875" style="79" customWidth="1"/>
    <col min="8199" max="8204" width="11.625" style="79" customWidth="1"/>
    <col min="8205" max="8448" width="10.375" style="79"/>
    <col min="8449" max="8449" width="2.75" style="79" customWidth="1"/>
    <col min="8450" max="8450" width="13.25" style="79" customWidth="1"/>
    <col min="8451" max="8453" width="11.625" style="79" customWidth="1"/>
    <col min="8454" max="8454" width="12.875" style="79" customWidth="1"/>
    <col min="8455" max="8460" width="11.625" style="79" customWidth="1"/>
    <col min="8461" max="8704" width="10.375" style="79"/>
    <col min="8705" max="8705" width="2.75" style="79" customWidth="1"/>
    <col min="8706" max="8706" width="13.25" style="79" customWidth="1"/>
    <col min="8707" max="8709" width="11.625" style="79" customWidth="1"/>
    <col min="8710" max="8710" width="12.875" style="79" customWidth="1"/>
    <col min="8711" max="8716" width="11.625" style="79" customWidth="1"/>
    <col min="8717" max="8960" width="10.375" style="79"/>
    <col min="8961" max="8961" width="2.75" style="79" customWidth="1"/>
    <col min="8962" max="8962" width="13.25" style="79" customWidth="1"/>
    <col min="8963" max="8965" width="11.625" style="79" customWidth="1"/>
    <col min="8966" max="8966" width="12.875" style="79" customWidth="1"/>
    <col min="8967" max="8972" width="11.625" style="79" customWidth="1"/>
    <col min="8973" max="9216" width="10.375" style="79"/>
    <col min="9217" max="9217" width="2.75" style="79" customWidth="1"/>
    <col min="9218" max="9218" width="13.25" style="79" customWidth="1"/>
    <col min="9219" max="9221" width="11.625" style="79" customWidth="1"/>
    <col min="9222" max="9222" width="12.875" style="79" customWidth="1"/>
    <col min="9223" max="9228" width="11.625" style="79" customWidth="1"/>
    <col min="9229" max="9472" width="10.375" style="79"/>
    <col min="9473" max="9473" width="2.75" style="79" customWidth="1"/>
    <col min="9474" max="9474" width="13.25" style="79" customWidth="1"/>
    <col min="9475" max="9477" width="11.625" style="79" customWidth="1"/>
    <col min="9478" max="9478" width="12.875" style="79" customWidth="1"/>
    <col min="9479" max="9484" width="11.625" style="79" customWidth="1"/>
    <col min="9485" max="9728" width="10.375" style="79"/>
    <col min="9729" max="9729" width="2.75" style="79" customWidth="1"/>
    <col min="9730" max="9730" width="13.25" style="79" customWidth="1"/>
    <col min="9731" max="9733" width="11.625" style="79" customWidth="1"/>
    <col min="9734" max="9734" width="12.875" style="79" customWidth="1"/>
    <col min="9735" max="9740" width="11.625" style="79" customWidth="1"/>
    <col min="9741" max="9984" width="10.375" style="79"/>
    <col min="9985" max="9985" width="2.75" style="79" customWidth="1"/>
    <col min="9986" max="9986" width="13.25" style="79" customWidth="1"/>
    <col min="9987" max="9989" width="11.625" style="79" customWidth="1"/>
    <col min="9990" max="9990" width="12.875" style="79" customWidth="1"/>
    <col min="9991" max="9996" width="11.625" style="79" customWidth="1"/>
    <col min="9997" max="10240" width="10.375" style="79"/>
    <col min="10241" max="10241" width="2.75" style="79" customWidth="1"/>
    <col min="10242" max="10242" width="13.25" style="79" customWidth="1"/>
    <col min="10243" max="10245" width="11.625" style="79" customWidth="1"/>
    <col min="10246" max="10246" width="12.875" style="79" customWidth="1"/>
    <col min="10247" max="10252" width="11.625" style="79" customWidth="1"/>
    <col min="10253" max="10496" width="10.375" style="79"/>
    <col min="10497" max="10497" width="2.75" style="79" customWidth="1"/>
    <col min="10498" max="10498" width="13.25" style="79" customWidth="1"/>
    <col min="10499" max="10501" width="11.625" style="79" customWidth="1"/>
    <col min="10502" max="10502" width="12.875" style="79" customWidth="1"/>
    <col min="10503" max="10508" width="11.625" style="79" customWidth="1"/>
    <col min="10509" max="10752" width="10.375" style="79"/>
    <col min="10753" max="10753" width="2.75" style="79" customWidth="1"/>
    <col min="10754" max="10754" width="13.25" style="79" customWidth="1"/>
    <col min="10755" max="10757" width="11.625" style="79" customWidth="1"/>
    <col min="10758" max="10758" width="12.875" style="79" customWidth="1"/>
    <col min="10759" max="10764" width="11.625" style="79" customWidth="1"/>
    <col min="10765" max="11008" width="10.375" style="79"/>
    <col min="11009" max="11009" width="2.75" style="79" customWidth="1"/>
    <col min="11010" max="11010" width="13.25" style="79" customWidth="1"/>
    <col min="11011" max="11013" width="11.625" style="79" customWidth="1"/>
    <col min="11014" max="11014" width="12.875" style="79" customWidth="1"/>
    <col min="11015" max="11020" width="11.625" style="79" customWidth="1"/>
    <col min="11021" max="11264" width="10.375" style="79"/>
    <col min="11265" max="11265" width="2.75" style="79" customWidth="1"/>
    <col min="11266" max="11266" width="13.25" style="79" customWidth="1"/>
    <col min="11267" max="11269" width="11.625" style="79" customWidth="1"/>
    <col min="11270" max="11270" width="12.875" style="79" customWidth="1"/>
    <col min="11271" max="11276" width="11.625" style="79" customWidth="1"/>
    <col min="11277" max="11520" width="10.375" style="79"/>
    <col min="11521" max="11521" width="2.75" style="79" customWidth="1"/>
    <col min="11522" max="11522" width="13.25" style="79" customWidth="1"/>
    <col min="11523" max="11525" width="11.625" style="79" customWidth="1"/>
    <col min="11526" max="11526" width="12.875" style="79" customWidth="1"/>
    <col min="11527" max="11532" width="11.625" style="79" customWidth="1"/>
    <col min="11533" max="11776" width="10.375" style="79"/>
    <col min="11777" max="11777" width="2.75" style="79" customWidth="1"/>
    <col min="11778" max="11778" width="13.25" style="79" customWidth="1"/>
    <col min="11779" max="11781" width="11.625" style="79" customWidth="1"/>
    <col min="11782" max="11782" width="12.875" style="79" customWidth="1"/>
    <col min="11783" max="11788" width="11.625" style="79" customWidth="1"/>
    <col min="11789" max="12032" width="10.375" style="79"/>
    <col min="12033" max="12033" width="2.75" style="79" customWidth="1"/>
    <col min="12034" max="12034" width="13.25" style="79" customWidth="1"/>
    <col min="12035" max="12037" width="11.625" style="79" customWidth="1"/>
    <col min="12038" max="12038" width="12.875" style="79" customWidth="1"/>
    <col min="12039" max="12044" width="11.625" style="79" customWidth="1"/>
    <col min="12045" max="12288" width="10.375" style="79"/>
    <col min="12289" max="12289" width="2.75" style="79" customWidth="1"/>
    <col min="12290" max="12290" width="13.25" style="79" customWidth="1"/>
    <col min="12291" max="12293" width="11.625" style="79" customWidth="1"/>
    <col min="12294" max="12294" width="12.875" style="79" customWidth="1"/>
    <col min="12295" max="12300" width="11.625" style="79" customWidth="1"/>
    <col min="12301" max="12544" width="10.375" style="79"/>
    <col min="12545" max="12545" width="2.75" style="79" customWidth="1"/>
    <col min="12546" max="12546" width="13.25" style="79" customWidth="1"/>
    <col min="12547" max="12549" width="11.625" style="79" customWidth="1"/>
    <col min="12550" max="12550" width="12.875" style="79" customWidth="1"/>
    <col min="12551" max="12556" width="11.625" style="79" customWidth="1"/>
    <col min="12557" max="12800" width="10.375" style="79"/>
    <col min="12801" max="12801" width="2.75" style="79" customWidth="1"/>
    <col min="12802" max="12802" width="13.25" style="79" customWidth="1"/>
    <col min="12803" max="12805" width="11.625" style="79" customWidth="1"/>
    <col min="12806" max="12806" width="12.875" style="79" customWidth="1"/>
    <col min="12807" max="12812" width="11.625" style="79" customWidth="1"/>
    <col min="12813" max="13056" width="10.375" style="79"/>
    <col min="13057" max="13057" width="2.75" style="79" customWidth="1"/>
    <col min="13058" max="13058" width="13.25" style="79" customWidth="1"/>
    <col min="13059" max="13061" width="11.625" style="79" customWidth="1"/>
    <col min="13062" max="13062" width="12.875" style="79" customWidth="1"/>
    <col min="13063" max="13068" width="11.625" style="79" customWidth="1"/>
    <col min="13069" max="13312" width="10.375" style="79"/>
    <col min="13313" max="13313" width="2.75" style="79" customWidth="1"/>
    <col min="13314" max="13314" width="13.25" style="79" customWidth="1"/>
    <col min="13315" max="13317" width="11.625" style="79" customWidth="1"/>
    <col min="13318" max="13318" width="12.875" style="79" customWidth="1"/>
    <col min="13319" max="13324" width="11.625" style="79" customWidth="1"/>
    <col min="13325" max="13568" width="10.375" style="79"/>
    <col min="13569" max="13569" width="2.75" style="79" customWidth="1"/>
    <col min="13570" max="13570" width="13.25" style="79" customWidth="1"/>
    <col min="13571" max="13573" width="11.625" style="79" customWidth="1"/>
    <col min="13574" max="13574" width="12.875" style="79" customWidth="1"/>
    <col min="13575" max="13580" width="11.625" style="79" customWidth="1"/>
    <col min="13581" max="13824" width="10.375" style="79"/>
    <col min="13825" max="13825" width="2.75" style="79" customWidth="1"/>
    <col min="13826" max="13826" width="13.25" style="79" customWidth="1"/>
    <col min="13827" max="13829" width="11.625" style="79" customWidth="1"/>
    <col min="13830" max="13830" width="12.875" style="79" customWidth="1"/>
    <col min="13831" max="13836" width="11.625" style="79" customWidth="1"/>
    <col min="13837" max="14080" width="10.375" style="79"/>
    <col min="14081" max="14081" width="2.75" style="79" customWidth="1"/>
    <col min="14082" max="14082" width="13.25" style="79" customWidth="1"/>
    <col min="14083" max="14085" width="11.625" style="79" customWidth="1"/>
    <col min="14086" max="14086" width="12.875" style="79" customWidth="1"/>
    <col min="14087" max="14092" width="11.625" style="79" customWidth="1"/>
    <col min="14093" max="14336" width="10.375" style="79"/>
    <col min="14337" max="14337" width="2.75" style="79" customWidth="1"/>
    <col min="14338" max="14338" width="13.25" style="79" customWidth="1"/>
    <col min="14339" max="14341" width="11.625" style="79" customWidth="1"/>
    <col min="14342" max="14342" width="12.875" style="79" customWidth="1"/>
    <col min="14343" max="14348" width="11.625" style="79" customWidth="1"/>
    <col min="14349" max="14592" width="10.375" style="79"/>
    <col min="14593" max="14593" width="2.75" style="79" customWidth="1"/>
    <col min="14594" max="14594" width="13.25" style="79" customWidth="1"/>
    <col min="14595" max="14597" width="11.625" style="79" customWidth="1"/>
    <col min="14598" max="14598" width="12.875" style="79" customWidth="1"/>
    <col min="14599" max="14604" width="11.625" style="79" customWidth="1"/>
    <col min="14605" max="14848" width="10.375" style="79"/>
    <col min="14849" max="14849" width="2.75" style="79" customWidth="1"/>
    <col min="14850" max="14850" width="13.25" style="79" customWidth="1"/>
    <col min="14851" max="14853" width="11.625" style="79" customWidth="1"/>
    <col min="14854" max="14854" width="12.875" style="79" customWidth="1"/>
    <col min="14855" max="14860" width="11.625" style="79" customWidth="1"/>
    <col min="14861" max="15104" width="10.375" style="79"/>
    <col min="15105" max="15105" width="2.75" style="79" customWidth="1"/>
    <col min="15106" max="15106" width="13.25" style="79" customWidth="1"/>
    <col min="15107" max="15109" width="11.625" style="79" customWidth="1"/>
    <col min="15110" max="15110" width="12.875" style="79" customWidth="1"/>
    <col min="15111" max="15116" width="11.625" style="79" customWidth="1"/>
    <col min="15117" max="15360" width="10.375" style="79"/>
    <col min="15361" max="15361" width="2.75" style="79" customWidth="1"/>
    <col min="15362" max="15362" width="13.25" style="79" customWidth="1"/>
    <col min="15363" max="15365" width="11.625" style="79" customWidth="1"/>
    <col min="15366" max="15366" width="12.875" style="79" customWidth="1"/>
    <col min="15367" max="15372" width="11.625" style="79" customWidth="1"/>
    <col min="15373" max="15616" width="10.375" style="79"/>
    <col min="15617" max="15617" width="2.75" style="79" customWidth="1"/>
    <col min="15618" max="15618" width="13.25" style="79" customWidth="1"/>
    <col min="15619" max="15621" width="11.625" style="79" customWidth="1"/>
    <col min="15622" max="15622" width="12.875" style="79" customWidth="1"/>
    <col min="15623" max="15628" width="11.625" style="79" customWidth="1"/>
    <col min="15629" max="15872" width="10.375" style="79"/>
    <col min="15873" max="15873" width="2.75" style="79" customWidth="1"/>
    <col min="15874" max="15874" width="13.25" style="79" customWidth="1"/>
    <col min="15875" max="15877" width="11.625" style="79" customWidth="1"/>
    <col min="15878" max="15878" width="12.875" style="79" customWidth="1"/>
    <col min="15879" max="15884" width="11.625" style="79" customWidth="1"/>
    <col min="15885" max="16128" width="10.375" style="79"/>
    <col min="16129" max="16129" width="2.75" style="79" customWidth="1"/>
    <col min="16130" max="16130" width="13.25" style="79" customWidth="1"/>
    <col min="16131" max="16133" width="11.625" style="79" customWidth="1"/>
    <col min="16134" max="16134" width="12.875" style="79" customWidth="1"/>
    <col min="16135" max="16140" width="11.625" style="79" customWidth="1"/>
    <col min="16141" max="16384" width="10.375" style="79"/>
  </cols>
  <sheetData>
    <row r="1" spans="1:8" s="504" customFormat="1" ht="19.5" customHeight="1">
      <c r="A1" s="521" t="s">
        <v>1152</v>
      </c>
      <c r="B1" s="521"/>
      <c r="C1" s="534"/>
      <c r="D1" s="534"/>
      <c r="E1" s="534"/>
      <c r="G1" s="1323" t="s">
        <v>868</v>
      </c>
      <c r="H1" s="1323"/>
    </row>
    <row r="2" spans="1:8" ht="12" customHeight="1" thickBot="1">
      <c r="A2" s="348"/>
      <c r="B2" s="348"/>
      <c r="G2" s="1324"/>
      <c r="H2" s="1324"/>
    </row>
    <row r="3" spans="1:8" s="504" customFormat="1" ht="22.5" customHeight="1">
      <c r="A3" s="548"/>
      <c r="B3" s="349" t="s">
        <v>869</v>
      </c>
      <c r="C3" s="1393" t="s">
        <v>870</v>
      </c>
      <c r="D3" s="1394"/>
      <c r="E3" s="1393" t="s">
        <v>871</v>
      </c>
      <c r="F3" s="1395"/>
      <c r="G3" s="1393" t="s">
        <v>872</v>
      </c>
      <c r="H3" s="1395"/>
    </row>
    <row r="4" spans="1:8" s="504" customFormat="1" ht="22.5" customHeight="1">
      <c r="A4" s="81" t="s">
        <v>1098</v>
      </c>
      <c r="B4" s="82"/>
      <c r="C4" s="516" t="s">
        <v>873</v>
      </c>
      <c r="D4" s="350" t="s">
        <v>874</v>
      </c>
      <c r="E4" s="516" t="s">
        <v>873</v>
      </c>
      <c r="F4" s="350" t="s">
        <v>874</v>
      </c>
      <c r="G4" s="516" t="s">
        <v>873</v>
      </c>
      <c r="H4" s="350" t="s">
        <v>874</v>
      </c>
    </row>
    <row r="5" spans="1:8" s="504" customFormat="1" ht="22.5" customHeight="1">
      <c r="A5" s="1396" t="s">
        <v>875</v>
      </c>
      <c r="B5" s="552" t="s">
        <v>876</v>
      </c>
      <c r="C5" s="351">
        <v>73</v>
      </c>
      <c r="D5" s="352">
        <v>31769</v>
      </c>
      <c r="E5" s="351">
        <v>61</v>
      </c>
      <c r="F5" s="352">
        <v>25780</v>
      </c>
      <c r="G5" s="351">
        <v>77</v>
      </c>
      <c r="H5" s="352">
        <v>27181</v>
      </c>
    </row>
    <row r="6" spans="1:8" s="504" customFormat="1" ht="22.5" customHeight="1">
      <c r="A6" s="1396"/>
      <c r="B6" s="353" t="s">
        <v>877</v>
      </c>
      <c r="C6" s="354">
        <v>92</v>
      </c>
      <c r="D6" s="354">
        <v>4184</v>
      </c>
      <c r="E6" s="354">
        <v>99</v>
      </c>
      <c r="F6" s="354">
        <v>4293</v>
      </c>
      <c r="G6" s="354">
        <v>104</v>
      </c>
      <c r="H6" s="354">
        <v>4212</v>
      </c>
    </row>
    <row r="7" spans="1:8" s="504" customFormat="1" ht="22.5" customHeight="1">
      <c r="A7" s="1396"/>
      <c r="B7" s="355" t="s">
        <v>319</v>
      </c>
      <c r="C7" s="356">
        <v>165</v>
      </c>
      <c r="D7" s="356">
        <v>35953</v>
      </c>
      <c r="E7" s="356">
        <v>160</v>
      </c>
      <c r="F7" s="356">
        <v>30073</v>
      </c>
      <c r="G7" s="356">
        <f>SUM(G5:G6)</f>
        <v>181</v>
      </c>
      <c r="H7" s="356">
        <f>SUM(H5:H6)</f>
        <v>31393</v>
      </c>
    </row>
    <row r="8" spans="1:8" s="504" customFormat="1" ht="21.75" customHeight="1">
      <c r="A8" s="1396" t="s">
        <v>878</v>
      </c>
      <c r="B8" s="552" t="s">
        <v>876</v>
      </c>
      <c r="C8" s="352">
        <v>100</v>
      </c>
      <c r="D8" s="352">
        <v>13222</v>
      </c>
      <c r="E8" s="352">
        <v>73</v>
      </c>
      <c r="F8" s="352">
        <v>11956</v>
      </c>
      <c r="G8" s="352">
        <v>77</v>
      </c>
      <c r="H8" s="352">
        <v>10540</v>
      </c>
    </row>
    <row r="9" spans="1:8" s="504" customFormat="1" ht="21.75" customHeight="1">
      <c r="A9" s="1396"/>
      <c r="B9" s="353" t="s">
        <v>877</v>
      </c>
      <c r="C9" s="354">
        <v>381</v>
      </c>
      <c r="D9" s="354">
        <v>8641</v>
      </c>
      <c r="E9" s="354">
        <v>448</v>
      </c>
      <c r="F9" s="354">
        <v>11534</v>
      </c>
      <c r="G9" s="354">
        <v>463</v>
      </c>
      <c r="H9" s="354">
        <v>11412</v>
      </c>
    </row>
    <row r="10" spans="1:8" s="504" customFormat="1" ht="21.75" customHeight="1">
      <c r="A10" s="1396"/>
      <c r="B10" s="355" t="s">
        <v>319</v>
      </c>
      <c r="C10" s="356">
        <v>481</v>
      </c>
      <c r="D10" s="356">
        <v>21863</v>
      </c>
      <c r="E10" s="356">
        <v>521</v>
      </c>
      <c r="F10" s="356">
        <v>23490</v>
      </c>
      <c r="G10" s="356">
        <f>SUM(G8:G9)</f>
        <v>540</v>
      </c>
      <c r="H10" s="356">
        <f>SUM(H8:H9)</f>
        <v>21952</v>
      </c>
    </row>
    <row r="11" spans="1:8" s="504" customFormat="1" ht="21.75" customHeight="1">
      <c r="A11" s="1397" t="s">
        <v>879</v>
      </c>
      <c r="B11" s="1398"/>
      <c r="C11" s="352">
        <v>609</v>
      </c>
      <c r="D11" s="352">
        <v>11193</v>
      </c>
      <c r="E11" s="352">
        <v>578</v>
      </c>
      <c r="F11" s="352">
        <v>11163</v>
      </c>
      <c r="G11" s="352">
        <v>551</v>
      </c>
      <c r="H11" s="352">
        <v>15123</v>
      </c>
    </row>
    <row r="12" spans="1:8" s="504" customFormat="1" ht="21.75" customHeight="1">
      <c r="A12" s="1078" t="s">
        <v>880</v>
      </c>
      <c r="B12" s="1392"/>
      <c r="C12" s="352">
        <v>203</v>
      </c>
      <c r="D12" s="352">
        <v>1745</v>
      </c>
      <c r="E12" s="352">
        <v>187</v>
      </c>
      <c r="F12" s="352">
        <v>1787</v>
      </c>
      <c r="G12" s="352">
        <v>178</v>
      </c>
      <c r="H12" s="352">
        <v>2379</v>
      </c>
    </row>
    <row r="13" spans="1:8" s="504" customFormat="1" ht="21.75" customHeight="1">
      <c r="A13" s="1078" t="s">
        <v>881</v>
      </c>
      <c r="B13" s="1392"/>
      <c r="C13" s="352">
        <v>258</v>
      </c>
      <c r="D13" s="352">
        <v>2960</v>
      </c>
      <c r="E13" s="352">
        <v>223</v>
      </c>
      <c r="F13" s="352">
        <v>2270</v>
      </c>
      <c r="G13" s="352">
        <v>166</v>
      </c>
      <c r="H13" s="352">
        <v>2394</v>
      </c>
    </row>
    <row r="14" spans="1:8" s="504" customFormat="1" ht="21.75" customHeight="1">
      <c r="A14" s="1078" t="s">
        <v>882</v>
      </c>
      <c r="B14" s="1392"/>
      <c r="C14" s="352">
        <v>206</v>
      </c>
      <c r="D14" s="352">
        <v>3534</v>
      </c>
      <c r="E14" s="352">
        <v>126</v>
      </c>
      <c r="F14" s="352">
        <v>3203</v>
      </c>
      <c r="G14" s="352">
        <v>127</v>
      </c>
      <c r="H14" s="352">
        <v>3927</v>
      </c>
    </row>
    <row r="15" spans="1:8" s="504" customFormat="1" ht="21.75" customHeight="1">
      <c r="A15" s="1078" t="s">
        <v>883</v>
      </c>
      <c r="B15" s="1392"/>
      <c r="C15" s="352">
        <v>460</v>
      </c>
      <c r="D15" s="352">
        <v>4824</v>
      </c>
      <c r="E15" s="352">
        <v>444</v>
      </c>
      <c r="F15" s="352">
        <v>3905</v>
      </c>
      <c r="G15" s="352">
        <v>444</v>
      </c>
      <c r="H15" s="352">
        <v>3733</v>
      </c>
    </row>
    <row r="16" spans="1:8" s="504" customFormat="1" ht="21.75" customHeight="1">
      <c r="A16" s="1078" t="s">
        <v>884</v>
      </c>
      <c r="B16" s="1392"/>
      <c r="C16" s="352">
        <v>55</v>
      </c>
      <c r="D16" s="352">
        <v>518</v>
      </c>
      <c r="E16" s="352">
        <v>42</v>
      </c>
      <c r="F16" s="352">
        <v>407</v>
      </c>
      <c r="G16" s="352">
        <v>39</v>
      </c>
      <c r="H16" s="352">
        <v>337</v>
      </c>
    </row>
    <row r="17" spans="1:8" s="504" customFormat="1" ht="21.75" customHeight="1">
      <c r="A17" s="1078" t="s">
        <v>885</v>
      </c>
      <c r="B17" s="1392"/>
      <c r="C17" s="352">
        <v>94</v>
      </c>
      <c r="D17" s="352">
        <v>5000</v>
      </c>
      <c r="E17" s="352">
        <v>74</v>
      </c>
      <c r="F17" s="352">
        <v>8791</v>
      </c>
      <c r="G17" s="352">
        <v>120</v>
      </c>
      <c r="H17" s="352">
        <v>15091</v>
      </c>
    </row>
    <row r="18" spans="1:8" s="504" customFormat="1" ht="21.75" customHeight="1" thickBot="1">
      <c r="A18" s="1387" t="s">
        <v>886</v>
      </c>
      <c r="B18" s="1388"/>
      <c r="C18" s="357">
        <v>3</v>
      </c>
      <c r="D18" s="357">
        <v>627</v>
      </c>
      <c r="E18" s="357">
        <v>77</v>
      </c>
      <c r="F18" s="357">
        <v>4305</v>
      </c>
      <c r="G18" s="357">
        <v>85</v>
      </c>
      <c r="H18" s="357">
        <v>7529</v>
      </c>
    </row>
    <row r="19" spans="1:8" s="504" customFormat="1" ht="21.75" customHeight="1" thickTop="1" thickBot="1">
      <c r="A19" s="1242" t="s">
        <v>319</v>
      </c>
      <c r="B19" s="1389"/>
      <c r="C19" s="358">
        <v>2534</v>
      </c>
      <c r="D19" s="358">
        <v>88217</v>
      </c>
      <c r="E19" s="358">
        <v>2432</v>
      </c>
      <c r="F19" s="358">
        <v>89394</v>
      </c>
      <c r="G19" s="358">
        <v>2431</v>
      </c>
      <c r="H19" s="358">
        <v>103858</v>
      </c>
    </row>
    <row r="20" spans="1:8" s="504" customFormat="1" ht="13.5" customHeight="1">
      <c r="A20" s="105" t="s">
        <v>887</v>
      </c>
      <c r="B20" s="534"/>
    </row>
    <row r="21" spans="1:8" s="504" customFormat="1" ht="18" customHeight="1"/>
    <row r="22" spans="1:8" s="504" customFormat="1" ht="18" customHeight="1">
      <c r="A22" s="519" t="s">
        <v>1153</v>
      </c>
      <c r="H22" s="436" t="s">
        <v>1154</v>
      </c>
    </row>
    <row r="23" spans="1:8" s="504" customFormat="1" ht="18" customHeight="1" thickBot="1">
      <c r="A23" s="207"/>
      <c r="B23" s="359"/>
      <c r="C23" s="278"/>
      <c r="D23" s="278" t="s">
        <v>868</v>
      </c>
      <c r="F23" s="207"/>
      <c r="G23" s="207"/>
      <c r="H23" s="278" t="s">
        <v>868</v>
      </c>
    </row>
    <row r="24" spans="1:8" s="504" customFormat="1" ht="18" customHeight="1">
      <c r="A24" s="81"/>
      <c r="B24" s="1269" t="s">
        <v>522</v>
      </c>
      <c r="C24" s="1383" t="s">
        <v>888</v>
      </c>
      <c r="D24" s="1385" t="s">
        <v>889</v>
      </c>
      <c r="F24" s="1269" t="s">
        <v>522</v>
      </c>
      <c r="G24" s="1383" t="s">
        <v>888</v>
      </c>
      <c r="H24" s="1385" t="s">
        <v>889</v>
      </c>
    </row>
    <row r="25" spans="1:8" s="504" customFormat="1" ht="18" customHeight="1">
      <c r="B25" s="1117"/>
      <c r="C25" s="1390"/>
      <c r="D25" s="1391"/>
      <c r="F25" s="1117"/>
      <c r="G25" s="1384"/>
      <c r="H25" s="1273"/>
    </row>
    <row r="26" spans="1:8" s="504" customFormat="1" ht="21" customHeight="1">
      <c r="B26" s="545" t="s">
        <v>890</v>
      </c>
      <c r="C26" s="360">
        <v>809</v>
      </c>
      <c r="D26" s="191">
        <v>15988</v>
      </c>
      <c r="F26" s="545" t="s">
        <v>890</v>
      </c>
      <c r="G26" s="360">
        <v>1055</v>
      </c>
      <c r="H26" s="191">
        <v>50803</v>
      </c>
    </row>
    <row r="27" spans="1:8" s="534" customFormat="1" ht="21" customHeight="1">
      <c r="B27" s="545" t="s">
        <v>440</v>
      </c>
      <c r="C27" s="360">
        <v>805</v>
      </c>
      <c r="D27" s="191">
        <v>16120</v>
      </c>
      <c r="F27" s="545" t="s">
        <v>440</v>
      </c>
      <c r="G27" s="360">
        <v>850</v>
      </c>
      <c r="H27" s="191">
        <v>46256</v>
      </c>
    </row>
    <row r="28" spans="1:8" s="534" customFormat="1" ht="21" customHeight="1">
      <c r="B28" s="545" t="s">
        <v>441</v>
      </c>
      <c r="C28" s="360">
        <v>806</v>
      </c>
      <c r="D28" s="191">
        <v>16290</v>
      </c>
      <c r="F28" s="545" t="s">
        <v>441</v>
      </c>
      <c r="G28" s="360">
        <v>963</v>
      </c>
      <c r="H28" s="191">
        <v>56829</v>
      </c>
    </row>
    <row r="29" spans="1:8" s="534" customFormat="1" ht="21" customHeight="1">
      <c r="B29" s="545" t="s">
        <v>442</v>
      </c>
      <c r="C29" s="360">
        <v>917</v>
      </c>
      <c r="D29" s="191">
        <v>17713</v>
      </c>
      <c r="F29" s="545" t="s">
        <v>442</v>
      </c>
      <c r="G29" s="360">
        <v>735</v>
      </c>
      <c r="H29" s="191">
        <v>28810</v>
      </c>
    </row>
    <row r="30" spans="1:8" s="534" customFormat="1" ht="21" customHeight="1">
      <c r="B30" s="361" t="s">
        <v>891</v>
      </c>
      <c r="C30" s="360">
        <v>807</v>
      </c>
      <c r="D30" s="729">
        <v>17184</v>
      </c>
      <c r="F30" s="361" t="s">
        <v>891</v>
      </c>
      <c r="G30" s="360">
        <v>1029</v>
      </c>
      <c r="H30" s="729">
        <v>41467</v>
      </c>
    </row>
    <row r="31" spans="1:8" s="504" customFormat="1" ht="18" customHeight="1">
      <c r="A31" s="515"/>
      <c r="B31" s="547" t="s">
        <v>892</v>
      </c>
      <c r="C31" s="730">
        <v>53</v>
      </c>
      <c r="D31" s="731">
        <v>1466</v>
      </c>
      <c r="F31" s="547" t="s">
        <v>892</v>
      </c>
      <c r="G31" s="730">
        <v>56</v>
      </c>
      <c r="H31" s="731">
        <v>1698</v>
      </c>
    </row>
    <row r="32" spans="1:8" s="504" customFormat="1" ht="18" customHeight="1">
      <c r="A32" s="515"/>
      <c r="B32" s="545" t="s">
        <v>533</v>
      </c>
      <c r="C32" s="360">
        <v>60</v>
      </c>
      <c r="D32" s="191">
        <v>981</v>
      </c>
      <c r="F32" s="545" t="s">
        <v>533</v>
      </c>
      <c r="G32" s="360">
        <v>62</v>
      </c>
      <c r="H32" s="191">
        <v>2475</v>
      </c>
    </row>
    <row r="33" spans="1:10" s="504" customFormat="1" ht="18" customHeight="1">
      <c r="A33" s="515"/>
      <c r="B33" s="545" t="s">
        <v>534</v>
      </c>
      <c r="C33" s="360">
        <v>98</v>
      </c>
      <c r="D33" s="191">
        <v>1764</v>
      </c>
      <c r="F33" s="545" t="s">
        <v>534</v>
      </c>
      <c r="G33" s="360">
        <v>100</v>
      </c>
      <c r="H33" s="191">
        <v>3685</v>
      </c>
    </row>
    <row r="34" spans="1:10" s="504" customFormat="1" ht="18" customHeight="1">
      <c r="A34" s="515"/>
      <c r="B34" s="545" t="s">
        <v>535</v>
      </c>
      <c r="C34" s="360">
        <v>99</v>
      </c>
      <c r="D34" s="191">
        <v>2262</v>
      </c>
      <c r="F34" s="545" t="s">
        <v>535</v>
      </c>
      <c r="G34" s="360">
        <v>95</v>
      </c>
      <c r="H34" s="191">
        <v>2538</v>
      </c>
    </row>
    <row r="35" spans="1:10" s="504" customFormat="1" ht="18" customHeight="1">
      <c r="A35" s="515"/>
      <c r="B35" s="545" t="s">
        <v>536</v>
      </c>
      <c r="C35" s="360">
        <v>61</v>
      </c>
      <c r="D35" s="191">
        <v>1495</v>
      </c>
      <c r="F35" s="545" t="s">
        <v>536</v>
      </c>
      <c r="G35" s="360">
        <v>66</v>
      </c>
      <c r="H35" s="191">
        <v>1474</v>
      </c>
    </row>
    <row r="36" spans="1:10" s="504" customFormat="1" ht="18" customHeight="1">
      <c r="A36" s="515"/>
      <c r="B36" s="545" t="s">
        <v>537</v>
      </c>
      <c r="C36" s="360">
        <v>75</v>
      </c>
      <c r="D36" s="191">
        <v>1676</v>
      </c>
      <c r="F36" s="545" t="s">
        <v>537</v>
      </c>
      <c r="G36" s="360">
        <v>74</v>
      </c>
      <c r="H36" s="191">
        <v>2656</v>
      </c>
    </row>
    <row r="37" spans="1:10" s="504" customFormat="1" ht="18" customHeight="1">
      <c r="A37" s="515"/>
      <c r="B37" s="545" t="s">
        <v>538</v>
      </c>
      <c r="C37" s="360">
        <v>69</v>
      </c>
      <c r="D37" s="191">
        <v>1345</v>
      </c>
      <c r="F37" s="545" t="s">
        <v>538</v>
      </c>
      <c r="G37" s="360">
        <v>74</v>
      </c>
      <c r="H37" s="191">
        <v>3742</v>
      </c>
    </row>
    <row r="38" spans="1:10" s="504" customFormat="1" ht="18" customHeight="1">
      <c r="A38" s="515"/>
      <c r="B38" s="545" t="s">
        <v>539</v>
      </c>
      <c r="C38" s="360">
        <v>61</v>
      </c>
      <c r="D38" s="191">
        <v>1263</v>
      </c>
      <c r="F38" s="545" t="s">
        <v>539</v>
      </c>
      <c r="G38" s="360">
        <v>104</v>
      </c>
      <c r="H38" s="191">
        <v>10490</v>
      </c>
    </row>
    <row r="39" spans="1:10" s="504" customFormat="1" ht="18" customHeight="1">
      <c r="A39" s="515"/>
      <c r="B39" s="545" t="s">
        <v>540</v>
      </c>
      <c r="C39" s="360">
        <v>51</v>
      </c>
      <c r="D39" s="191">
        <v>1007</v>
      </c>
      <c r="F39" s="545" t="s">
        <v>540</v>
      </c>
      <c r="G39" s="360">
        <v>98</v>
      </c>
      <c r="H39" s="191">
        <v>1812</v>
      </c>
    </row>
    <row r="40" spans="1:10" s="504" customFormat="1" ht="18" customHeight="1">
      <c r="A40" s="515"/>
      <c r="B40" s="545" t="s">
        <v>893</v>
      </c>
      <c r="C40" s="360">
        <v>79</v>
      </c>
      <c r="D40" s="191">
        <v>2001</v>
      </c>
      <c r="F40" s="545" t="s">
        <v>893</v>
      </c>
      <c r="G40" s="360">
        <v>98</v>
      </c>
      <c r="H40" s="191">
        <v>2507</v>
      </c>
    </row>
    <row r="41" spans="1:10" s="504" customFormat="1" ht="18" customHeight="1">
      <c r="A41" s="515"/>
      <c r="B41" s="545" t="s">
        <v>542</v>
      </c>
      <c r="C41" s="360">
        <v>49</v>
      </c>
      <c r="D41" s="191">
        <v>810</v>
      </c>
      <c r="F41" s="545" t="s">
        <v>542</v>
      </c>
      <c r="G41" s="360">
        <v>94</v>
      </c>
      <c r="H41" s="191">
        <v>3198</v>
      </c>
    </row>
    <row r="42" spans="1:10" s="504" customFormat="1" ht="18" customHeight="1" thickBot="1">
      <c r="A42" s="515"/>
      <c r="B42" s="546" t="s">
        <v>543</v>
      </c>
      <c r="C42" s="732">
        <v>52</v>
      </c>
      <c r="D42" s="714">
        <v>1114</v>
      </c>
      <c r="F42" s="546" t="s">
        <v>543</v>
      </c>
      <c r="G42" s="732">
        <v>108</v>
      </c>
      <c r="H42" s="714">
        <v>5192</v>
      </c>
    </row>
    <row r="43" spans="1:10" s="504" customFormat="1" ht="18" customHeight="1">
      <c r="B43" s="105" t="s">
        <v>544</v>
      </c>
      <c r="C43" s="182"/>
      <c r="D43" s="362"/>
      <c r="F43" s="34" t="s">
        <v>544</v>
      </c>
      <c r="G43" s="362"/>
      <c r="H43" s="362"/>
    </row>
    <row r="44" spans="1:10" s="504" customFormat="1" ht="18" customHeight="1">
      <c r="C44" s="182"/>
      <c r="D44" s="182"/>
      <c r="F44" s="1386" t="s">
        <v>1085</v>
      </c>
      <c r="G44" s="1386"/>
      <c r="H44" s="1386"/>
      <c r="I44" s="182"/>
      <c r="J44" s="182"/>
    </row>
    <row r="45" spans="1:10" ht="18" customHeight="1">
      <c r="F45" s="1386"/>
      <c r="G45" s="1386"/>
      <c r="H45" s="1386"/>
    </row>
  </sheetData>
  <customSheetViews>
    <customSheetView guid="{93AD3119-4B9E-4DD3-92AC-14DD93F7352A}" showPageBreaks="1" fitToPage="1" view="pageBreakPreview" topLeftCell="A10">
      <selection activeCell="H19" sqref="H19"/>
      <pageMargins left="0.78740157480314965" right="0.78740157480314965" top="0.78740157480314965" bottom="0.78740157480314965" header="0" footer="0"/>
      <pageSetup paperSize="9" scale="90" firstPageNumber="183" pageOrder="overThenDown" orientation="portrait" useFirstPageNumber="1" r:id="rId1"/>
      <headerFooter alignWithMargins="0"/>
    </customSheetView>
    <customSheetView guid="{53ABA5C2-131F-4519-ADBD-143B4641C355}" showPageBreaks="1" fitToPage="1" view="pageBreakPreview">
      <selection activeCell="B7" sqref="B7"/>
      <pageMargins left="0.78740157480314965" right="0.78740157480314965" top="0.78740157480314965" bottom="0.78740157480314965" header="0" footer="0"/>
      <pageSetup paperSize="9" scale="84" firstPageNumber="183" pageOrder="overThenDown" orientation="portrait" useFirstPageNumber="1" r:id="rId2"/>
      <headerFooter alignWithMargins="0"/>
    </customSheetView>
    <customSheetView guid="{088E71DE-B7B4-46D8-A92F-2B36F5DE4D60}" showPageBreaks="1" fitToPage="1" view="pageBreakPreview" topLeftCell="A31">
      <selection activeCell="K33" sqref="K33"/>
      <pageMargins left="0.78740157480314965" right="0.78740157480314965" top="0.78740157480314965" bottom="0.78740157480314965" header="0" footer="0"/>
      <pageSetup paperSize="9" scale="83" firstPageNumber="183" pageOrder="overThenDown" orientation="portrait" useFirstPageNumber="1" r:id="rId3"/>
      <headerFooter alignWithMargins="0"/>
    </customSheetView>
    <customSheetView guid="{9B74B00A-A640-416F-A432-6A34C75E3BAB}" showPageBreaks="1" fitToPage="1" view="pageBreakPreview" topLeftCell="A31">
      <selection activeCell="K33" sqref="K33"/>
      <pageMargins left="0.78740157480314965" right="0.78740157480314965" top="0.78740157480314965" bottom="0.78740157480314965" header="0" footer="0"/>
      <pageSetup paperSize="9" scale="84" firstPageNumber="183" pageOrder="overThenDown" orientation="portrait" useFirstPageNumber="1" r:id="rId4"/>
      <headerFooter alignWithMargins="0"/>
    </customSheetView>
    <customSheetView guid="{4B660A93-3844-409A-B1B8-F0D2E63212C8}" showPageBreaks="1" fitToPage="1" view="pageBreakPreview" topLeftCell="A19">
      <selection activeCell="K33" sqref="K33"/>
      <pageMargins left="0.78740157480314965" right="0.78740157480314965" top="0.78740157480314965" bottom="0.78740157480314965" header="0" footer="0"/>
      <pageSetup paperSize="9" scale="91" firstPageNumber="183" pageOrder="overThenDown" orientation="portrait" useFirstPageNumber="1" r:id="rId5"/>
      <headerFooter alignWithMargins="0"/>
    </customSheetView>
    <customSheetView guid="{54E8C2A0-7B52-4DAB-8ABD-D0AD26D0A0DB}" showPageBreaks="1" fitToPage="1" view="pageBreakPreview" topLeftCell="A19">
      <selection activeCell="K33" sqref="K33"/>
      <pageMargins left="0.78740157480314965" right="0.78740157480314965" top="0.78740157480314965" bottom="0.78740157480314965" header="0" footer="0"/>
      <pageSetup paperSize="9" scale="84" firstPageNumber="183" pageOrder="overThenDown" orientation="portrait" useFirstPageNumber="1" r:id="rId6"/>
      <headerFooter alignWithMargins="0"/>
    </customSheetView>
    <customSheetView guid="{F9820D02-85B6-432B-AB25-E79E6E3CE8BD}" showPageBreaks="1" fitToPage="1" view="pageBreakPreview" topLeftCell="A19">
      <selection activeCell="K33" sqref="K33"/>
      <pageMargins left="0.78740157480314965" right="0.78740157480314965" top="0.78740157480314965" bottom="0.78740157480314965" header="0" footer="0"/>
      <pageSetup paperSize="9" scale="84" firstPageNumber="183" pageOrder="overThenDown" orientation="portrait" useFirstPageNumber="1" r:id="rId7"/>
      <headerFooter alignWithMargins="0"/>
    </customSheetView>
    <customSheetView guid="{6C8CA477-863E-484A-88AC-2F7B34BF5742}" showPageBreaks="1" fitToPage="1" view="pageBreakPreview" topLeftCell="A31">
      <selection activeCell="K33" sqref="K33"/>
      <pageMargins left="0.78740157480314965" right="0.78740157480314965" top="0.78740157480314965" bottom="0.78740157480314965" header="0" footer="0"/>
      <pageSetup paperSize="9" scale="84" firstPageNumber="183" pageOrder="overThenDown" orientation="portrait" useFirstPageNumber="1" r:id="rId8"/>
      <headerFooter alignWithMargins="0"/>
    </customSheetView>
    <customSheetView guid="{C35433B0-31B6-4088-8FE4-5880F028D902}" showPageBreaks="1" fitToPage="1" view="pageBreakPreview" topLeftCell="A31">
      <selection activeCell="K33" sqref="K33"/>
      <pageMargins left="0.78740157480314965" right="0.78740157480314965" top="0.78740157480314965" bottom="0.78740157480314965" header="0" footer="0"/>
      <pageSetup paperSize="9" scale="91" firstPageNumber="183" pageOrder="overThenDown" orientation="portrait" useFirstPageNumber="1" r:id="rId9"/>
      <headerFooter alignWithMargins="0"/>
    </customSheetView>
    <customSheetView guid="{ACCC9A1C-74E4-4A07-8C69-201B2C75F995}" showPageBreaks="1" fitToPage="1" view="pageBreakPreview" topLeftCell="A28">
      <selection activeCell="B44" sqref="B44"/>
      <pageMargins left="0.78740157480314965" right="0.78740157480314965" top="0.78740157480314965" bottom="0.78740157480314965" header="0" footer="0"/>
      <pageSetup paperSize="9" scale="84" firstPageNumber="183" pageOrder="overThenDown" orientation="portrait" useFirstPageNumber="1" r:id="rId10"/>
      <headerFooter alignWithMargins="0"/>
    </customSheetView>
    <customSheetView guid="{D244CBD3-20C8-4E64-93F1-8305B8033E05}" showPageBreaks="1" fitToPage="1" view="pageBreakPreview">
      <pageMargins left="0.78740157480314965" right="0.78740157480314965" top="0.78740157480314965" bottom="0.78740157480314965" header="0" footer="0"/>
      <pageSetup paperSize="9" scale="84" firstPageNumber="183" pageOrder="overThenDown" orientation="portrait" useFirstPageNumber="1" r:id="rId11"/>
      <headerFooter alignWithMargins="0"/>
    </customSheetView>
    <customSheetView guid="{A9FAE077-5C36-4502-A307-F5F7DF354F81}" showPageBreaks="1" fitToPage="1" view="pageBreakPreview">
      <selection activeCell="B7" sqref="B7"/>
      <pageMargins left="0.78740157480314965" right="0.78740157480314965" top="0.78740157480314965" bottom="0.78740157480314965" header="0" footer="0"/>
      <pageSetup paperSize="9" scale="84" firstPageNumber="183" pageOrder="overThenDown" orientation="portrait" useFirstPageNumber="1" r:id="rId12"/>
      <headerFooter alignWithMargins="0"/>
    </customSheetView>
    <customSheetView guid="{676DC416-CC6C-4663-B2BC-E7307C535C80}" showPageBreaks="1" fitToPage="1" view="pageBreakPreview" topLeftCell="A10">
      <selection activeCell="H19" sqref="H19"/>
      <pageMargins left="0.78740157480314965" right="0.78740157480314965" top="0.78740157480314965" bottom="0.78740157480314965" header="0" footer="0"/>
      <pageSetup paperSize="9" scale="84" firstPageNumber="183" pageOrder="overThenDown" orientation="portrait" useFirstPageNumber="1" r:id="rId13"/>
      <headerFooter alignWithMargins="0"/>
    </customSheetView>
  </customSheetViews>
  <mergeCells count="22">
    <mergeCell ref="G1:H2"/>
    <mergeCell ref="A17:B17"/>
    <mergeCell ref="C3:D3"/>
    <mergeCell ref="E3:F3"/>
    <mergeCell ref="G3:H3"/>
    <mergeCell ref="A5:A7"/>
    <mergeCell ref="A8:A10"/>
    <mergeCell ref="A11:B11"/>
    <mergeCell ref="A12:B12"/>
    <mergeCell ref="A13:B13"/>
    <mergeCell ref="A14:B14"/>
    <mergeCell ref="A15:B15"/>
    <mergeCell ref="A16:B16"/>
    <mergeCell ref="G24:G25"/>
    <mergeCell ref="H24:H25"/>
    <mergeCell ref="F44:H45"/>
    <mergeCell ref="A18:B18"/>
    <mergeCell ref="A19:B19"/>
    <mergeCell ref="B24:B25"/>
    <mergeCell ref="C24:C25"/>
    <mergeCell ref="D24:D25"/>
    <mergeCell ref="F24:F25"/>
  </mergeCells>
  <phoneticPr fontId="2"/>
  <printOptions gridLinesSet="0"/>
  <pageMargins left="0.78740157480314965" right="0.78740157480314965" top="0.78740157480314965" bottom="0.78740157480314965" header="0" footer="0"/>
  <pageSetup paperSize="9" scale="84" firstPageNumber="183" pageOrder="overThenDown" orientation="portrait" useFirstPageNumber="1" r:id="rId14"/>
  <headerFooter alignWithMargins="0"/>
  <drawing r:id="rId1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49"/>
  <sheetViews>
    <sheetView view="pageBreakPreview" zoomScaleNormal="100" zoomScaleSheetLayoutView="100" workbookViewId="0">
      <selection activeCell="B1" sqref="B1"/>
    </sheetView>
  </sheetViews>
  <sheetFormatPr defaultColWidth="10.375" defaultRowHeight="15.2" customHeight="1"/>
  <cols>
    <col min="1" max="1" width="0.375" style="79" customWidth="1"/>
    <col min="2" max="2" width="7.375" style="79" customWidth="1"/>
    <col min="3" max="3" width="6.25" style="79" customWidth="1"/>
    <col min="4" max="15" width="5" style="79" customWidth="1"/>
    <col min="16" max="16" width="3" style="79" customWidth="1"/>
    <col min="17" max="17" width="5" style="79" customWidth="1"/>
    <col min="18" max="18" width="6.875" style="79" customWidth="1"/>
    <col min="19" max="256" width="10.375" style="79"/>
    <col min="257" max="257" width="0.375" style="79" customWidth="1"/>
    <col min="258" max="258" width="7.375" style="79" customWidth="1"/>
    <col min="259" max="259" width="6.25" style="79" customWidth="1"/>
    <col min="260" max="273" width="5" style="79" customWidth="1"/>
    <col min="274" max="274" width="6.875" style="79" customWidth="1"/>
    <col min="275" max="512" width="10.375" style="79"/>
    <col min="513" max="513" width="0.375" style="79" customWidth="1"/>
    <col min="514" max="514" width="7.375" style="79" customWidth="1"/>
    <col min="515" max="515" width="6.25" style="79" customWidth="1"/>
    <col min="516" max="529" width="5" style="79" customWidth="1"/>
    <col min="530" max="530" width="6.875" style="79" customWidth="1"/>
    <col min="531" max="768" width="10.375" style="79"/>
    <col min="769" max="769" width="0.375" style="79" customWidth="1"/>
    <col min="770" max="770" width="7.375" style="79" customWidth="1"/>
    <col min="771" max="771" width="6.25" style="79" customWidth="1"/>
    <col min="772" max="785" width="5" style="79" customWidth="1"/>
    <col min="786" max="786" width="6.875" style="79" customWidth="1"/>
    <col min="787" max="1024" width="10.375" style="79"/>
    <col min="1025" max="1025" width="0.375" style="79" customWidth="1"/>
    <col min="1026" max="1026" width="7.375" style="79" customWidth="1"/>
    <col min="1027" max="1027" width="6.25" style="79" customWidth="1"/>
    <col min="1028" max="1041" width="5" style="79" customWidth="1"/>
    <col min="1042" max="1042" width="6.875" style="79" customWidth="1"/>
    <col min="1043" max="1280" width="10.375" style="79"/>
    <col min="1281" max="1281" width="0.375" style="79" customWidth="1"/>
    <col min="1282" max="1282" width="7.375" style="79" customWidth="1"/>
    <col min="1283" max="1283" width="6.25" style="79" customWidth="1"/>
    <col min="1284" max="1297" width="5" style="79" customWidth="1"/>
    <col min="1298" max="1298" width="6.875" style="79" customWidth="1"/>
    <col min="1299" max="1536" width="10.375" style="79"/>
    <col min="1537" max="1537" width="0.375" style="79" customWidth="1"/>
    <col min="1538" max="1538" width="7.375" style="79" customWidth="1"/>
    <col min="1539" max="1539" width="6.25" style="79" customWidth="1"/>
    <col min="1540" max="1553" width="5" style="79" customWidth="1"/>
    <col min="1554" max="1554" width="6.875" style="79" customWidth="1"/>
    <col min="1555" max="1792" width="10.375" style="79"/>
    <col min="1793" max="1793" width="0.375" style="79" customWidth="1"/>
    <col min="1794" max="1794" width="7.375" style="79" customWidth="1"/>
    <col min="1795" max="1795" width="6.25" style="79" customWidth="1"/>
    <col min="1796" max="1809" width="5" style="79" customWidth="1"/>
    <col min="1810" max="1810" width="6.875" style="79" customWidth="1"/>
    <col min="1811" max="2048" width="10.375" style="79"/>
    <col min="2049" max="2049" width="0.375" style="79" customWidth="1"/>
    <col min="2050" max="2050" width="7.375" style="79" customWidth="1"/>
    <col min="2051" max="2051" width="6.25" style="79" customWidth="1"/>
    <col min="2052" max="2065" width="5" style="79" customWidth="1"/>
    <col min="2066" max="2066" width="6.875" style="79" customWidth="1"/>
    <col min="2067" max="2304" width="10.375" style="79"/>
    <col min="2305" max="2305" width="0.375" style="79" customWidth="1"/>
    <col min="2306" max="2306" width="7.375" style="79" customWidth="1"/>
    <col min="2307" max="2307" width="6.25" style="79" customWidth="1"/>
    <col min="2308" max="2321" width="5" style="79" customWidth="1"/>
    <col min="2322" max="2322" width="6.875" style="79" customWidth="1"/>
    <col min="2323" max="2560" width="10.375" style="79"/>
    <col min="2561" max="2561" width="0.375" style="79" customWidth="1"/>
    <col min="2562" max="2562" width="7.375" style="79" customWidth="1"/>
    <col min="2563" max="2563" width="6.25" style="79" customWidth="1"/>
    <col min="2564" max="2577" width="5" style="79" customWidth="1"/>
    <col min="2578" max="2578" width="6.875" style="79" customWidth="1"/>
    <col min="2579" max="2816" width="10.375" style="79"/>
    <col min="2817" max="2817" width="0.375" style="79" customWidth="1"/>
    <col min="2818" max="2818" width="7.375" style="79" customWidth="1"/>
    <col min="2819" max="2819" width="6.25" style="79" customWidth="1"/>
    <col min="2820" max="2833" width="5" style="79" customWidth="1"/>
    <col min="2834" max="2834" width="6.875" style="79" customWidth="1"/>
    <col min="2835" max="3072" width="10.375" style="79"/>
    <col min="3073" max="3073" width="0.375" style="79" customWidth="1"/>
    <col min="3074" max="3074" width="7.375" style="79" customWidth="1"/>
    <col min="3075" max="3075" width="6.25" style="79" customWidth="1"/>
    <col min="3076" max="3089" width="5" style="79" customWidth="1"/>
    <col min="3090" max="3090" width="6.875" style="79" customWidth="1"/>
    <col min="3091" max="3328" width="10.375" style="79"/>
    <col min="3329" max="3329" width="0.375" style="79" customWidth="1"/>
    <col min="3330" max="3330" width="7.375" style="79" customWidth="1"/>
    <col min="3331" max="3331" width="6.25" style="79" customWidth="1"/>
    <col min="3332" max="3345" width="5" style="79" customWidth="1"/>
    <col min="3346" max="3346" width="6.875" style="79" customWidth="1"/>
    <col min="3347" max="3584" width="10.375" style="79"/>
    <col min="3585" max="3585" width="0.375" style="79" customWidth="1"/>
    <col min="3586" max="3586" width="7.375" style="79" customWidth="1"/>
    <col min="3587" max="3587" width="6.25" style="79" customWidth="1"/>
    <col min="3588" max="3601" width="5" style="79" customWidth="1"/>
    <col min="3602" max="3602" width="6.875" style="79" customWidth="1"/>
    <col min="3603" max="3840" width="10.375" style="79"/>
    <col min="3841" max="3841" width="0.375" style="79" customWidth="1"/>
    <col min="3842" max="3842" width="7.375" style="79" customWidth="1"/>
    <col min="3843" max="3843" width="6.25" style="79" customWidth="1"/>
    <col min="3844" max="3857" width="5" style="79" customWidth="1"/>
    <col min="3858" max="3858" width="6.875" style="79" customWidth="1"/>
    <col min="3859" max="4096" width="10.375" style="79"/>
    <col min="4097" max="4097" width="0.375" style="79" customWidth="1"/>
    <col min="4098" max="4098" width="7.375" style="79" customWidth="1"/>
    <col min="4099" max="4099" width="6.25" style="79" customWidth="1"/>
    <col min="4100" max="4113" width="5" style="79" customWidth="1"/>
    <col min="4114" max="4114" width="6.875" style="79" customWidth="1"/>
    <col min="4115" max="4352" width="10.375" style="79"/>
    <col min="4353" max="4353" width="0.375" style="79" customWidth="1"/>
    <col min="4354" max="4354" width="7.375" style="79" customWidth="1"/>
    <col min="4355" max="4355" width="6.25" style="79" customWidth="1"/>
    <col min="4356" max="4369" width="5" style="79" customWidth="1"/>
    <col min="4370" max="4370" width="6.875" style="79" customWidth="1"/>
    <col min="4371" max="4608" width="10.375" style="79"/>
    <col min="4609" max="4609" width="0.375" style="79" customWidth="1"/>
    <col min="4610" max="4610" width="7.375" style="79" customWidth="1"/>
    <col min="4611" max="4611" width="6.25" style="79" customWidth="1"/>
    <col min="4612" max="4625" width="5" style="79" customWidth="1"/>
    <col min="4626" max="4626" width="6.875" style="79" customWidth="1"/>
    <col min="4627" max="4864" width="10.375" style="79"/>
    <col min="4865" max="4865" width="0.375" style="79" customWidth="1"/>
    <col min="4866" max="4866" width="7.375" style="79" customWidth="1"/>
    <col min="4867" max="4867" width="6.25" style="79" customWidth="1"/>
    <col min="4868" max="4881" width="5" style="79" customWidth="1"/>
    <col min="4882" max="4882" width="6.875" style="79" customWidth="1"/>
    <col min="4883" max="5120" width="10.375" style="79"/>
    <col min="5121" max="5121" width="0.375" style="79" customWidth="1"/>
    <col min="5122" max="5122" width="7.375" style="79" customWidth="1"/>
    <col min="5123" max="5123" width="6.25" style="79" customWidth="1"/>
    <col min="5124" max="5137" width="5" style="79" customWidth="1"/>
    <col min="5138" max="5138" width="6.875" style="79" customWidth="1"/>
    <col min="5139" max="5376" width="10.375" style="79"/>
    <col min="5377" max="5377" width="0.375" style="79" customWidth="1"/>
    <col min="5378" max="5378" width="7.375" style="79" customWidth="1"/>
    <col min="5379" max="5379" width="6.25" style="79" customWidth="1"/>
    <col min="5380" max="5393" width="5" style="79" customWidth="1"/>
    <col min="5394" max="5394" width="6.875" style="79" customWidth="1"/>
    <col min="5395" max="5632" width="10.375" style="79"/>
    <col min="5633" max="5633" width="0.375" style="79" customWidth="1"/>
    <col min="5634" max="5634" width="7.375" style="79" customWidth="1"/>
    <col min="5635" max="5635" width="6.25" style="79" customWidth="1"/>
    <col min="5636" max="5649" width="5" style="79" customWidth="1"/>
    <col min="5650" max="5650" width="6.875" style="79" customWidth="1"/>
    <col min="5651" max="5888" width="10.375" style="79"/>
    <col min="5889" max="5889" width="0.375" style="79" customWidth="1"/>
    <col min="5890" max="5890" width="7.375" style="79" customWidth="1"/>
    <col min="5891" max="5891" width="6.25" style="79" customWidth="1"/>
    <col min="5892" max="5905" width="5" style="79" customWidth="1"/>
    <col min="5906" max="5906" width="6.875" style="79" customWidth="1"/>
    <col min="5907" max="6144" width="10.375" style="79"/>
    <col min="6145" max="6145" width="0.375" style="79" customWidth="1"/>
    <col min="6146" max="6146" width="7.375" style="79" customWidth="1"/>
    <col min="6147" max="6147" width="6.25" style="79" customWidth="1"/>
    <col min="6148" max="6161" width="5" style="79" customWidth="1"/>
    <col min="6162" max="6162" width="6.875" style="79" customWidth="1"/>
    <col min="6163" max="6400" width="10.375" style="79"/>
    <col min="6401" max="6401" width="0.375" style="79" customWidth="1"/>
    <col min="6402" max="6402" width="7.375" style="79" customWidth="1"/>
    <col min="6403" max="6403" width="6.25" style="79" customWidth="1"/>
    <col min="6404" max="6417" width="5" style="79" customWidth="1"/>
    <col min="6418" max="6418" width="6.875" style="79" customWidth="1"/>
    <col min="6419" max="6656" width="10.375" style="79"/>
    <col min="6657" max="6657" width="0.375" style="79" customWidth="1"/>
    <col min="6658" max="6658" width="7.375" style="79" customWidth="1"/>
    <col min="6659" max="6659" width="6.25" style="79" customWidth="1"/>
    <col min="6660" max="6673" width="5" style="79" customWidth="1"/>
    <col min="6674" max="6674" width="6.875" style="79" customWidth="1"/>
    <col min="6675" max="6912" width="10.375" style="79"/>
    <col min="6913" max="6913" width="0.375" style="79" customWidth="1"/>
    <col min="6914" max="6914" width="7.375" style="79" customWidth="1"/>
    <col min="6915" max="6915" width="6.25" style="79" customWidth="1"/>
    <col min="6916" max="6929" width="5" style="79" customWidth="1"/>
    <col min="6930" max="6930" width="6.875" style="79" customWidth="1"/>
    <col min="6931" max="7168" width="10.375" style="79"/>
    <col min="7169" max="7169" width="0.375" style="79" customWidth="1"/>
    <col min="7170" max="7170" width="7.375" style="79" customWidth="1"/>
    <col min="7171" max="7171" width="6.25" style="79" customWidth="1"/>
    <col min="7172" max="7185" width="5" style="79" customWidth="1"/>
    <col min="7186" max="7186" width="6.875" style="79" customWidth="1"/>
    <col min="7187" max="7424" width="10.375" style="79"/>
    <col min="7425" max="7425" width="0.375" style="79" customWidth="1"/>
    <col min="7426" max="7426" width="7.375" style="79" customWidth="1"/>
    <col min="7427" max="7427" width="6.25" style="79" customWidth="1"/>
    <col min="7428" max="7441" width="5" style="79" customWidth="1"/>
    <col min="7442" max="7442" width="6.875" style="79" customWidth="1"/>
    <col min="7443" max="7680" width="10.375" style="79"/>
    <col min="7681" max="7681" width="0.375" style="79" customWidth="1"/>
    <col min="7682" max="7682" width="7.375" style="79" customWidth="1"/>
    <col min="7683" max="7683" width="6.25" style="79" customWidth="1"/>
    <col min="7684" max="7697" width="5" style="79" customWidth="1"/>
    <col min="7698" max="7698" width="6.875" style="79" customWidth="1"/>
    <col min="7699" max="7936" width="10.375" style="79"/>
    <col min="7937" max="7937" width="0.375" style="79" customWidth="1"/>
    <col min="7938" max="7938" width="7.375" style="79" customWidth="1"/>
    <col min="7939" max="7939" width="6.25" style="79" customWidth="1"/>
    <col min="7940" max="7953" width="5" style="79" customWidth="1"/>
    <col min="7954" max="7954" width="6.875" style="79" customWidth="1"/>
    <col min="7955" max="8192" width="10.375" style="79"/>
    <col min="8193" max="8193" width="0.375" style="79" customWidth="1"/>
    <col min="8194" max="8194" width="7.375" style="79" customWidth="1"/>
    <col min="8195" max="8195" width="6.25" style="79" customWidth="1"/>
    <col min="8196" max="8209" width="5" style="79" customWidth="1"/>
    <col min="8210" max="8210" width="6.875" style="79" customWidth="1"/>
    <col min="8211" max="8448" width="10.375" style="79"/>
    <col min="8449" max="8449" width="0.375" style="79" customWidth="1"/>
    <col min="8450" max="8450" width="7.375" style="79" customWidth="1"/>
    <col min="8451" max="8451" width="6.25" style="79" customWidth="1"/>
    <col min="8452" max="8465" width="5" style="79" customWidth="1"/>
    <col min="8466" max="8466" width="6.875" style="79" customWidth="1"/>
    <col min="8467" max="8704" width="10.375" style="79"/>
    <col min="8705" max="8705" width="0.375" style="79" customWidth="1"/>
    <col min="8706" max="8706" width="7.375" style="79" customWidth="1"/>
    <col min="8707" max="8707" width="6.25" style="79" customWidth="1"/>
    <col min="8708" max="8721" width="5" style="79" customWidth="1"/>
    <col min="8722" max="8722" width="6.875" style="79" customWidth="1"/>
    <col min="8723" max="8960" width="10.375" style="79"/>
    <col min="8961" max="8961" width="0.375" style="79" customWidth="1"/>
    <col min="8962" max="8962" width="7.375" style="79" customWidth="1"/>
    <col min="8963" max="8963" width="6.25" style="79" customWidth="1"/>
    <col min="8964" max="8977" width="5" style="79" customWidth="1"/>
    <col min="8978" max="8978" width="6.875" style="79" customWidth="1"/>
    <col min="8979" max="9216" width="10.375" style="79"/>
    <col min="9217" max="9217" width="0.375" style="79" customWidth="1"/>
    <col min="9218" max="9218" width="7.375" style="79" customWidth="1"/>
    <col min="9219" max="9219" width="6.25" style="79" customWidth="1"/>
    <col min="9220" max="9233" width="5" style="79" customWidth="1"/>
    <col min="9234" max="9234" width="6.875" style="79" customWidth="1"/>
    <col min="9235" max="9472" width="10.375" style="79"/>
    <col min="9473" max="9473" width="0.375" style="79" customWidth="1"/>
    <col min="9474" max="9474" width="7.375" style="79" customWidth="1"/>
    <col min="9475" max="9475" width="6.25" style="79" customWidth="1"/>
    <col min="9476" max="9489" width="5" style="79" customWidth="1"/>
    <col min="9490" max="9490" width="6.875" style="79" customWidth="1"/>
    <col min="9491" max="9728" width="10.375" style="79"/>
    <col min="9729" max="9729" width="0.375" style="79" customWidth="1"/>
    <col min="9730" max="9730" width="7.375" style="79" customWidth="1"/>
    <col min="9731" max="9731" width="6.25" style="79" customWidth="1"/>
    <col min="9732" max="9745" width="5" style="79" customWidth="1"/>
    <col min="9746" max="9746" width="6.875" style="79" customWidth="1"/>
    <col min="9747" max="9984" width="10.375" style="79"/>
    <col min="9985" max="9985" width="0.375" style="79" customWidth="1"/>
    <col min="9986" max="9986" width="7.375" style="79" customWidth="1"/>
    <col min="9987" max="9987" width="6.25" style="79" customWidth="1"/>
    <col min="9988" max="10001" width="5" style="79" customWidth="1"/>
    <col min="10002" max="10002" width="6.875" style="79" customWidth="1"/>
    <col min="10003" max="10240" width="10.375" style="79"/>
    <col min="10241" max="10241" width="0.375" style="79" customWidth="1"/>
    <col min="10242" max="10242" width="7.375" style="79" customWidth="1"/>
    <col min="10243" max="10243" width="6.25" style="79" customWidth="1"/>
    <col min="10244" max="10257" width="5" style="79" customWidth="1"/>
    <col min="10258" max="10258" width="6.875" style="79" customWidth="1"/>
    <col min="10259" max="10496" width="10.375" style="79"/>
    <col min="10497" max="10497" width="0.375" style="79" customWidth="1"/>
    <col min="10498" max="10498" width="7.375" style="79" customWidth="1"/>
    <col min="10499" max="10499" width="6.25" style="79" customWidth="1"/>
    <col min="10500" max="10513" width="5" style="79" customWidth="1"/>
    <col min="10514" max="10514" width="6.875" style="79" customWidth="1"/>
    <col min="10515" max="10752" width="10.375" style="79"/>
    <col min="10753" max="10753" width="0.375" style="79" customWidth="1"/>
    <col min="10754" max="10754" width="7.375" style="79" customWidth="1"/>
    <col min="10755" max="10755" width="6.25" style="79" customWidth="1"/>
    <col min="10756" max="10769" width="5" style="79" customWidth="1"/>
    <col min="10770" max="10770" width="6.875" style="79" customWidth="1"/>
    <col min="10771" max="11008" width="10.375" style="79"/>
    <col min="11009" max="11009" width="0.375" style="79" customWidth="1"/>
    <col min="11010" max="11010" width="7.375" style="79" customWidth="1"/>
    <col min="11011" max="11011" width="6.25" style="79" customWidth="1"/>
    <col min="11012" max="11025" width="5" style="79" customWidth="1"/>
    <col min="11026" max="11026" width="6.875" style="79" customWidth="1"/>
    <col min="11027" max="11264" width="10.375" style="79"/>
    <col min="11265" max="11265" width="0.375" style="79" customWidth="1"/>
    <col min="11266" max="11266" width="7.375" style="79" customWidth="1"/>
    <col min="11267" max="11267" width="6.25" style="79" customWidth="1"/>
    <col min="11268" max="11281" width="5" style="79" customWidth="1"/>
    <col min="11282" max="11282" width="6.875" style="79" customWidth="1"/>
    <col min="11283" max="11520" width="10.375" style="79"/>
    <col min="11521" max="11521" width="0.375" style="79" customWidth="1"/>
    <col min="11522" max="11522" width="7.375" style="79" customWidth="1"/>
    <col min="11523" max="11523" width="6.25" style="79" customWidth="1"/>
    <col min="11524" max="11537" width="5" style="79" customWidth="1"/>
    <col min="11538" max="11538" width="6.875" style="79" customWidth="1"/>
    <col min="11539" max="11776" width="10.375" style="79"/>
    <col min="11777" max="11777" width="0.375" style="79" customWidth="1"/>
    <col min="11778" max="11778" width="7.375" style="79" customWidth="1"/>
    <col min="11779" max="11779" width="6.25" style="79" customWidth="1"/>
    <col min="11780" max="11793" width="5" style="79" customWidth="1"/>
    <col min="11794" max="11794" width="6.875" style="79" customWidth="1"/>
    <col min="11795" max="12032" width="10.375" style="79"/>
    <col min="12033" max="12033" width="0.375" style="79" customWidth="1"/>
    <col min="12034" max="12034" width="7.375" style="79" customWidth="1"/>
    <col min="12035" max="12035" width="6.25" style="79" customWidth="1"/>
    <col min="12036" max="12049" width="5" style="79" customWidth="1"/>
    <col min="12050" max="12050" width="6.875" style="79" customWidth="1"/>
    <col min="12051" max="12288" width="10.375" style="79"/>
    <col min="12289" max="12289" width="0.375" style="79" customWidth="1"/>
    <col min="12290" max="12290" width="7.375" style="79" customWidth="1"/>
    <col min="12291" max="12291" width="6.25" style="79" customWidth="1"/>
    <col min="12292" max="12305" width="5" style="79" customWidth="1"/>
    <col min="12306" max="12306" width="6.875" style="79" customWidth="1"/>
    <col min="12307" max="12544" width="10.375" style="79"/>
    <col min="12545" max="12545" width="0.375" style="79" customWidth="1"/>
    <col min="12546" max="12546" width="7.375" style="79" customWidth="1"/>
    <col min="12547" max="12547" width="6.25" style="79" customWidth="1"/>
    <col min="12548" max="12561" width="5" style="79" customWidth="1"/>
    <col min="12562" max="12562" width="6.875" style="79" customWidth="1"/>
    <col min="12563" max="12800" width="10.375" style="79"/>
    <col min="12801" max="12801" width="0.375" style="79" customWidth="1"/>
    <col min="12802" max="12802" width="7.375" style="79" customWidth="1"/>
    <col min="12803" max="12803" width="6.25" style="79" customWidth="1"/>
    <col min="12804" max="12817" width="5" style="79" customWidth="1"/>
    <col min="12818" max="12818" width="6.875" style="79" customWidth="1"/>
    <col min="12819" max="13056" width="10.375" style="79"/>
    <col min="13057" max="13057" width="0.375" style="79" customWidth="1"/>
    <col min="13058" max="13058" width="7.375" style="79" customWidth="1"/>
    <col min="13059" max="13059" width="6.25" style="79" customWidth="1"/>
    <col min="13060" max="13073" width="5" style="79" customWidth="1"/>
    <col min="13074" max="13074" width="6.875" style="79" customWidth="1"/>
    <col min="13075" max="13312" width="10.375" style="79"/>
    <col min="13313" max="13313" width="0.375" style="79" customWidth="1"/>
    <col min="13314" max="13314" width="7.375" style="79" customWidth="1"/>
    <col min="13315" max="13315" width="6.25" style="79" customWidth="1"/>
    <col min="13316" max="13329" width="5" style="79" customWidth="1"/>
    <col min="13330" max="13330" width="6.875" style="79" customWidth="1"/>
    <col min="13331" max="13568" width="10.375" style="79"/>
    <col min="13569" max="13569" width="0.375" style="79" customWidth="1"/>
    <col min="13570" max="13570" width="7.375" style="79" customWidth="1"/>
    <col min="13571" max="13571" width="6.25" style="79" customWidth="1"/>
    <col min="13572" max="13585" width="5" style="79" customWidth="1"/>
    <col min="13586" max="13586" width="6.875" style="79" customWidth="1"/>
    <col min="13587" max="13824" width="10.375" style="79"/>
    <col min="13825" max="13825" width="0.375" style="79" customWidth="1"/>
    <col min="13826" max="13826" width="7.375" style="79" customWidth="1"/>
    <col min="13827" max="13827" width="6.25" style="79" customWidth="1"/>
    <col min="13828" max="13841" width="5" style="79" customWidth="1"/>
    <col min="13842" max="13842" width="6.875" style="79" customWidth="1"/>
    <col min="13843" max="14080" width="10.375" style="79"/>
    <col min="14081" max="14081" width="0.375" style="79" customWidth="1"/>
    <col min="14082" max="14082" width="7.375" style="79" customWidth="1"/>
    <col min="14083" max="14083" width="6.25" style="79" customWidth="1"/>
    <col min="14084" max="14097" width="5" style="79" customWidth="1"/>
    <col min="14098" max="14098" width="6.875" style="79" customWidth="1"/>
    <col min="14099" max="14336" width="10.375" style="79"/>
    <col min="14337" max="14337" width="0.375" style="79" customWidth="1"/>
    <col min="14338" max="14338" width="7.375" style="79" customWidth="1"/>
    <col min="14339" max="14339" width="6.25" style="79" customWidth="1"/>
    <col min="14340" max="14353" width="5" style="79" customWidth="1"/>
    <col min="14354" max="14354" width="6.875" style="79" customWidth="1"/>
    <col min="14355" max="14592" width="10.375" style="79"/>
    <col min="14593" max="14593" width="0.375" style="79" customWidth="1"/>
    <col min="14594" max="14594" width="7.375" style="79" customWidth="1"/>
    <col min="14595" max="14595" width="6.25" style="79" customWidth="1"/>
    <col min="14596" max="14609" width="5" style="79" customWidth="1"/>
    <col min="14610" max="14610" width="6.875" style="79" customWidth="1"/>
    <col min="14611" max="14848" width="10.375" style="79"/>
    <col min="14849" max="14849" width="0.375" style="79" customWidth="1"/>
    <col min="14850" max="14850" width="7.375" style="79" customWidth="1"/>
    <col min="14851" max="14851" width="6.25" style="79" customWidth="1"/>
    <col min="14852" max="14865" width="5" style="79" customWidth="1"/>
    <col min="14866" max="14866" width="6.875" style="79" customWidth="1"/>
    <col min="14867" max="15104" width="10.375" style="79"/>
    <col min="15105" max="15105" width="0.375" style="79" customWidth="1"/>
    <col min="15106" max="15106" width="7.375" style="79" customWidth="1"/>
    <col min="15107" max="15107" width="6.25" style="79" customWidth="1"/>
    <col min="15108" max="15121" width="5" style="79" customWidth="1"/>
    <col min="15122" max="15122" width="6.875" style="79" customWidth="1"/>
    <col min="15123" max="15360" width="10.375" style="79"/>
    <col min="15361" max="15361" width="0.375" style="79" customWidth="1"/>
    <col min="15362" max="15362" width="7.375" style="79" customWidth="1"/>
    <col min="15363" max="15363" width="6.25" style="79" customWidth="1"/>
    <col min="15364" max="15377" width="5" style="79" customWidth="1"/>
    <col min="15378" max="15378" width="6.875" style="79" customWidth="1"/>
    <col min="15379" max="15616" width="10.375" style="79"/>
    <col min="15617" max="15617" width="0.375" style="79" customWidth="1"/>
    <col min="15618" max="15618" width="7.375" style="79" customWidth="1"/>
    <col min="15619" max="15619" width="6.25" style="79" customWidth="1"/>
    <col min="15620" max="15633" width="5" style="79" customWidth="1"/>
    <col min="15634" max="15634" width="6.875" style="79" customWidth="1"/>
    <col min="15635" max="15872" width="10.375" style="79"/>
    <col min="15873" max="15873" width="0.375" style="79" customWidth="1"/>
    <col min="15874" max="15874" width="7.375" style="79" customWidth="1"/>
    <col min="15875" max="15875" width="6.25" style="79" customWidth="1"/>
    <col min="15876" max="15889" width="5" style="79" customWidth="1"/>
    <col min="15890" max="15890" width="6.875" style="79" customWidth="1"/>
    <col min="15891" max="16128" width="10.375" style="79"/>
    <col min="16129" max="16129" width="0.375" style="79" customWidth="1"/>
    <col min="16130" max="16130" width="7.375" style="79" customWidth="1"/>
    <col min="16131" max="16131" width="6.25" style="79" customWidth="1"/>
    <col min="16132" max="16145" width="5" style="79" customWidth="1"/>
    <col min="16146" max="16146" width="6.875" style="79" customWidth="1"/>
    <col min="16147" max="16384" width="10.375" style="79"/>
  </cols>
  <sheetData>
    <row r="1" spans="1:25" s="504" customFormat="1" ht="19.5" customHeight="1">
      <c r="A1" s="519" t="s">
        <v>1155</v>
      </c>
      <c r="R1" s="519"/>
      <c r="S1" s="519"/>
      <c r="T1" s="463"/>
      <c r="U1" s="463"/>
      <c r="V1" s="463"/>
      <c r="W1" s="463"/>
      <c r="X1" s="463"/>
      <c r="Y1" s="463"/>
    </row>
    <row r="2" spans="1:25" ht="3" customHeight="1">
      <c r="A2" s="733"/>
    </row>
    <row r="3" spans="1:25" s="504" customFormat="1" ht="20.100000000000001" customHeight="1" thickBot="1">
      <c r="A3" s="421" t="s">
        <v>894</v>
      </c>
      <c r="I3" s="207"/>
      <c r="M3" s="1031"/>
      <c r="O3" s="1034" t="s">
        <v>1115</v>
      </c>
      <c r="P3" s="1031"/>
    </row>
    <row r="4" spans="1:25" ht="14.25" customHeight="1">
      <c r="A4" s="78"/>
      <c r="B4" s="1435" t="s">
        <v>895</v>
      </c>
      <c r="C4" s="1435"/>
      <c r="D4" s="1436"/>
      <c r="E4" s="1438" t="s">
        <v>896</v>
      </c>
      <c r="F4" s="1439"/>
      <c r="G4" s="1439"/>
      <c r="H4" s="734"/>
      <c r="I4" s="1440">
        <v>350389</v>
      </c>
      <c r="J4" s="1439"/>
      <c r="K4" s="363" t="s">
        <v>897</v>
      </c>
      <c r="L4" s="364"/>
      <c r="M4" s="364"/>
      <c r="N4" s="364"/>
      <c r="O4" s="364"/>
      <c r="P4" s="364"/>
      <c r="Q4" s="111"/>
    </row>
    <row r="5" spans="1:25" ht="14.25" customHeight="1">
      <c r="A5" s="78"/>
      <c r="B5" s="1429"/>
      <c r="C5" s="1429"/>
      <c r="D5" s="1437"/>
      <c r="E5" s="1441" t="s">
        <v>898</v>
      </c>
      <c r="F5" s="1428"/>
      <c r="G5" s="1428"/>
      <c r="H5" s="219"/>
      <c r="I5" s="1442">
        <v>338083</v>
      </c>
      <c r="J5" s="1323"/>
      <c r="K5" s="365" t="s">
        <v>899</v>
      </c>
      <c r="L5" s="145"/>
      <c r="M5" s="145"/>
      <c r="N5" s="145"/>
      <c r="O5" s="145"/>
      <c r="P5" s="145"/>
      <c r="Q5" s="111"/>
    </row>
    <row r="6" spans="1:25" ht="14.25" customHeight="1">
      <c r="A6" s="78"/>
      <c r="B6" s="1429"/>
      <c r="C6" s="1429"/>
      <c r="D6" s="1437"/>
      <c r="E6" s="1443" t="s">
        <v>900</v>
      </c>
      <c r="F6" s="1444"/>
      <c r="G6" s="1444"/>
      <c r="H6" s="145"/>
      <c r="I6" s="1445">
        <v>634059</v>
      </c>
      <c r="J6" s="1446"/>
      <c r="K6" s="365" t="s">
        <v>897</v>
      </c>
      <c r="L6" s="366"/>
      <c r="M6" s="366"/>
      <c r="N6" s="366"/>
      <c r="O6" s="366"/>
      <c r="P6" s="366"/>
      <c r="Q6" s="111"/>
    </row>
    <row r="7" spans="1:25" ht="14.25" customHeight="1">
      <c r="A7" s="735"/>
      <c r="B7" s="1447" t="s">
        <v>901</v>
      </c>
      <c r="C7" s="1447"/>
      <c r="D7" s="1448"/>
      <c r="E7" s="1454" t="s">
        <v>896</v>
      </c>
      <c r="F7" s="1455"/>
      <c r="G7" s="1455"/>
      <c r="H7" s="736"/>
      <c r="I7" s="1451">
        <v>196692</v>
      </c>
      <c r="J7" s="1421"/>
      <c r="K7" s="367" t="s">
        <v>897</v>
      </c>
      <c r="L7" s="368"/>
      <c r="M7" s="368"/>
      <c r="N7" s="368"/>
      <c r="O7" s="368"/>
      <c r="P7" s="368"/>
      <c r="Q7" s="111"/>
    </row>
    <row r="8" spans="1:25" ht="14.25" customHeight="1">
      <c r="A8" s="735"/>
      <c r="B8" s="1429"/>
      <c r="C8" s="1429"/>
      <c r="D8" s="1437"/>
      <c r="E8" s="1441" t="s">
        <v>898</v>
      </c>
      <c r="F8" s="1428"/>
      <c r="G8" s="1428"/>
      <c r="H8" s="220"/>
      <c r="I8" s="1452">
        <v>190411</v>
      </c>
      <c r="J8" s="1428"/>
      <c r="K8" s="369" t="s">
        <v>899</v>
      </c>
      <c r="L8" s="111"/>
      <c r="M8" s="111"/>
      <c r="N8" s="111"/>
      <c r="O8" s="111"/>
      <c r="P8" s="111"/>
      <c r="Q8" s="111"/>
    </row>
    <row r="9" spans="1:25" ht="14.25" customHeight="1">
      <c r="A9" s="735"/>
      <c r="B9" s="1449"/>
      <c r="C9" s="1449"/>
      <c r="D9" s="1450"/>
      <c r="E9" s="1453" t="s">
        <v>900</v>
      </c>
      <c r="F9" s="1446"/>
      <c r="G9" s="1446"/>
      <c r="H9" s="366"/>
      <c r="I9" s="1445">
        <v>204580</v>
      </c>
      <c r="J9" s="1446"/>
      <c r="K9" s="370" t="s">
        <v>897</v>
      </c>
      <c r="L9" s="366"/>
      <c r="M9" s="366"/>
      <c r="N9" s="366"/>
      <c r="O9" s="366"/>
      <c r="P9" s="366"/>
      <c r="Q9" s="111"/>
    </row>
    <row r="10" spans="1:25" ht="14.25" customHeight="1">
      <c r="A10" s="735"/>
      <c r="B10" s="1447" t="s">
        <v>902</v>
      </c>
      <c r="C10" s="1447"/>
      <c r="D10" s="1448"/>
      <c r="E10" s="1441" t="s">
        <v>896</v>
      </c>
      <c r="F10" s="1428"/>
      <c r="G10" s="1428"/>
      <c r="H10" s="220"/>
      <c r="I10" s="1451">
        <v>108290</v>
      </c>
      <c r="J10" s="1421"/>
      <c r="K10" s="369" t="s">
        <v>897</v>
      </c>
      <c r="L10" s="368"/>
      <c r="M10" s="368"/>
      <c r="N10" s="368"/>
      <c r="O10" s="368"/>
      <c r="P10" s="368"/>
      <c r="Q10" s="111"/>
    </row>
    <row r="11" spans="1:25" ht="14.25" customHeight="1">
      <c r="A11" s="735"/>
      <c r="B11" s="1429"/>
      <c r="C11" s="1429"/>
      <c r="D11" s="1437"/>
      <c r="E11" s="1441" t="s">
        <v>898</v>
      </c>
      <c r="F11" s="1428"/>
      <c r="G11" s="1428"/>
      <c r="H11" s="220"/>
      <c r="I11" s="1452">
        <v>103859</v>
      </c>
      <c r="J11" s="1428"/>
      <c r="K11" s="369" t="s">
        <v>899</v>
      </c>
      <c r="L11" s="111"/>
      <c r="M11" s="111"/>
      <c r="N11" s="111"/>
      <c r="O11" s="111"/>
      <c r="P11" s="111"/>
      <c r="Q11" s="111"/>
    </row>
    <row r="12" spans="1:25" ht="14.25" customHeight="1">
      <c r="A12" s="735"/>
      <c r="B12" s="1449"/>
      <c r="C12" s="1449"/>
      <c r="D12" s="1450"/>
      <c r="E12" s="1453" t="s">
        <v>900</v>
      </c>
      <c r="F12" s="1446"/>
      <c r="G12" s="1446"/>
      <c r="H12" s="366"/>
      <c r="I12" s="1445">
        <v>89784</v>
      </c>
      <c r="J12" s="1446"/>
      <c r="K12" s="370" t="s">
        <v>897</v>
      </c>
      <c r="L12" s="366"/>
      <c r="M12" s="366"/>
      <c r="N12" s="366"/>
      <c r="O12" s="366"/>
      <c r="P12" s="366"/>
      <c r="Q12" s="111"/>
    </row>
    <row r="13" spans="1:25" ht="14.25" customHeight="1">
      <c r="A13" s="735"/>
      <c r="B13" s="1429" t="s">
        <v>903</v>
      </c>
      <c r="C13" s="1429"/>
      <c r="D13" s="1095"/>
      <c r="E13" s="1431" t="s">
        <v>904</v>
      </c>
      <c r="F13" s="1421"/>
      <c r="G13" s="1421"/>
      <c r="H13" s="145"/>
      <c r="I13" s="1403">
        <v>29668964</v>
      </c>
      <c r="J13" s="1432"/>
      <c r="K13" s="371" t="s">
        <v>905</v>
      </c>
      <c r="L13" s="368" t="s">
        <v>1196</v>
      </c>
      <c r="M13" s="368"/>
      <c r="N13" s="368"/>
      <c r="O13" s="368"/>
      <c r="P13" s="368"/>
      <c r="Q13" s="111"/>
    </row>
    <row r="14" spans="1:25" ht="14.25" customHeight="1" thickBot="1">
      <c r="A14" s="735"/>
      <c r="B14" s="1240"/>
      <c r="C14" s="1240"/>
      <c r="D14" s="1430"/>
      <c r="E14" s="1433" t="s">
        <v>906</v>
      </c>
      <c r="F14" s="1324"/>
      <c r="G14" s="1324"/>
      <c r="H14" s="158"/>
      <c r="I14" s="1434">
        <v>95761</v>
      </c>
      <c r="J14" s="1324"/>
      <c r="K14" s="372" t="s">
        <v>907</v>
      </c>
      <c r="L14" s="158" t="s">
        <v>1197</v>
      </c>
      <c r="M14" s="158"/>
      <c r="N14" s="158"/>
      <c r="O14" s="158"/>
      <c r="P14" s="158"/>
      <c r="Q14" s="111"/>
    </row>
    <row r="15" spans="1:25" ht="12" customHeight="1">
      <c r="A15" s="735"/>
      <c r="B15" s="735"/>
      <c r="C15" s="735"/>
      <c r="D15" s="78"/>
      <c r="E15" s="737"/>
      <c r="F15" s="215"/>
      <c r="G15" s="215"/>
      <c r="H15" s="78"/>
      <c r="I15" s="78"/>
      <c r="J15" s="78"/>
      <c r="K15" s="78"/>
      <c r="L15" s="78"/>
      <c r="M15" s="78"/>
      <c r="N15" s="78"/>
    </row>
    <row r="16" spans="1:25" s="504" customFormat="1" ht="20.100000000000001" customHeight="1">
      <c r="A16" s="421" t="s">
        <v>908</v>
      </c>
      <c r="I16" s="207"/>
    </row>
    <row r="17" spans="1:17" s="207" customFormat="1" ht="20.100000000000001" customHeight="1" thickBot="1">
      <c r="A17" s="738" t="s">
        <v>909</v>
      </c>
      <c r="B17" s="359"/>
      <c r="C17" s="359"/>
      <c r="K17" s="289"/>
      <c r="L17" s="359"/>
      <c r="M17" s="1033" t="s">
        <v>910</v>
      </c>
      <c r="O17" s="81"/>
      <c r="P17" s="81"/>
      <c r="Q17" s="515"/>
    </row>
    <row r="18" spans="1:17" ht="13.5" customHeight="1">
      <c r="A18" s="1428" t="s">
        <v>284</v>
      </c>
      <c r="B18" s="1422"/>
      <c r="C18" s="1423"/>
      <c r="D18" s="1330" t="s">
        <v>1247</v>
      </c>
      <c r="E18" s="1137"/>
      <c r="F18" s="1330" t="s">
        <v>911</v>
      </c>
      <c r="G18" s="1137"/>
      <c r="H18" s="1330" t="s">
        <v>912</v>
      </c>
      <c r="I18" s="1137"/>
      <c r="J18" s="1330" t="s">
        <v>913</v>
      </c>
      <c r="K18" s="1137"/>
      <c r="L18" s="1330" t="s">
        <v>914</v>
      </c>
      <c r="M18" s="1137"/>
    </row>
    <row r="19" spans="1:17" ht="13.5" customHeight="1">
      <c r="A19" s="1420" t="s">
        <v>915</v>
      </c>
      <c r="B19" s="1420"/>
      <c r="C19" s="739"/>
      <c r="D19" s="1419"/>
      <c r="E19" s="1116"/>
      <c r="F19" s="1419"/>
      <c r="G19" s="1116"/>
      <c r="H19" s="1419"/>
      <c r="I19" s="1116"/>
      <c r="J19" s="1419"/>
      <c r="K19" s="1116"/>
      <c r="L19" s="1419"/>
      <c r="M19" s="1116"/>
    </row>
    <row r="20" spans="1:17" ht="15" customHeight="1">
      <c r="A20" s="1408" t="s">
        <v>916</v>
      </c>
      <c r="B20" s="1409"/>
      <c r="C20" s="1409"/>
      <c r="D20" s="1403">
        <v>210081</v>
      </c>
      <c r="E20" s="1403"/>
      <c r="F20" s="1403">
        <v>211532</v>
      </c>
      <c r="G20" s="1403"/>
      <c r="H20" s="1403">
        <v>214305</v>
      </c>
      <c r="I20" s="1403"/>
      <c r="J20" s="1403">
        <v>216508</v>
      </c>
      <c r="K20" s="1403"/>
      <c r="L20" s="1403">
        <v>218611</v>
      </c>
      <c r="M20" s="1403"/>
    </row>
    <row r="21" spans="1:17" ht="15" customHeight="1">
      <c r="A21" s="1410" t="s">
        <v>917</v>
      </c>
      <c r="B21" s="1411"/>
      <c r="C21" s="1411"/>
      <c r="D21" s="1412">
        <v>90057</v>
      </c>
      <c r="E21" s="1412"/>
      <c r="F21" s="1412">
        <v>91680</v>
      </c>
      <c r="G21" s="1412"/>
      <c r="H21" s="1412">
        <v>92751</v>
      </c>
      <c r="I21" s="1412"/>
      <c r="J21" s="1412">
        <v>94992</v>
      </c>
      <c r="K21" s="1412"/>
      <c r="L21" s="1412">
        <v>96890</v>
      </c>
      <c r="M21" s="1412"/>
    </row>
    <row r="22" spans="1:17" ht="15" customHeight="1">
      <c r="A22" s="1417" t="s">
        <v>918</v>
      </c>
      <c r="B22" s="1418"/>
      <c r="C22" s="1418"/>
      <c r="D22" s="1412">
        <v>22006</v>
      </c>
      <c r="E22" s="1412"/>
      <c r="F22" s="1412">
        <v>22311</v>
      </c>
      <c r="G22" s="1412"/>
      <c r="H22" s="1412">
        <v>22588</v>
      </c>
      <c r="I22" s="1412"/>
      <c r="J22" s="1412">
        <v>22309</v>
      </c>
      <c r="K22" s="1412"/>
      <c r="L22" s="1412">
        <v>22582</v>
      </c>
      <c r="M22" s="1412"/>
    </row>
    <row r="23" spans="1:17" ht="15" customHeight="1">
      <c r="A23" s="1414" t="s">
        <v>919</v>
      </c>
      <c r="B23" s="1415"/>
      <c r="C23" s="1415"/>
      <c r="D23" s="1416">
        <v>322144</v>
      </c>
      <c r="E23" s="1416"/>
      <c r="F23" s="1416">
        <v>325523</v>
      </c>
      <c r="G23" s="1416"/>
      <c r="H23" s="1416">
        <f>SUM(H20:H22)</f>
        <v>329644</v>
      </c>
      <c r="I23" s="1416"/>
      <c r="J23" s="1416">
        <f>SUM(J20:J22)</f>
        <v>333809</v>
      </c>
      <c r="K23" s="1416"/>
      <c r="L23" s="1416">
        <f>SUM(L20:L22)</f>
        <v>338083</v>
      </c>
      <c r="M23" s="1416"/>
    </row>
    <row r="24" spans="1:17" ht="15" customHeight="1">
      <c r="A24" s="1408" t="s">
        <v>920</v>
      </c>
      <c r="B24" s="1409"/>
      <c r="C24" s="1409"/>
      <c r="D24" s="1403">
        <v>10916</v>
      </c>
      <c r="E24" s="1403"/>
      <c r="F24" s="1403">
        <v>11124</v>
      </c>
      <c r="G24" s="1403"/>
      <c r="H24" s="1403">
        <v>11282</v>
      </c>
      <c r="I24" s="1403"/>
      <c r="J24" s="1403">
        <v>11444</v>
      </c>
      <c r="K24" s="1403"/>
      <c r="L24" s="1403">
        <v>12087</v>
      </c>
      <c r="M24" s="1403"/>
    </row>
    <row r="25" spans="1:17" ht="15" customHeight="1" thickBot="1">
      <c r="A25" s="1404" t="s">
        <v>921</v>
      </c>
      <c r="B25" s="1404"/>
      <c r="C25" s="1405"/>
      <c r="D25" s="1412">
        <v>205</v>
      </c>
      <c r="E25" s="1412"/>
      <c r="F25" s="1412">
        <v>205</v>
      </c>
      <c r="G25" s="1412"/>
      <c r="H25" s="1412">
        <v>206</v>
      </c>
      <c r="I25" s="1412"/>
      <c r="J25" s="1412">
        <v>206</v>
      </c>
      <c r="K25" s="1412"/>
      <c r="L25" s="1412">
        <v>219</v>
      </c>
      <c r="M25" s="1412"/>
    </row>
    <row r="26" spans="1:17" ht="18" customHeight="1" thickTop="1" thickBot="1">
      <c r="A26" s="1400" t="s">
        <v>164</v>
      </c>
      <c r="B26" s="1401"/>
      <c r="C26" s="1402"/>
      <c r="D26" s="1399">
        <v>333265</v>
      </c>
      <c r="E26" s="1399"/>
      <c r="F26" s="1399">
        <v>336852</v>
      </c>
      <c r="G26" s="1399"/>
      <c r="H26" s="1399">
        <f>H23+H24+H25</f>
        <v>341132</v>
      </c>
      <c r="I26" s="1399"/>
      <c r="J26" s="1399">
        <f>J23+J24+J25</f>
        <v>345459</v>
      </c>
      <c r="K26" s="1399"/>
      <c r="L26" s="1399">
        <f>L23+L24+L25</f>
        <v>350389</v>
      </c>
      <c r="M26" s="1399"/>
    </row>
    <row r="27" spans="1:17" s="78" customFormat="1" ht="6" customHeight="1">
      <c r="A27" s="523"/>
      <c r="B27" s="735"/>
      <c r="C27" s="735"/>
      <c r="D27" s="535"/>
      <c r="E27" s="535"/>
      <c r="F27" s="535"/>
      <c r="G27" s="535"/>
      <c r="H27" s="535"/>
      <c r="I27" s="535"/>
      <c r="J27" s="535"/>
      <c r="K27" s="535"/>
      <c r="L27" s="535"/>
      <c r="M27" s="535"/>
    </row>
    <row r="28" spans="1:17" s="504" customFormat="1" ht="20.100000000000001" customHeight="1" thickBot="1">
      <c r="A28" s="738" t="s">
        <v>922</v>
      </c>
      <c r="B28" s="740"/>
      <c r="C28" s="740"/>
      <c r="D28" s="518"/>
      <c r="E28" s="518"/>
      <c r="F28" s="518"/>
      <c r="G28" s="518"/>
      <c r="H28" s="518"/>
      <c r="I28" s="518"/>
      <c r="J28" s="518"/>
      <c r="K28" s="518"/>
      <c r="L28" s="518"/>
      <c r="M28" s="518"/>
    </row>
    <row r="29" spans="1:17" ht="13.5" customHeight="1">
      <c r="A29" s="1428" t="s">
        <v>284</v>
      </c>
      <c r="B29" s="1422"/>
      <c r="C29" s="1423"/>
      <c r="D29" s="1330" t="s">
        <v>1247</v>
      </c>
      <c r="E29" s="1137"/>
      <c r="F29" s="1330" t="s">
        <v>923</v>
      </c>
      <c r="G29" s="1137"/>
      <c r="H29" s="1330" t="s">
        <v>924</v>
      </c>
      <c r="I29" s="1137"/>
      <c r="J29" s="1330" t="s">
        <v>925</v>
      </c>
      <c r="K29" s="1137"/>
      <c r="L29" s="1330" t="s">
        <v>926</v>
      </c>
      <c r="M29" s="1137"/>
    </row>
    <row r="30" spans="1:17" ht="13.5" customHeight="1">
      <c r="A30" s="1420" t="s">
        <v>915</v>
      </c>
      <c r="B30" s="1420"/>
      <c r="C30" s="739"/>
      <c r="D30" s="1419"/>
      <c r="E30" s="1116"/>
      <c r="F30" s="1419"/>
      <c r="G30" s="1116"/>
      <c r="H30" s="1419"/>
      <c r="I30" s="1116"/>
      <c r="J30" s="1419"/>
      <c r="K30" s="1116"/>
      <c r="L30" s="1419"/>
      <c r="M30" s="1116"/>
    </row>
    <row r="31" spans="1:17" ht="15" customHeight="1">
      <c r="A31" s="1408" t="s">
        <v>916</v>
      </c>
      <c r="B31" s="1409"/>
      <c r="C31" s="1409"/>
      <c r="D31" s="1403">
        <v>101416</v>
      </c>
      <c r="E31" s="1403"/>
      <c r="F31" s="1403">
        <v>105411</v>
      </c>
      <c r="G31" s="1403"/>
      <c r="H31" s="1403">
        <v>109009</v>
      </c>
      <c r="I31" s="1403"/>
      <c r="J31" s="1403">
        <v>112474</v>
      </c>
      <c r="K31" s="1403"/>
      <c r="L31" s="1403">
        <v>115626</v>
      </c>
      <c r="M31" s="1403"/>
    </row>
    <row r="32" spans="1:17" ht="15" customHeight="1">
      <c r="A32" s="1410" t="s">
        <v>917</v>
      </c>
      <c r="B32" s="1411"/>
      <c r="C32" s="1411"/>
      <c r="D32" s="1412">
        <v>59733</v>
      </c>
      <c r="E32" s="1412"/>
      <c r="F32" s="1412">
        <v>61421</v>
      </c>
      <c r="G32" s="1412"/>
      <c r="H32" s="1412">
        <v>63441</v>
      </c>
      <c r="I32" s="1412"/>
      <c r="J32" s="1412">
        <v>65462</v>
      </c>
      <c r="K32" s="1412"/>
      <c r="L32" s="1412">
        <v>67287</v>
      </c>
      <c r="M32" s="1412"/>
    </row>
    <row r="33" spans="1:13" ht="15" customHeight="1">
      <c r="A33" s="1417" t="s">
        <v>918</v>
      </c>
      <c r="B33" s="1418"/>
      <c r="C33" s="1418"/>
      <c r="D33" s="1413">
        <v>6109</v>
      </c>
      <c r="E33" s="1413"/>
      <c r="F33" s="1413">
        <v>6465</v>
      </c>
      <c r="G33" s="1413"/>
      <c r="H33" s="1413">
        <v>6824</v>
      </c>
      <c r="I33" s="1413"/>
      <c r="J33" s="1413">
        <v>7164</v>
      </c>
      <c r="K33" s="1413"/>
      <c r="L33" s="1413">
        <v>7498</v>
      </c>
      <c r="M33" s="1413"/>
    </row>
    <row r="34" spans="1:13" ht="15" customHeight="1">
      <c r="A34" s="1414" t="s">
        <v>919</v>
      </c>
      <c r="B34" s="1415"/>
      <c r="C34" s="1415"/>
      <c r="D34" s="1416">
        <v>167258</v>
      </c>
      <c r="E34" s="1416"/>
      <c r="F34" s="1416">
        <v>173297</v>
      </c>
      <c r="G34" s="1416"/>
      <c r="H34" s="1416">
        <f>SUM(H31:H33)</f>
        <v>179274</v>
      </c>
      <c r="I34" s="1416"/>
      <c r="J34" s="1416">
        <f>SUM(J31:J33)</f>
        <v>185100</v>
      </c>
      <c r="K34" s="1416"/>
      <c r="L34" s="1416">
        <v>190411</v>
      </c>
      <c r="M34" s="1416"/>
    </row>
    <row r="35" spans="1:13" ht="15" customHeight="1">
      <c r="A35" s="1408" t="s">
        <v>920</v>
      </c>
      <c r="B35" s="1409"/>
      <c r="C35" s="1409"/>
      <c r="D35" s="1403">
        <v>5627</v>
      </c>
      <c r="E35" s="1403"/>
      <c r="F35" s="1403">
        <v>5836</v>
      </c>
      <c r="G35" s="1403"/>
      <c r="H35" s="1403">
        <v>5919</v>
      </c>
      <c r="I35" s="1403"/>
      <c r="J35" s="1403">
        <v>6076</v>
      </c>
      <c r="K35" s="1403"/>
      <c r="L35" s="1403">
        <v>6250</v>
      </c>
      <c r="M35" s="1403"/>
    </row>
    <row r="36" spans="1:13" ht="15" customHeight="1" thickBot="1">
      <c r="A36" s="1404" t="s">
        <v>921</v>
      </c>
      <c r="B36" s="1404"/>
      <c r="C36" s="1405"/>
      <c r="D36" s="1424">
        <v>23</v>
      </c>
      <c r="E36" s="1424"/>
      <c r="F36" s="1424">
        <v>29</v>
      </c>
      <c r="G36" s="1424"/>
      <c r="H36" s="1424">
        <v>33</v>
      </c>
      <c r="I36" s="1424"/>
      <c r="J36" s="1424">
        <v>27</v>
      </c>
      <c r="K36" s="1424"/>
      <c r="L36" s="1424">
        <v>31</v>
      </c>
      <c r="M36" s="1424"/>
    </row>
    <row r="37" spans="1:13" ht="18.75" customHeight="1" thickTop="1" thickBot="1">
      <c r="A37" s="1425" t="s">
        <v>164</v>
      </c>
      <c r="B37" s="1426"/>
      <c r="C37" s="1427"/>
      <c r="D37" s="1399">
        <v>172908</v>
      </c>
      <c r="E37" s="1399"/>
      <c r="F37" s="1399">
        <v>179162</v>
      </c>
      <c r="G37" s="1399"/>
      <c r="H37" s="1399">
        <f>H34+H35+H36</f>
        <v>185226</v>
      </c>
      <c r="I37" s="1399"/>
      <c r="J37" s="1399">
        <f>J34+J35+J36</f>
        <v>191203</v>
      </c>
      <c r="K37" s="1399"/>
      <c r="L37" s="1399">
        <f>L34+L35+L36</f>
        <v>196692</v>
      </c>
      <c r="M37" s="1399"/>
    </row>
    <row r="38" spans="1:13" s="78" customFormat="1" ht="17.25" customHeight="1">
      <c r="A38" s="741"/>
      <c r="B38" s="742" t="s">
        <v>927</v>
      </c>
      <c r="C38" s="742"/>
      <c r="D38" s="535"/>
      <c r="E38" s="535"/>
      <c r="F38" s="535"/>
      <c r="G38" s="535"/>
      <c r="H38" s="535"/>
      <c r="I38" s="535"/>
      <c r="J38" s="535"/>
      <c r="K38" s="535"/>
      <c r="L38" s="535"/>
      <c r="M38" s="535"/>
    </row>
    <row r="39" spans="1:13" s="504" customFormat="1" ht="20.100000000000001" customHeight="1" thickBot="1">
      <c r="A39" s="743" t="s">
        <v>928</v>
      </c>
      <c r="B39" s="740"/>
      <c r="C39" s="740"/>
      <c r="D39" s="518"/>
      <c r="E39" s="518"/>
      <c r="F39" s="518"/>
      <c r="G39" s="447"/>
      <c r="H39" s="518"/>
      <c r="I39" s="447"/>
      <c r="J39" s="518"/>
      <c r="K39" s="447"/>
      <c r="L39" s="518"/>
      <c r="M39" s="447"/>
    </row>
    <row r="40" spans="1:13" ht="13.5" customHeight="1">
      <c r="A40" s="1421" t="s">
        <v>284</v>
      </c>
      <c r="B40" s="1422"/>
      <c r="C40" s="1423"/>
      <c r="D40" s="1330" t="s">
        <v>1247</v>
      </c>
      <c r="E40" s="1137"/>
      <c r="F40" s="1330" t="s">
        <v>911</v>
      </c>
      <c r="G40" s="1137"/>
      <c r="H40" s="1330" t="s">
        <v>924</v>
      </c>
      <c r="I40" s="1137"/>
      <c r="J40" s="1330" t="s">
        <v>929</v>
      </c>
      <c r="K40" s="1137"/>
      <c r="L40" s="1330" t="s">
        <v>914</v>
      </c>
      <c r="M40" s="1137"/>
    </row>
    <row r="41" spans="1:13" ht="13.5" customHeight="1">
      <c r="A41" s="1420" t="s">
        <v>915</v>
      </c>
      <c r="B41" s="1420"/>
      <c r="C41" s="739"/>
      <c r="D41" s="1419"/>
      <c r="E41" s="1116"/>
      <c r="F41" s="1419"/>
      <c r="G41" s="1116"/>
      <c r="H41" s="1419"/>
      <c r="I41" s="1116"/>
      <c r="J41" s="1419"/>
      <c r="K41" s="1116"/>
      <c r="L41" s="1419"/>
      <c r="M41" s="1116"/>
    </row>
    <row r="42" spans="1:13" ht="15" customHeight="1">
      <c r="A42" s="1408" t="s">
        <v>916</v>
      </c>
      <c r="B42" s="1409"/>
      <c r="C42" s="1409"/>
      <c r="D42" s="1403">
        <v>55177</v>
      </c>
      <c r="E42" s="1403"/>
      <c r="F42" s="1403">
        <v>56542</v>
      </c>
      <c r="G42" s="1403"/>
      <c r="H42" s="1403">
        <v>56672</v>
      </c>
      <c r="I42" s="1403"/>
      <c r="J42" s="1403">
        <v>56983</v>
      </c>
      <c r="K42" s="1403"/>
      <c r="L42" s="1403">
        <v>56402</v>
      </c>
      <c r="M42" s="1403"/>
    </row>
    <row r="43" spans="1:13" ht="15" customHeight="1">
      <c r="A43" s="1410" t="s">
        <v>917</v>
      </c>
      <c r="B43" s="1411"/>
      <c r="C43" s="1411"/>
      <c r="D43" s="1412">
        <v>37820</v>
      </c>
      <c r="E43" s="1412"/>
      <c r="F43" s="1412">
        <v>38827</v>
      </c>
      <c r="G43" s="1412"/>
      <c r="H43" s="1412">
        <v>39627</v>
      </c>
      <c r="I43" s="1412"/>
      <c r="J43" s="1412">
        <v>40346</v>
      </c>
      <c r="K43" s="1412"/>
      <c r="L43" s="1412">
        <v>40883</v>
      </c>
      <c r="M43" s="1412"/>
    </row>
    <row r="44" spans="1:13" ht="15" customHeight="1">
      <c r="A44" s="1417" t="s">
        <v>918</v>
      </c>
      <c r="B44" s="1418"/>
      <c r="C44" s="1418"/>
      <c r="D44" s="1413">
        <v>5991</v>
      </c>
      <c r="E44" s="1413"/>
      <c r="F44" s="1413">
        <v>6194</v>
      </c>
      <c r="G44" s="1413"/>
      <c r="H44" s="1413">
        <v>6306</v>
      </c>
      <c r="I44" s="1413"/>
      <c r="J44" s="1413">
        <v>6397</v>
      </c>
      <c r="K44" s="1413"/>
      <c r="L44" s="1413">
        <v>6574</v>
      </c>
      <c r="M44" s="1413"/>
    </row>
    <row r="45" spans="1:13" ht="15" customHeight="1">
      <c r="A45" s="1414" t="s">
        <v>919</v>
      </c>
      <c r="B45" s="1415"/>
      <c r="C45" s="1415"/>
      <c r="D45" s="1416">
        <v>98988</v>
      </c>
      <c r="E45" s="1416"/>
      <c r="F45" s="1416">
        <v>101563</v>
      </c>
      <c r="G45" s="1416"/>
      <c r="H45" s="1416">
        <f>SUM(H42:H44)</f>
        <v>102605</v>
      </c>
      <c r="I45" s="1416"/>
      <c r="J45" s="1416">
        <f>SUM(J42:J44)</f>
        <v>103726</v>
      </c>
      <c r="K45" s="1416"/>
      <c r="L45" s="1416">
        <v>103859</v>
      </c>
      <c r="M45" s="1416"/>
    </row>
    <row r="46" spans="1:13" ht="15" customHeight="1">
      <c r="A46" s="1408" t="s">
        <v>920</v>
      </c>
      <c r="B46" s="1409"/>
      <c r="C46" s="1409"/>
      <c r="D46" s="1403">
        <v>4168</v>
      </c>
      <c r="E46" s="1403"/>
      <c r="F46" s="1403">
        <v>4349</v>
      </c>
      <c r="G46" s="1403"/>
      <c r="H46" s="1403">
        <v>4381</v>
      </c>
      <c r="I46" s="1403"/>
      <c r="J46" s="1403">
        <v>4323</v>
      </c>
      <c r="K46" s="1403"/>
      <c r="L46" s="1403">
        <v>4426</v>
      </c>
      <c r="M46" s="1403"/>
    </row>
    <row r="47" spans="1:13" ht="15" customHeight="1" thickBot="1">
      <c r="A47" s="1404" t="s">
        <v>921</v>
      </c>
      <c r="B47" s="1404"/>
      <c r="C47" s="1405"/>
      <c r="D47" s="1406" t="s">
        <v>930</v>
      </c>
      <c r="E47" s="1407"/>
      <c r="F47" s="1406" t="s">
        <v>931</v>
      </c>
      <c r="G47" s="1407"/>
      <c r="H47" s="1406">
        <v>1</v>
      </c>
      <c r="I47" s="1407"/>
      <c r="J47" s="1406">
        <v>5</v>
      </c>
      <c r="K47" s="1407"/>
      <c r="L47" s="1406">
        <v>5</v>
      </c>
      <c r="M47" s="1407"/>
    </row>
    <row r="48" spans="1:13" ht="18" customHeight="1" thickTop="1" thickBot="1">
      <c r="A48" s="1400" t="s">
        <v>164</v>
      </c>
      <c r="B48" s="1401"/>
      <c r="C48" s="1402"/>
      <c r="D48" s="1399">
        <v>103156</v>
      </c>
      <c r="E48" s="1399"/>
      <c r="F48" s="1399">
        <v>105912</v>
      </c>
      <c r="G48" s="1399"/>
      <c r="H48" s="1399">
        <f>H45+H46+H47</f>
        <v>106987</v>
      </c>
      <c r="I48" s="1399"/>
      <c r="J48" s="1399">
        <f>J45+J46+J47</f>
        <v>108054</v>
      </c>
      <c r="K48" s="1399"/>
      <c r="L48" s="1399">
        <f>L45+L46+L47</f>
        <v>108290</v>
      </c>
      <c r="M48" s="1399"/>
    </row>
    <row r="49" spans="1:9" ht="15.75" customHeight="1">
      <c r="A49" s="523"/>
      <c r="B49" s="735"/>
      <c r="C49" s="735"/>
      <c r="D49" s="535"/>
      <c r="E49" s="535"/>
      <c r="F49" s="535"/>
      <c r="G49" s="535"/>
      <c r="H49" s="535"/>
      <c r="I49" s="535"/>
    </row>
  </sheetData>
  <customSheetViews>
    <customSheetView guid="{93AD3119-4B9E-4DD3-92AC-14DD93F7352A}" showPageBreaks="1" printArea="1" view="pageBreakPreview" topLeftCell="A31">
      <selection activeCell="N35" sqref="N35:O35"/>
      <pageMargins left="0.78740157480314965" right="0.31" top="0.51" bottom="0.72" header="0" footer="0"/>
      <pageSetup paperSize="9" firstPageNumber="187" orientation="portrait" useFirstPageNumber="1" r:id="rId1"/>
      <headerFooter alignWithMargins="0"/>
    </customSheetView>
    <customSheetView guid="{53ABA5C2-131F-4519-ADBD-143B4641C355}" showPageBreaks="1" printArea="1" view="pageBreakPreview" topLeftCell="A37">
      <selection activeCell="H46" sqref="H46:I46"/>
      <pageMargins left="0.78740157480314965" right="0.31" top="0.51" bottom="0.72" header="0" footer="0"/>
      <pageSetup paperSize="9" firstPageNumber="187" orientation="portrait" useFirstPageNumber="1" r:id="rId2"/>
      <headerFooter alignWithMargins="0"/>
    </customSheetView>
    <customSheetView guid="{088E71DE-B7B4-46D8-A92F-2B36F5DE4D60}" showPageBreaks="1" printArea="1" view="pageBreakPreview">
      <selection activeCell="H46" sqref="H46:I46"/>
      <pageMargins left="0.78740157480314965" right="0.31" top="0.51" bottom="0.72" header="0" footer="0"/>
      <pageSetup paperSize="9" firstPageNumber="187" orientation="portrait" useFirstPageNumber="1" r:id="rId3"/>
      <headerFooter alignWithMargins="0"/>
    </customSheetView>
    <customSheetView guid="{9B74B00A-A640-416F-A432-6A34C75E3BAB}" showPageBreaks="1" printArea="1" view="pageBreakPreview">
      <selection activeCell="H46" sqref="H46:I46"/>
      <pageMargins left="0.78740157480314965" right="0.31" top="0.51" bottom="0.72" header="0" footer="0"/>
      <pageSetup paperSize="9" firstPageNumber="187" orientation="portrait" useFirstPageNumber="1" r:id="rId4"/>
      <headerFooter alignWithMargins="0"/>
    </customSheetView>
    <customSheetView guid="{4B660A93-3844-409A-B1B8-F0D2E63212C8}" showPageBreaks="1" printArea="1" view="pageBreakPreview">
      <selection activeCell="H46" sqref="H46:I46"/>
      <pageMargins left="0.78740157480314965" right="0.31" top="0.51" bottom="0.72" header="0" footer="0"/>
      <pageSetup paperSize="9" firstPageNumber="187" orientation="portrait" useFirstPageNumber="1" r:id="rId5"/>
      <headerFooter alignWithMargins="0"/>
    </customSheetView>
    <customSheetView guid="{54E8C2A0-7B52-4DAB-8ABD-D0AD26D0A0DB}" showPageBreaks="1" printArea="1" view="pageBreakPreview">
      <selection activeCell="H46" sqref="H46:I46"/>
      <pageMargins left="0.78740157480314965" right="0.31" top="0.51" bottom="0.72" header="0" footer="0"/>
      <pageSetup paperSize="9" firstPageNumber="187" orientation="portrait" useFirstPageNumber="1" r:id="rId6"/>
      <headerFooter alignWithMargins="0"/>
    </customSheetView>
    <customSheetView guid="{F9820D02-85B6-432B-AB25-E79E6E3CE8BD}" showPageBreaks="1" printArea="1" view="pageBreakPreview">
      <selection activeCell="H46" sqref="H46:I46"/>
      <pageMargins left="0.78740157480314965" right="0.31" top="0.51" bottom="0.72" header="0" footer="0"/>
      <pageSetup paperSize="9" firstPageNumber="187" orientation="portrait" useFirstPageNumber="1" r:id="rId7"/>
      <headerFooter alignWithMargins="0"/>
    </customSheetView>
    <customSheetView guid="{6C8CA477-863E-484A-88AC-2F7B34BF5742}" showPageBreaks="1" printArea="1" view="pageBreakPreview">
      <selection activeCell="H46" sqref="H46:I46"/>
      <pageMargins left="0.78740157480314965" right="0.31" top="0.51" bottom="0.72" header="0" footer="0"/>
      <pageSetup paperSize="9" firstPageNumber="187" orientation="portrait" useFirstPageNumber="1" r:id="rId8"/>
      <headerFooter alignWithMargins="0"/>
    </customSheetView>
    <customSheetView guid="{C35433B0-31B6-4088-8FE4-5880F028D902}" showPageBreaks="1" printArea="1" view="pageBreakPreview">
      <selection activeCell="H46" sqref="H46:I46"/>
      <pageMargins left="0.78740157480314965" right="0.31" top="0.51" bottom="0.72" header="0" footer="0"/>
      <pageSetup paperSize="9" firstPageNumber="187" orientation="portrait" useFirstPageNumber="1" r:id="rId9"/>
      <headerFooter alignWithMargins="0"/>
    </customSheetView>
    <customSheetView guid="{ACCC9A1C-74E4-4A07-8C69-201B2C75F995}" showPageBreaks="1" printArea="1" view="pageBreakPreview">
      <selection activeCell="H46" sqref="H46:I46"/>
      <pageMargins left="0.78740157480314965" right="0.31" top="0.51" bottom="0.72" header="0" footer="0"/>
      <pageSetup paperSize="9" firstPageNumber="187" orientation="portrait" useFirstPageNumber="1" r:id="rId10"/>
      <headerFooter alignWithMargins="0"/>
    </customSheetView>
    <customSheetView guid="{D244CBD3-20C8-4E64-93F1-8305B8033E05}" showPageBreaks="1" printArea="1" view="pageBreakPreview">
      <selection activeCell="B1" sqref="B1"/>
      <pageMargins left="0.78740157480314965" right="0.31" top="0.51" bottom="0.72" header="0" footer="0"/>
      <pageSetup paperSize="9" firstPageNumber="187" orientation="portrait" useFirstPageNumber="1" r:id="rId11"/>
      <headerFooter alignWithMargins="0"/>
    </customSheetView>
    <customSheetView guid="{A9FAE077-5C36-4502-A307-F5F7DF354F81}" showPageBreaks="1" printArea="1" view="pageBreakPreview">
      <selection activeCell="B1" sqref="B1"/>
      <pageMargins left="0.78740157480314965" right="0.31" top="0.51" bottom="0.72" header="0" footer="0"/>
      <pageSetup paperSize="9" firstPageNumber="187" orientation="portrait" useFirstPageNumber="1" r:id="rId12"/>
      <headerFooter alignWithMargins="0"/>
    </customSheetView>
    <customSheetView guid="{676DC416-CC6C-4663-B2BC-E7307C535C80}" showPageBreaks="1" printArea="1" view="pageBreakPreview" topLeftCell="A37">
      <selection activeCell="H46" sqref="H46:I46"/>
      <pageMargins left="0.78740157480314965" right="0.31" top="0.51" bottom="0.72" header="0" footer="0"/>
      <pageSetup paperSize="9" firstPageNumber="187" orientation="portrait" useFirstPageNumber="1" r:id="rId13"/>
      <headerFooter alignWithMargins="0"/>
    </customSheetView>
  </customSheetViews>
  <mergeCells count="173">
    <mergeCell ref="B4:D6"/>
    <mergeCell ref="E4:G4"/>
    <mergeCell ref="I4:J4"/>
    <mergeCell ref="E5:G5"/>
    <mergeCell ref="I5:J5"/>
    <mergeCell ref="E6:G6"/>
    <mergeCell ref="I6:J6"/>
    <mergeCell ref="B10:D12"/>
    <mergeCell ref="E10:G10"/>
    <mergeCell ref="I10:J10"/>
    <mergeCell ref="E11:G11"/>
    <mergeCell ref="I11:J11"/>
    <mergeCell ref="E12:G12"/>
    <mergeCell ref="I12:J12"/>
    <mergeCell ref="B7:D9"/>
    <mergeCell ref="E7:G7"/>
    <mergeCell ref="I7:J7"/>
    <mergeCell ref="E8:G8"/>
    <mergeCell ref="I8:J8"/>
    <mergeCell ref="E9:G9"/>
    <mergeCell ref="I9:J9"/>
    <mergeCell ref="B13:D14"/>
    <mergeCell ref="E13:G13"/>
    <mergeCell ref="I13:J13"/>
    <mergeCell ref="E14:G14"/>
    <mergeCell ref="I14:J14"/>
    <mergeCell ref="A18:C18"/>
    <mergeCell ref="D18:E19"/>
    <mergeCell ref="F18:G19"/>
    <mergeCell ref="H18:I19"/>
    <mergeCell ref="J18:K19"/>
    <mergeCell ref="L18:M19"/>
    <mergeCell ref="A19:B19"/>
    <mergeCell ref="A20:C20"/>
    <mergeCell ref="D20:E20"/>
    <mergeCell ref="F20:G20"/>
    <mergeCell ref="H20:I20"/>
    <mergeCell ref="J20:K20"/>
    <mergeCell ref="L20:M20"/>
    <mergeCell ref="A21:C21"/>
    <mergeCell ref="D21:E21"/>
    <mergeCell ref="F21:G21"/>
    <mergeCell ref="H21:I21"/>
    <mergeCell ref="J21:K21"/>
    <mergeCell ref="L21:M21"/>
    <mergeCell ref="J22:K22"/>
    <mergeCell ref="L22:M22"/>
    <mergeCell ref="A23:C23"/>
    <mergeCell ref="D23:E23"/>
    <mergeCell ref="F23:G23"/>
    <mergeCell ref="H23:I23"/>
    <mergeCell ref="J23:K23"/>
    <mergeCell ref="L23:M23"/>
    <mergeCell ref="A22:C22"/>
    <mergeCell ref="D22:E22"/>
    <mergeCell ref="F22:G22"/>
    <mergeCell ref="H22:I22"/>
    <mergeCell ref="J24:K24"/>
    <mergeCell ref="L24:M24"/>
    <mergeCell ref="A25:C25"/>
    <mergeCell ref="D25:E25"/>
    <mergeCell ref="F25:G25"/>
    <mergeCell ref="H25:I25"/>
    <mergeCell ref="J25:K25"/>
    <mergeCell ref="L25:M25"/>
    <mergeCell ref="A24:C24"/>
    <mergeCell ref="D24:E24"/>
    <mergeCell ref="F24:G24"/>
    <mergeCell ref="H24:I24"/>
    <mergeCell ref="A30:B30"/>
    <mergeCell ref="A31:C31"/>
    <mergeCell ref="D31:E31"/>
    <mergeCell ref="F31:G31"/>
    <mergeCell ref="J26:K26"/>
    <mergeCell ref="L26:M26"/>
    <mergeCell ref="A29:C29"/>
    <mergeCell ref="D29:E30"/>
    <mergeCell ref="F29:G30"/>
    <mergeCell ref="H29:I30"/>
    <mergeCell ref="J29:K30"/>
    <mergeCell ref="L29:M30"/>
    <mergeCell ref="A26:C26"/>
    <mergeCell ref="D26:E26"/>
    <mergeCell ref="F26:G26"/>
    <mergeCell ref="H26:I26"/>
    <mergeCell ref="H31:I31"/>
    <mergeCell ref="J31:K31"/>
    <mergeCell ref="L31:M31"/>
    <mergeCell ref="A32:C32"/>
    <mergeCell ref="D32:E32"/>
    <mergeCell ref="F32:G32"/>
    <mergeCell ref="H32:I32"/>
    <mergeCell ref="J32:K32"/>
    <mergeCell ref="L32:M32"/>
    <mergeCell ref="A33:C33"/>
    <mergeCell ref="D33:E33"/>
    <mergeCell ref="F33:G33"/>
    <mergeCell ref="H33:I33"/>
    <mergeCell ref="J33:K33"/>
    <mergeCell ref="L33:M33"/>
    <mergeCell ref="J34:K34"/>
    <mergeCell ref="L34:M34"/>
    <mergeCell ref="A35:C35"/>
    <mergeCell ref="D35:E35"/>
    <mergeCell ref="F35:G35"/>
    <mergeCell ref="H35:I35"/>
    <mergeCell ref="J35:K35"/>
    <mergeCell ref="L35:M35"/>
    <mergeCell ref="A34:C34"/>
    <mergeCell ref="D34:E34"/>
    <mergeCell ref="F34:G34"/>
    <mergeCell ref="H34:I34"/>
    <mergeCell ref="J36:K36"/>
    <mergeCell ref="L36:M36"/>
    <mergeCell ref="A37:C37"/>
    <mergeCell ref="D37:E37"/>
    <mergeCell ref="F37:G37"/>
    <mergeCell ref="H37:I37"/>
    <mergeCell ref="J37:K37"/>
    <mergeCell ref="L37:M37"/>
    <mergeCell ref="A36:C36"/>
    <mergeCell ref="D36:E36"/>
    <mergeCell ref="F36:G36"/>
    <mergeCell ref="H36:I36"/>
    <mergeCell ref="J40:K41"/>
    <mergeCell ref="L40:M41"/>
    <mergeCell ref="A41:B41"/>
    <mergeCell ref="A42:C42"/>
    <mergeCell ref="D42:E42"/>
    <mergeCell ref="F42:G42"/>
    <mergeCell ref="H42:I42"/>
    <mergeCell ref="J42:K42"/>
    <mergeCell ref="A40:C40"/>
    <mergeCell ref="D40:E41"/>
    <mergeCell ref="F40:G41"/>
    <mergeCell ref="H40:I41"/>
    <mergeCell ref="L42:M42"/>
    <mergeCell ref="A43:C43"/>
    <mergeCell ref="D43:E43"/>
    <mergeCell ref="F43:G43"/>
    <mergeCell ref="H43:I43"/>
    <mergeCell ref="J43:K43"/>
    <mergeCell ref="L43:M43"/>
    <mergeCell ref="J44:K44"/>
    <mergeCell ref="L44:M44"/>
    <mergeCell ref="A45:C45"/>
    <mergeCell ref="D45:E45"/>
    <mergeCell ref="F45:G45"/>
    <mergeCell ref="H45:I45"/>
    <mergeCell ref="J45:K45"/>
    <mergeCell ref="L45:M45"/>
    <mergeCell ref="A44:C44"/>
    <mergeCell ref="D44:E44"/>
    <mergeCell ref="F44:G44"/>
    <mergeCell ref="H44:I44"/>
    <mergeCell ref="J48:K48"/>
    <mergeCell ref="L48:M48"/>
    <mergeCell ref="A48:C48"/>
    <mergeCell ref="D48:E48"/>
    <mergeCell ref="F48:G48"/>
    <mergeCell ref="H48:I48"/>
    <mergeCell ref="J46:K46"/>
    <mergeCell ref="L46:M46"/>
    <mergeCell ref="A47:C47"/>
    <mergeCell ref="D47:E47"/>
    <mergeCell ref="F47:G47"/>
    <mergeCell ref="H47:I47"/>
    <mergeCell ref="J47:K47"/>
    <mergeCell ref="L47:M47"/>
    <mergeCell ref="A46:C46"/>
    <mergeCell ref="D46:E46"/>
    <mergeCell ref="F46:G46"/>
    <mergeCell ref="H46:I46"/>
  </mergeCells>
  <phoneticPr fontId="2"/>
  <printOptions gridLinesSet="0"/>
  <pageMargins left="0.78740157480314965" right="0.31" top="0.51" bottom="0.72" header="0" footer="0"/>
  <pageSetup paperSize="9" firstPageNumber="187" orientation="portrait" useFirstPageNumber="1" r:id="rId14"/>
  <headerFooter alignWithMargins="0"/>
  <drawing r:id="rId1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8"/>
  <sheetViews>
    <sheetView view="pageBreakPreview" zoomScaleNormal="90" zoomScaleSheetLayoutView="100" workbookViewId="0">
      <selection activeCell="B1" sqref="B1"/>
    </sheetView>
  </sheetViews>
  <sheetFormatPr defaultColWidth="10.375" defaultRowHeight="15" customHeight="1"/>
  <cols>
    <col min="1" max="1" width="2.5" style="79" customWidth="1"/>
    <col min="2" max="2" width="14" style="79" customWidth="1"/>
    <col min="3" max="11" width="8.25" style="79" customWidth="1"/>
    <col min="12" max="12" width="7.75" style="79" customWidth="1"/>
    <col min="13" max="14" width="6.875" style="79" customWidth="1"/>
    <col min="15" max="256" width="10.375" style="79"/>
    <col min="257" max="257" width="2.5" style="79" customWidth="1"/>
    <col min="258" max="258" width="14" style="79" customWidth="1"/>
    <col min="259" max="267" width="8.25" style="79" customWidth="1"/>
    <col min="268" max="268" width="7.75" style="79" customWidth="1"/>
    <col min="269" max="270" width="6.875" style="79" customWidth="1"/>
    <col min="271" max="512" width="10.375" style="79"/>
    <col min="513" max="513" width="2.5" style="79" customWidth="1"/>
    <col min="514" max="514" width="14" style="79" customWidth="1"/>
    <col min="515" max="523" width="8.25" style="79" customWidth="1"/>
    <col min="524" max="524" width="7.75" style="79" customWidth="1"/>
    <col min="525" max="526" width="6.875" style="79" customWidth="1"/>
    <col min="527" max="768" width="10.375" style="79"/>
    <col min="769" max="769" width="2.5" style="79" customWidth="1"/>
    <col min="770" max="770" width="14" style="79" customWidth="1"/>
    <col min="771" max="779" width="8.25" style="79" customWidth="1"/>
    <col min="780" max="780" width="7.75" style="79" customWidth="1"/>
    <col min="781" max="782" width="6.875" style="79" customWidth="1"/>
    <col min="783" max="1024" width="10.375" style="79"/>
    <col min="1025" max="1025" width="2.5" style="79" customWidth="1"/>
    <col min="1026" max="1026" width="14" style="79" customWidth="1"/>
    <col min="1027" max="1035" width="8.25" style="79" customWidth="1"/>
    <col min="1036" max="1036" width="7.75" style="79" customWidth="1"/>
    <col min="1037" max="1038" width="6.875" style="79" customWidth="1"/>
    <col min="1039" max="1280" width="10.375" style="79"/>
    <col min="1281" max="1281" width="2.5" style="79" customWidth="1"/>
    <col min="1282" max="1282" width="14" style="79" customWidth="1"/>
    <col min="1283" max="1291" width="8.25" style="79" customWidth="1"/>
    <col min="1292" max="1292" width="7.75" style="79" customWidth="1"/>
    <col min="1293" max="1294" width="6.875" style="79" customWidth="1"/>
    <col min="1295" max="1536" width="10.375" style="79"/>
    <col min="1537" max="1537" width="2.5" style="79" customWidth="1"/>
    <col min="1538" max="1538" width="14" style="79" customWidth="1"/>
    <col min="1539" max="1547" width="8.25" style="79" customWidth="1"/>
    <col min="1548" max="1548" width="7.75" style="79" customWidth="1"/>
    <col min="1549" max="1550" width="6.875" style="79" customWidth="1"/>
    <col min="1551" max="1792" width="10.375" style="79"/>
    <col min="1793" max="1793" width="2.5" style="79" customWidth="1"/>
    <col min="1794" max="1794" width="14" style="79" customWidth="1"/>
    <col min="1795" max="1803" width="8.25" style="79" customWidth="1"/>
    <col min="1804" max="1804" width="7.75" style="79" customWidth="1"/>
    <col min="1805" max="1806" width="6.875" style="79" customWidth="1"/>
    <col min="1807" max="2048" width="10.375" style="79"/>
    <col min="2049" max="2049" width="2.5" style="79" customWidth="1"/>
    <col min="2050" max="2050" width="14" style="79" customWidth="1"/>
    <col min="2051" max="2059" width="8.25" style="79" customWidth="1"/>
    <col min="2060" max="2060" width="7.75" style="79" customWidth="1"/>
    <col min="2061" max="2062" width="6.875" style="79" customWidth="1"/>
    <col min="2063" max="2304" width="10.375" style="79"/>
    <col min="2305" max="2305" width="2.5" style="79" customWidth="1"/>
    <col min="2306" max="2306" width="14" style="79" customWidth="1"/>
    <col min="2307" max="2315" width="8.25" style="79" customWidth="1"/>
    <col min="2316" max="2316" width="7.75" style="79" customWidth="1"/>
    <col min="2317" max="2318" width="6.875" style="79" customWidth="1"/>
    <col min="2319" max="2560" width="10.375" style="79"/>
    <col min="2561" max="2561" width="2.5" style="79" customWidth="1"/>
    <col min="2562" max="2562" width="14" style="79" customWidth="1"/>
    <col min="2563" max="2571" width="8.25" style="79" customWidth="1"/>
    <col min="2572" max="2572" width="7.75" style="79" customWidth="1"/>
    <col min="2573" max="2574" width="6.875" style="79" customWidth="1"/>
    <col min="2575" max="2816" width="10.375" style="79"/>
    <col min="2817" max="2817" width="2.5" style="79" customWidth="1"/>
    <col min="2818" max="2818" width="14" style="79" customWidth="1"/>
    <col min="2819" max="2827" width="8.25" style="79" customWidth="1"/>
    <col min="2828" max="2828" width="7.75" style="79" customWidth="1"/>
    <col min="2829" max="2830" width="6.875" style="79" customWidth="1"/>
    <col min="2831" max="3072" width="10.375" style="79"/>
    <col min="3073" max="3073" width="2.5" style="79" customWidth="1"/>
    <col min="3074" max="3074" width="14" style="79" customWidth="1"/>
    <col min="3075" max="3083" width="8.25" style="79" customWidth="1"/>
    <col min="3084" max="3084" width="7.75" style="79" customWidth="1"/>
    <col min="3085" max="3086" width="6.875" style="79" customWidth="1"/>
    <col min="3087" max="3328" width="10.375" style="79"/>
    <col min="3329" max="3329" width="2.5" style="79" customWidth="1"/>
    <col min="3330" max="3330" width="14" style="79" customWidth="1"/>
    <col min="3331" max="3339" width="8.25" style="79" customWidth="1"/>
    <col min="3340" max="3340" width="7.75" style="79" customWidth="1"/>
    <col min="3341" max="3342" width="6.875" style="79" customWidth="1"/>
    <col min="3343" max="3584" width="10.375" style="79"/>
    <col min="3585" max="3585" width="2.5" style="79" customWidth="1"/>
    <col min="3586" max="3586" width="14" style="79" customWidth="1"/>
    <col min="3587" max="3595" width="8.25" style="79" customWidth="1"/>
    <col min="3596" max="3596" width="7.75" style="79" customWidth="1"/>
    <col min="3597" max="3598" width="6.875" style="79" customWidth="1"/>
    <col min="3599" max="3840" width="10.375" style="79"/>
    <col min="3841" max="3841" width="2.5" style="79" customWidth="1"/>
    <col min="3842" max="3842" width="14" style="79" customWidth="1"/>
    <col min="3843" max="3851" width="8.25" style="79" customWidth="1"/>
    <col min="3852" max="3852" width="7.75" style="79" customWidth="1"/>
    <col min="3853" max="3854" width="6.875" style="79" customWidth="1"/>
    <col min="3855" max="4096" width="10.375" style="79"/>
    <col min="4097" max="4097" width="2.5" style="79" customWidth="1"/>
    <col min="4098" max="4098" width="14" style="79" customWidth="1"/>
    <col min="4099" max="4107" width="8.25" style="79" customWidth="1"/>
    <col min="4108" max="4108" width="7.75" style="79" customWidth="1"/>
    <col min="4109" max="4110" width="6.875" style="79" customWidth="1"/>
    <col min="4111" max="4352" width="10.375" style="79"/>
    <col min="4353" max="4353" width="2.5" style="79" customWidth="1"/>
    <col min="4354" max="4354" width="14" style="79" customWidth="1"/>
    <col min="4355" max="4363" width="8.25" style="79" customWidth="1"/>
    <col min="4364" max="4364" width="7.75" style="79" customWidth="1"/>
    <col min="4365" max="4366" width="6.875" style="79" customWidth="1"/>
    <col min="4367" max="4608" width="10.375" style="79"/>
    <col min="4609" max="4609" width="2.5" style="79" customWidth="1"/>
    <col min="4610" max="4610" width="14" style="79" customWidth="1"/>
    <col min="4611" max="4619" width="8.25" style="79" customWidth="1"/>
    <col min="4620" max="4620" width="7.75" style="79" customWidth="1"/>
    <col min="4621" max="4622" width="6.875" style="79" customWidth="1"/>
    <col min="4623" max="4864" width="10.375" style="79"/>
    <col min="4865" max="4865" width="2.5" style="79" customWidth="1"/>
    <col min="4866" max="4866" width="14" style="79" customWidth="1"/>
    <col min="4867" max="4875" width="8.25" style="79" customWidth="1"/>
    <col min="4876" max="4876" width="7.75" style="79" customWidth="1"/>
    <col min="4877" max="4878" width="6.875" style="79" customWidth="1"/>
    <col min="4879" max="5120" width="10.375" style="79"/>
    <col min="5121" max="5121" width="2.5" style="79" customWidth="1"/>
    <col min="5122" max="5122" width="14" style="79" customWidth="1"/>
    <col min="5123" max="5131" width="8.25" style="79" customWidth="1"/>
    <col min="5132" max="5132" width="7.75" style="79" customWidth="1"/>
    <col min="5133" max="5134" width="6.875" style="79" customWidth="1"/>
    <col min="5135" max="5376" width="10.375" style="79"/>
    <col min="5377" max="5377" width="2.5" style="79" customWidth="1"/>
    <col min="5378" max="5378" width="14" style="79" customWidth="1"/>
    <col min="5379" max="5387" width="8.25" style="79" customWidth="1"/>
    <col min="5388" max="5388" width="7.75" style="79" customWidth="1"/>
    <col min="5389" max="5390" width="6.875" style="79" customWidth="1"/>
    <col min="5391" max="5632" width="10.375" style="79"/>
    <col min="5633" max="5633" width="2.5" style="79" customWidth="1"/>
    <col min="5634" max="5634" width="14" style="79" customWidth="1"/>
    <col min="5635" max="5643" width="8.25" style="79" customWidth="1"/>
    <col min="5644" max="5644" width="7.75" style="79" customWidth="1"/>
    <col min="5645" max="5646" width="6.875" style="79" customWidth="1"/>
    <col min="5647" max="5888" width="10.375" style="79"/>
    <col min="5889" max="5889" width="2.5" style="79" customWidth="1"/>
    <col min="5890" max="5890" width="14" style="79" customWidth="1"/>
    <col min="5891" max="5899" width="8.25" style="79" customWidth="1"/>
    <col min="5900" max="5900" width="7.75" style="79" customWidth="1"/>
    <col min="5901" max="5902" width="6.875" style="79" customWidth="1"/>
    <col min="5903" max="6144" width="10.375" style="79"/>
    <col min="6145" max="6145" width="2.5" style="79" customWidth="1"/>
    <col min="6146" max="6146" width="14" style="79" customWidth="1"/>
    <col min="6147" max="6155" width="8.25" style="79" customWidth="1"/>
    <col min="6156" max="6156" width="7.75" style="79" customWidth="1"/>
    <col min="6157" max="6158" width="6.875" style="79" customWidth="1"/>
    <col min="6159" max="6400" width="10.375" style="79"/>
    <col min="6401" max="6401" width="2.5" style="79" customWidth="1"/>
    <col min="6402" max="6402" width="14" style="79" customWidth="1"/>
    <col min="6403" max="6411" width="8.25" style="79" customWidth="1"/>
    <col min="6412" max="6412" width="7.75" style="79" customWidth="1"/>
    <col min="6413" max="6414" width="6.875" style="79" customWidth="1"/>
    <col min="6415" max="6656" width="10.375" style="79"/>
    <col min="6657" max="6657" width="2.5" style="79" customWidth="1"/>
    <col min="6658" max="6658" width="14" style="79" customWidth="1"/>
    <col min="6659" max="6667" width="8.25" style="79" customWidth="1"/>
    <col min="6668" max="6668" width="7.75" style="79" customWidth="1"/>
    <col min="6669" max="6670" width="6.875" style="79" customWidth="1"/>
    <col min="6671" max="6912" width="10.375" style="79"/>
    <col min="6913" max="6913" width="2.5" style="79" customWidth="1"/>
    <col min="6914" max="6914" width="14" style="79" customWidth="1"/>
    <col min="6915" max="6923" width="8.25" style="79" customWidth="1"/>
    <col min="6924" max="6924" width="7.75" style="79" customWidth="1"/>
    <col min="6925" max="6926" width="6.875" style="79" customWidth="1"/>
    <col min="6927" max="7168" width="10.375" style="79"/>
    <col min="7169" max="7169" width="2.5" style="79" customWidth="1"/>
    <col min="7170" max="7170" width="14" style="79" customWidth="1"/>
    <col min="7171" max="7179" width="8.25" style="79" customWidth="1"/>
    <col min="7180" max="7180" width="7.75" style="79" customWidth="1"/>
    <col min="7181" max="7182" width="6.875" style="79" customWidth="1"/>
    <col min="7183" max="7424" width="10.375" style="79"/>
    <col min="7425" max="7425" width="2.5" style="79" customWidth="1"/>
    <col min="7426" max="7426" width="14" style="79" customWidth="1"/>
    <col min="7427" max="7435" width="8.25" style="79" customWidth="1"/>
    <col min="7436" max="7436" width="7.75" style="79" customWidth="1"/>
    <col min="7437" max="7438" width="6.875" style="79" customWidth="1"/>
    <col min="7439" max="7680" width="10.375" style="79"/>
    <col min="7681" max="7681" width="2.5" style="79" customWidth="1"/>
    <col min="7682" max="7682" width="14" style="79" customWidth="1"/>
    <col min="7683" max="7691" width="8.25" style="79" customWidth="1"/>
    <col min="7692" max="7692" width="7.75" style="79" customWidth="1"/>
    <col min="7693" max="7694" width="6.875" style="79" customWidth="1"/>
    <col min="7695" max="7936" width="10.375" style="79"/>
    <col min="7937" max="7937" width="2.5" style="79" customWidth="1"/>
    <col min="7938" max="7938" width="14" style="79" customWidth="1"/>
    <col min="7939" max="7947" width="8.25" style="79" customWidth="1"/>
    <col min="7948" max="7948" width="7.75" style="79" customWidth="1"/>
    <col min="7949" max="7950" width="6.875" style="79" customWidth="1"/>
    <col min="7951" max="8192" width="10.375" style="79"/>
    <col min="8193" max="8193" width="2.5" style="79" customWidth="1"/>
    <col min="8194" max="8194" width="14" style="79" customWidth="1"/>
    <col min="8195" max="8203" width="8.25" style="79" customWidth="1"/>
    <col min="8204" max="8204" width="7.75" style="79" customWidth="1"/>
    <col min="8205" max="8206" width="6.875" style="79" customWidth="1"/>
    <col min="8207" max="8448" width="10.375" style="79"/>
    <col min="8449" max="8449" width="2.5" style="79" customWidth="1"/>
    <col min="8450" max="8450" width="14" style="79" customWidth="1"/>
    <col min="8451" max="8459" width="8.25" style="79" customWidth="1"/>
    <col min="8460" max="8460" width="7.75" style="79" customWidth="1"/>
    <col min="8461" max="8462" width="6.875" style="79" customWidth="1"/>
    <col min="8463" max="8704" width="10.375" style="79"/>
    <col min="8705" max="8705" width="2.5" style="79" customWidth="1"/>
    <col min="8706" max="8706" width="14" style="79" customWidth="1"/>
    <col min="8707" max="8715" width="8.25" style="79" customWidth="1"/>
    <col min="8716" max="8716" width="7.75" style="79" customWidth="1"/>
    <col min="8717" max="8718" width="6.875" style="79" customWidth="1"/>
    <col min="8719" max="8960" width="10.375" style="79"/>
    <col min="8961" max="8961" width="2.5" style="79" customWidth="1"/>
    <col min="8962" max="8962" width="14" style="79" customWidth="1"/>
    <col min="8963" max="8971" width="8.25" style="79" customWidth="1"/>
    <col min="8972" max="8972" width="7.75" style="79" customWidth="1"/>
    <col min="8973" max="8974" width="6.875" style="79" customWidth="1"/>
    <col min="8975" max="9216" width="10.375" style="79"/>
    <col min="9217" max="9217" width="2.5" style="79" customWidth="1"/>
    <col min="9218" max="9218" width="14" style="79" customWidth="1"/>
    <col min="9219" max="9227" width="8.25" style="79" customWidth="1"/>
    <col min="9228" max="9228" width="7.75" style="79" customWidth="1"/>
    <col min="9229" max="9230" width="6.875" style="79" customWidth="1"/>
    <col min="9231" max="9472" width="10.375" style="79"/>
    <col min="9473" max="9473" width="2.5" style="79" customWidth="1"/>
    <col min="9474" max="9474" width="14" style="79" customWidth="1"/>
    <col min="9475" max="9483" width="8.25" style="79" customWidth="1"/>
    <col min="9484" max="9484" width="7.75" style="79" customWidth="1"/>
    <col min="9485" max="9486" width="6.875" style="79" customWidth="1"/>
    <col min="9487" max="9728" width="10.375" style="79"/>
    <col min="9729" max="9729" width="2.5" style="79" customWidth="1"/>
    <col min="9730" max="9730" width="14" style="79" customWidth="1"/>
    <col min="9731" max="9739" width="8.25" style="79" customWidth="1"/>
    <col min="9740" max="9740" width="7.75" style="79" customWidth="1"/>
    <col min="9741" max="9742" width="6.875" style="79" customWidth="1"/>
    <col min="9743" max="9984" width="10.375" style="79"/>
    <col min="9985" max="9985" width="2.5" style="79" customWidth="1"/>
    <col min="9986" max="9986" width="14" style="79" customWidth="1"/>
    <col min="9987" max="9995" width="8.25" style="79" customWidth="1"/>
    <col min="9996" max="9996" width="7.75" style="79" customWidth="1"/>
    <col min="9997" max="9998" width="6.875" style="79" customWidth="1"/>
    <col min="9999" max="10240" width="10.375" style="79"/>
    <col min="10241" max="10241" width="2.5" style="79" customWidth="1"/>
    <col min="10242" max="10242" width="14" style="79" customWidth="1"/>
    <col min="10243" max="10251" width="8.25" style="79" customWidth="1"/>
    <col min="10252" max="10252" width="7.75" style="79" customWidth="1"/>
    <col min="10253" max="10254" width="6.875" style="79" customWidth="1"/>
    <col min="10255" max="10496" width="10.375" style="79"/>
    <col min="10497" max="10497" width="2.5" style="79" customWidth="1"/>
    <col min="10498" max="10498" width="14" style="79" customWidth="1"/>
    <col min="10499" max="10507" width="8.25" style="79" customWidth="1"/>
    <col min="10508" max="10508" width="7.75" style="79" customWidth="1"/>
    <col min="10509" max="10510" width="6.875" style="79" customWidth="1"/>
    <col min="10511" max="10752" width="10.375" style="79"/>
    <col min="10753" max="10753" width="2.5" style="79" customWidth="1"/>
    <col min="10754" max="10754" width="14" style="79" customWidth="1"/>
    <col min="10755" max="10763" width="8.25" style="79" customWidth="1"/>
    <col min="10764" max="10764" width="7.75" style="79" customWidth="1"/>
    <col min="10765" max="10766" width="6.875" style="79" customWidth="1"/>
    <col min="10767" max="11008" width="10.375" style="79"/>
    <col min="11009" max="11009" width="2.5" style="79" customWidth="1"/>
    <col min="11010" max="11010" width="14" style="79" customWidth="1"/>
    <col min="11011" max="11019" width="8.25" style="79" customWidth="1"/>
    <col min="11020" max="11020" width="7.75" style="79" customWidth="1"/>
    <col min="11021" max="11022" width="6.875" style="79" customWidth="1"/>
    <col min="11023" max="11264" width="10.375" style="79"/>
    <col min="11265" max="11265" width="2.5" style="79" customWidth="1"/>
    <col min="11266" max="11266" width="14" style="79" customWidth="1"/>
    <col min="11267" max="11275" width="8.25" style="79" customWidth="1"/>
    <col min="11276" max="11276" width="7.75" style="79" customWidth="1"/>
    <col min="11277" max="11278" width="6.875" style="79" customWidth="1"/>
    <col min="11279" max="11520" width="10.375" style="79"/>
    <col min="11521" max="11521" width="2.5" style="79" customWidth="1"/>
    <col min="11522" max="11522" width="14" style="79" customWidth="1"/>
    <col min="11523" max="11531" width="8.25" style="79" customWidth="1"/>
    <col min="11532" max="11532" width="7.75" style="79" customWidth="1"/>
    <col min="11533" max="11534" width="6.875" style="79" customWidth="1"/>
    <col min="11535" max="11776" width="10.375" style="79"/>
    <col min="11777" max="11777" width="2.5" style="79" customWidth="1"/>
    <col min="11778" max="11778" width="14" style="79" customWidth="1"/>
    <col min="11779" max="11787" width="8.25" style="79" customWidth="1"/>
    <col min="11788" max="11788" width="7.75" style="79" customWidth="1"/>
    <col min="11789" max="11790" width="6.875" style="79" customWidth="1"/>
    <col min="11791" max="12032" width="10.375" style="79"/>
    <col min="12033" max="12033" width="2.5" style="79" customWidth="1"/>
    <col min="12034" max="12034" width="14" style="79" customWidth="1"/>
    <col min="12035" max="12043" width="8.25" style="79" customWidth="1"/>
    <col min="12044" max="12044" width="7.75" style="79" customWidth="1"/>
    <col min="12045" max="12046" width="6.875" style="79" customWidth="1"/>
    <col min="12047" max="12288" width="10.375" style="79"/>
    <col min="12289" max="12289" width="2.5" style="79" customWidth="1"/>
    <col min="12290" max="12290" width="14" style="79" customWidth="1"/>
    <col min="12291" max="12299" width="8.25" style="79" customWidth="1"/>
    <col min="12300" max="12300" width="7.75" style="79" customWidth="1"/>
    <col min="12301" max="12302" width="6.875" style="79" customWidth="1"/>
    <col min="12303" max="12544" width="10.375" style="79"/>
    <col min="12545" max="12545" width="2.5" style="79" customWidth="1"/>
    <col min="12546" max="12546" width="14" style="79" customWidth="1"/>
    <col min="12547" max="12555" width="8.25" style="79" customWidth="1"/>
    <col min="12556" max="12556" width="7.75" style="79" customWidth="1"/>
    <col min="12557" max="12558" width="6.875" style="79" customWidth="1"/>
    <col min="12559" max="12800" width="10.375" style="79"/>
    <col min="12801" max="12801" width="2.5" style="79" customWidth="1"/>
    <col min="12802" max="12802" width="14" style="79" customWidth="1"/>
    <col min="12803" max="12811" width="8.25" style="79" customWidth="1"/>
    <col min="12812" max="12812" width="7.75" style="79" customWidth="1"/>
    <col min="12813" max="12814" width="6.875" style="79" customWidth="1"/>
    <col min="12815" max="13056" width="10.375" style="79"/>
    <col min="13057" max="13057" width="2.5" style="79" customWidth="1"/>
    <col min="13058" max="13058" width="14" style="79" customWidth="1"/>
    <col min="13059" max="13067" width="8.25" style="79" customWidth="1"/>
    <col min="13068" max="13068" width="7.75" style="79" customWidth="1"/>
    <col min="13069" max="13070" width="6.875" style="79" customWidth="1"/>
    <col min="13071" max="13312" width="10.375" style="79"/>
    <col min="13313" max="13313" width="2.5" style="79" customWidth="1"/>
    <col min="13314" max="13314" width="14" style="79" customWidth="1"/>
    <col min="13315" max="13323" width="8.25" style="79" customWidth="1"/>
    <col min="13324" max="13324" width="7.75" style="79" customWidth="1"/>
    <col min="13325" max="13326" width="6.875" style="79" customWidth="1"/>
    <col min="13327" max="13568" width="10.375" style="79"/>
    <col min="13569" max="13569" width="2.5" style="79" customWidth="1"/>
    <col min="13570" max="13570" width="14" style="79" customWidth="1"/>
    <col min="13571" max="13579" width="8.25" style="79" customWidth="1"/>
    <col min="13580" max="13580" width="7.75" style="79" customWidth="1"/>
    <col min="13581" max="13582" width="6.875" style="79" customWidth="1"/>
    <col min="13583" max="13824" width="10.375" style="79"/>
    <col min="13825" max="13825" width="2.5" style="79" customWidth="1"/>
    <col min="13826" max="13826" width="14" style="79" customWidth="1"/>
    <col min="13827" max="13835" width="8.25" style="79" customWidth="1"/>
    <col min="13836" max="13836" width="7.75" style="79" customWidth="1"/>
    <col min="13837" max="13838" width="6.875" style="79" customWidth="1"/>
    <col min="13839" max="14080" width="10.375" style="79"/>
    <col min="14081" max="14081" width="2.5" style="79" customWidth="1"/>
    <col min="14082" max="14082" width="14" style="79" customWidth="1"/>
    <col min="14083" max="14091" width="8.25" style="79" customWidth="1"/>
    <col min="14092" max="14092" width="7.75" style="79" customWidth="1"/>
    <col min="14093" max="14094" width="6.875" style="79" customWidth="1"/>
    <col min="14095" max="14336" width="10.375" style="79"/>
    <col min="14337" max="14337" width="2.5" style="79" customWidth="1"/>
    <col min="14338" max="14338" width="14" style="79" customWidth="1"/>
    <col min="14339" max="14347" width="8.25" style="79" customWidth="1"/>
    <col min="14348" max="14348" width="7.75" style="79" customWidth="1"/>
    <col min="14349" max="14350" width="6.875" style="79" customWidth="1"/>
    <col min="14351" max="14592" width="10.375" style="79"/>
    <col min="14593" max="14593" width="2.5" style="79" customWidth="1"/>
    <col min="14594" max="14594" width="14" style="79" customWidth="1"/>
    <col min="14595" max="14603" width="8.25" style="79" customWidth="1"/>
    <col min="14604" max="14604" width="7.75" style="79" customWidth="1"/>
    <col min="14605" max="14606" width="6.875" style="79" customWidth="1"/>
    <col min="14607" max="14848" width="10.375" style="79"/>
    <col min="14849" max="14849" width="2.5" style="79" customWidth="1"/>
    <col min="14850" max="14850" width="14" style="79" customWidth="1"/>
    <col min="14851" max="14859" width="8.25" style="79" customWidth="1"/>
    <col min="14860" max="14860" width="7.75" style="79" customWidth="1"/>
    <col min="14861" max="14862" width="6.875" style="79" customWidth="1"/>
    <col min="14863" max="15104" width="10.375" style="79"/>
    <col min="15105" max="15105" width="2.5" style="79" customWidth="1"/>
    <col min="15106" max="15106" width="14" style="79" customWidth="1"/>
    <col min="15107" max="15115" width="8.25" style="79" customWidth="1"/>
    <col min="15116" max="15116" width="7.75" style="79" customWidth="1"/>
    <col min="15117" max="15118" width="6.875" style="79" customWidth="1"/>
    <col min="15119" max="15360" width="10.375" style="79"/>
    <col min="15361" max="15361" width="2.5" style="79" customWidth="1"/>
    <col min="15362" max="15362" width="14" style="79" customWidth="1"/>
    <col min="15363" max="15371" width="8.25" style="79" customWidth="1"/>
    <col min="15372" max="15372" width="7.75" style="79" customWidth="1"/>
    <col min="15373" max="15374" width="6.875" style="79" customWidth="1"/>
    <col min="15375" max="15616" width="10.375" style="79"/>
    <col min="15617" max="15617" width="2.5" style="79" customWidth="1"/>
    <col min="15618" max="15618" width="14" style="79" customWidth="1"/>
    <col min="15619" max="15627" width="8.25" style="79" customWidth="1"/>
    <col min="15628" max="15628" width="7.75" style="79" customWidth="1"/>
    <col min="15629" max="15630" width="6.875" style="79" customWidth="1"/>
    <col min="15631" max="15872" width="10.375" style="79"/>
    <col min="15873" max="15873" width="2.5" style="79" customWidth="1"/>
    <col min="15874" max="15874" width="14" style="79" customWidth="1"/>
    <col min="15875" max="15883" width="8.25" style="79" customWidth="1"/>
    <col min="15884" max="15884" width="7.75" style="79" customWidth="1"/>
    <col min="15885" max="15886" width="6.875" style="79" customWidth="1"/>
    <col min="15887" max="16128" width="10.375" style="79"/>
    <col min="16129" max="16129" width="2.5" style="79" customWidth="1"/>
    <col min="16130" max="16130" width="14" style="79" customWidth="1"/>
    <col min="16131" max="16139" width="8.25" style="79" customWidth="1"/>
    <col min="16140" max="16140" width="7.75" style="79" customWidth="1"/>
    <col min="16141" max="16142" width="6.875" style="79" customWidth="1"/>
    <col min="16143" max="16384" width="10.375" style="79"/>
  </cols>
  <sheetData>
    <row r="1" spans="1:12" ht="25.5" customHeight="1"/>
    <row r="2" spans="1:12" s="504" customFormat="1" ht="21" customHeight="1" thickBot="1">
      <c r="B2" s="209" t="s">
        <v>932</v>
      </c>
      <c r="G2" s="1457" t="s">
        <v>933</v>
      </c>
      <c r="H2" s="1457"/>
      <c r="I2" s="1457"/>
      <c r="J2" s="1457"/>
      <c r="K2" s="1457"/>
    </row>
    <row r="3" spans="1:12" s="504" customFormat="1" ht="17.25" customHeight="1">
      <c r="B3" s="1331" t="s">
        <v>934</v>
      </c>
      <c r="C3" s="1079" t="s">
        <v>935</v>
      </c>
      <c r="D3" s="1079"/>
      <c r="E3" s="1079"/>
      <c r="F3" s="1098" t="s">
        <v>936</v>
      </c>
      <c r="G3" s="1079"/>
      <c r="H3" s="1079"/>
      <c r="I3" s="1098" t="s">
        <v>937</v>
      </c>
      <c r="J3" s="1079"/>
      <c r="K3" s="1079"/>
    </row>
    <row r="4" spans="1:12" s="504" customFormat="1" ht="17.25" customHeight="1">
      <c r="A4" s="534"/>
      <c r="B4" s="1456"/>
      <c r="C4" s="491" t="s">
        <v>938</v>
      </c>
      <c r="D4" s="505" t="s">
        <v>939</v>
      </c>
      <c r="E4" s="505" t="s">
        <v>940</v>
      </c>
      <c r="F4" s="505" t="s">
        <v>938</v>
      </c>
      <c r="G4" s="31" t="s">
        <v>939</v>
      </c>
      <c r="H4" s="373" t="s">
        <v>941</v>
      </c>
      <c r="I4" s="505" t="s">
        <v>938</v>
      </c>
      <c r="J4" s="374" t="s">
        <v>939</v>
      </c>
      <c r="K4" s="507" t="s">
        <v>940</v>
      </c>
      <c r="L4" s="534"/>
    </row>
    <row r="5" spans="1:12" ht="16.5" customHeight="1">
      <c r="A5" s="78"/>
      <c r="B5" s="375" t="s">
        <v>942</v>
      </c>
      <c r="C5" s="759">
        <v>8370</v>
      </c>
      <c r="D5" s="760">
        <v>1434</v>
      </c>
      <c r="E5" s="760">
        <v>3767</v>
      </c>
      <c r="F5" s="760">
        <v>3677</v>
      </c>
      <c r="G5" s="761">
        <v>852</v>
      </c>
      <c r="H5" s="762">
        <v>975</v>
      </c>
      <c r="I5" s="759">
        <v>1030</v>
      </c>
      <c r="J5" s="759">
        <v>316</v>
      </c>
      <c r="K5" s="759">
        <v>207</v>
      </c>
    </row>
    <row r="6" spans="1:12" ht="16.5" customHeight="1">
      <c r="A6" s="78"/>
      <c r="B6" s="376" t="s">
        <v>943</v>
      </c>
      <c r="C6" s="763">
        <v>7162</v>
      </c>
      <c r="D6" s="764">
        <v>640</v>
      </c>
      <c r="E6" s="764">
        <v>1176</v>
      </c>
      <c r="F6" s="764">
        <v>4315</v>
      </c>
      <c r="G6" s="765">
        <v>449</v>
      </c>
      <c r="H6" s="762">
        <v>315</v>
      </c>
      <c r="I6" s="763">
        <v>1784</v>
      </c>
      <c r="J6" s="764">
        <v>178</v>
      </c>
      <c r="K6" s="763">
        <v>102</v>
      </c>
    </row>
    <row r="7" spans="1:12" ht="16.5" customHeight="1">
      <c r="A7" s="78"/>
      <c r="B7" s="376" t="s">
        <v>944</v>
      </c>
      <c r="C7" s="763">
        <v>17440</v>
      </c>
      <c r="D7" s="764">
        <v>2994</v>
      </c>
      <c r="E7" s="764">
        <v>4564</v>
      </c>
      <c r="F7" s="764">
        <v>8059</v>
      </c>
      <c r="G7" s="765">
        <v>1924</v>
      </c>
      <c r="H7" s="762">
        <v>2293</v>
      </c>
      <c r="I7" s="763">
        <v>4173</v>
      </c>
      <c r="J7" s="763">
        <v>1193</v>
      </c>
      <c r="K7" s="763">
        <v>3364</v>
      </c>
    </row>
    <row r="8" spans="1:12" ht="16.5" customHeight="1">
      <c r="A8" s="78"/>
      <c r="B8" s="376" t="s">
        <v>945</v>
      </c>
      <c r="C8" s="763">
        <v>28893</v>
      </c>
      <c r="D8" s="764">
        <v>3803</v>
      </c>
      <c r="E8" s="764">
        <v>5572</v>
      </c>
      <c r="F8" s="764">
        <v>15022</v>
      </c>
      <c r="G8" s="765">
        <v>2574</v>
      </c>
      <c r="H8" s="762">
        <v>1726</v>
      </c>
      <c r="I8" s="763">
        <v>5633</v>
      </c>
      <c r="J8" s="763">
        <v>1240</v>
      </c>
      <c r="K8" s="763">
        <v>1675</v>
      </c>
    </row>
    <row r="9" spans="1:12" ht="16.5" customHeight="1">
      <c r="A9" s="78"/>
      <c r="B9" s="376" t="s">
        <v>946</v>
      </c>
      <c r="C9" s="763">
        <v>9817</v>
      </c>
      <c r="D9" s="764">
        <v>6401</v>
      </c>
      <c r="E9" s="764">
        <v>669</v>
      </c>
      <c r="F9" s="764">
        <v>7507</v>
      </c>
      <c r="G9" s="765">
        <v>4143</v>
      </c>
      <c r="H9" s="762">
        <v>373</v>
      </c>
      <c r="I9" s="763">
        <v>2435</v>
      </c>
      <c r="J9" s="763">
        <v>2833</v>
      </c>
      <c r="K9" s="763">
        <v>254</v>
      </c>
    </row>
    <row r="10" spans="1:12" ht="16.5" customHeight="1">
      <c r="A10" s="78"/>
      <c r="B10" s="376" t="s">
        <v>947</v>
      </c>
      <c r="C10" s="763">
        <v>14428</v>
      </c>
      <c r="D10" s="764">
        <v>2188</v>
      </c>
      <c r="E10" s="764">
        <v>947</v>
      </c>
      <c r="F10" s="764">
        <v>11035</v>
      </c>
      <c r="G10" s="765">
        <v>1638</v>
      </c>
      <c r="H10" s="762">
        <v>272</v>
      </c>
      <c r="I10" s="763">
        <v>5416</v>
      </c>
      <c r="J10" s="763">
        <v>1170</v>
      </c>
      <c r="K10" s="763">
        <v>199</v>
      </c>
    </row>
    <row r="11" spans="1:12" ht="16.5" customHeight="1">
      <c r="A11" s="78"/>
      <c r="B11" s="376" t="s">
        <v>948</v>
      </c>
      <c r="C11" s="763">
        <v>6459</v>
      </c>
      <c r="D11" s="764">
        <v>1392</v>
      </c>
      <c r="E11" s="764">
        <v>1373</v>
      </c>
      <c r="F11" s="764">
        <v>4327</v>
      </c>
      <c r="G11" s="765">
        <v>1001</v>
      </c>
      <c r="H11" s="762">
        <v>321</v>
      </c>
      <c r="I11" s="763">
        <v>1287</v>
      </c>
      <c r="J11" s="763">
        <v>673</v>
      </c>
      <c r="K11" s="763">
        <v>234</v>
      </c>
    </row>
    <row r="12" spans="1:12" ht="16.5" customHeight="1">
      <c r="A12" s="78"/>
      <c r="B12" s="376" t="s">
        <v>949</v>
      </c>
      <c r="C12" s="763">
        <v>16642</v>
      </c>
      <c r="D12" s="764">
        <v>4246</v>
      </c>
      <c r="E12" s="764">
        <v>1222</v>
      </c>
      <c r="F12" s="764">
        <v>11966</v>
      </c>
      <c r="G12" s="765">
        <v>2316</v>
      </c>
      <c r="H12" s="762">
        <v>343</v>
      </c>
      <c r="I12" s="763">
        <v>5693</v>
      </c>
      <c r="J12" s="763">
        <v>2503</v>
      </c>
      <c r="K12" s="763">
        <v>249</v>
      </c>
    </row>
    <row r="13" spans="1:12" ht="16.5" customHeight="1">
      <c r="A13" s="78"/>
      <c r="B13" s="376" t="s">
        <v>950</v>
      </c>
      <c r="C13" s="763">
        <v>3316</v>
      </c>
      <c r="D13" s="764">
        <v>894</v>
      </c>
      <c r="E13" s="764">
        <v>240</v>
      </c>
      <c r="F13" s="764">
        <v>1778</v>
      </c>
      <c r="G13" s="765">
        <v>658</v>
      </c>
      <c r="H13" s="762">
        <v>93</v>
      </c>
      <c r="I13" s="763">
        <v>845</v>
      </c>
      <c r="J13" s="763">
        <v>325</v>
      </c>
      <c r="K13" s="763">
        <v>42</v>
      </c>
    </row>
    <row r="14" spans="1:12" ht="16.5" customHeight="1">
      <c r="A14" s="78"/>
      <c r="B14" s="376" t="s">
        <v>951</v>
      </c>
      <c r="C14" s="763">
        <v>48117</v>
      </c>
      <c r="D14" s="764">
        <v>20366</v>
      </c>
      <c r="E14" s="764">
        <v>1978</v>
      </c>
      <c r="F14" s="764">
        <v>30620</v>
      </c>
      <c r="G14" s="765">
        <v>16364</v>
      </c>
      <c r="H14" s="766">
        <v>715</v>
      </c>
      <c r="I14" s="763">
        <v>18447</v>
      </c>
      <c r="J14" s="763">
        <v>10930</v>
      </c>
      <c r="K14" s="764">
        <v>225</v>
      </c>
    </row>
    <row r="15" spans="1:12" ht="16.5" customHeight="1">
      <c r="A15" s="78"/>
      <c r="B15" s="377" t="s">
        <v>126</v>
      </c>
      <c r="C15" s="767">
        <v>50898</v>
      </c>
      <c r="D15" s="768">
        <v>3486</v>
      </c>
      <c r="E15" s="768">
        <v>1073</v>
      </c>
      <c r="F15" s="768">
        <v>12446</v>
      </c>
      <c r="G15" s="769">
        <v>589</v>
      </c>
      <c r="H15" s="770">
        <v>70</v>
      </c>
      <c r="I15" s="771">
        <v>9659</v>
      </c>
      <c r="J15" s="769">
        <v>4289</v>
      </c>
      <c r="K15" s="771">
        <v>23</v>
      </c>
    </row>
    <row r="16" spans="1:12" ht="16.5" customHeight="1">
      <c r="A16" s="378"/>
      <c r="B16" s="379" t="s">
        <v>952</v>
      </c>
      <c r="C16" s="772">
        <v>211542</v>
      </c>
      <c r="D16" s="773">
        <v>47844</v>
      </c>
      <c r="E16" s="773">
        <v>22581</v>
      </c>
      <c r="F16" s="773">
        <v>110752</v>
      </c>
      <c r="G16" s="774">
        <v>32508</v>
      </c>
      <c r="H16" s="775">
        <v>7496</v>
      </c>
      <c r="I16" s="773">
        <v>56402</v>
      </c>
      <c r="J16" s="773">
        <v>25650</v>
      </c>
      <c r="K16" s="773">
        <v>6574</v>
      </c>
    </row>
    <row r="17" spans="1:12" ht="16.5" customHeight="1">
      <c r="A17" s="78"/>
      <c r="B17" s="375" t="s">
        <v>953</v>
      </c>
      <c r="C17" s="776">
        <v>0</v>
      </c>
      <c r="D17" s="777">
        <v>29151</v>
      </c>
      <c r="E17" s="776">
        <v>0</v>
      </c>
      <c r="F17" s="778">
        <v>0</v>
      </c>
      <c r="G17" s="761">
        <v>22064</v>
      </c>
      <c r="H17" s="779">
        <v>0</v>
      </c>
      <c r="I17" s="778">
        <v>0</v>
      </c>
      <c r="J17" s="777">
        <v>14141</v>
      </c>
      <c r="K17" s="776">
        <v>0</v>
      </c>
    </row>
    <row r="18" spans="1:12" ht="16.5" customHeight="1">
      <c r="A18" s="78"/>
      <c r="B18" s="376" t="s">
        <v>954</v>
      </c>
      <c r="C18" s="220">
        <v>0</v>
      </c>
      <c r="D18" s="769">
        <v>1625</v>
      </c>
      <c r="E18" s="780">
        <v>0</v>
      </c>
      <c r="F18" s="781">
        <v>0</v>
      </c>
      <c r="G18" s="769">
        <v>1138</v>
      </c>
      <c r="H18" s="782">
        <v>0</v>
      </c>
      <c r="I18" s="781">
        <v>0</v>
      </c>
      <c r="J18" s="769">
        <v>1092</v>
      </c>
      <c r="K18" s="780">
        <v>0</v>
      </c>
    </row>
    <row r="19" spans="1:12" ht="16.5" customHeight="1">
      <c r="A19" s="378"/>
      <c r="B19" s="379" t="s">
        <v>952</v>
      </c>
      <c r="C19" s="783">
        <v>0</v>
      </c>
      <c r="D19" s="784">
        <v>30776</v>
      </c>
      <c r="E19" s="785">
        <v>0</v>
      </c>
      <c r="F19" s="773">
        <v>0</v>
      </c>
      <c r="G19" s="786">
        <v>23202</v>
      </c>
      <c r="H19" s="787">
        <v>0</v>
      </c>
      <c r="I19" s="773">
        <v>0</v>
      </c>
      <c r="J19" s="788">
        <v>15233</v>
      </c>
      <c r="K19" s="785">
        <v>0</v>
      </c>
    </row>
    <row r="20" spans="1:12" ht="16.5" customHeight="1">
      <c r="A20" s="78"/>
      <c r="B20" s="380" t="s">
        <v>955</v>
      </c>
      <c r="C20" s="789"/>
      <c r="D20" s="790">
        <f>C16+D16+E16+D19</f>
        <v>312743</v>
      </c>
      <c r="E20" s="789"/>
      <c r="F20" s="791"/>
      <c r="G20" s="790">
        <f>F16+G16+H16+G19</f>
        <v>173958</v>
      </c>
      <c r="H20" s="792"/>
      <c r="I20" s="793"/>
      <c r="J20" s="790">
        <f>I16+J16+K16+J19</f>
        <v>103859</v>
      </c>
      <c r="K20" s="790"/>
    </row>
    <row r="21" spans="1:12" ht="16.5" customHeight="1">
      <c r="A21" s="78"/>
      <c r="B21" s="375" t="s">
        <v>956</v>
      </c>
      <c r="C21" s="744"/>
      <c r="D21" s="745">
        <v>1483</v>
      </c>
      <c r="E21" s="745"/>
      <c r="F21" s="746"/>
      <c r="G21" s="776">
        <v>42</v>
      </c>
      <c r="H21" s="747"/>
      <c r="I21" s="746"/>
      <c r="J21" s="776">
        <v>21</v>
      </c>
      <c r="K21" s="745"/>
    </row>
    <row r="22" spans="1:12" ht="16.5" customHeight="1">
      <c r="A22" s="78"/>
      <c r="B22" s="376" t="s">
        <v>957</v>
      </c>
      <c r="C22" s="384"/>
      <c r="D22" s="431">
        <v>6571</v>
      </c>
      <c r="E22" s="431"/>
      <c r="F22" s="748"/>
      <c r="G22" s="220">
        <v>4157</v>
      </c>
      <c r="H22" s="749"/>
      <c r="I22" s="748"/>
      <c r="J22" s="220">
        <v>2891</v>
      </c>
      <c r="K22" s="431"/>
    </row>
    <row r="23" spans="1:12" ht="16.5" customHeight="1">
      <c r="A23" s="78"/>
      <c r="B23" s="376" t="s">
        <v>958</v>
      </c>
      <c r="C23" s="384"/>
      <c r="D23" s="431">
        <v>2651</v>
      </c>
      <c r="E23" s="431"/>
      <c r="F23" s="748"/>
      <c r="G23" s="220">
        <v>229</v>
      </c>
      <c r="H23" s="749"/>
      <c r="I23" s="748"/>
      <c r="J23" s="220">
        <v>953</v>
      </c>
      <c r="K23" s="431"/>
    </row>
    <row r="24" spans="1:12" ht="16.5" customHeight="1">
      <c r="A24" s="78"/>
      <c r="B24" s="376" t="s">
        <v>959</v>
      </c>
      <c r="C24" s="384"/>
      <c r="D24" s="431">
        <v>1373</v>
      </c>
      <c r="E24" s="431"/>
      <c r="F24" s="748"/>
      <c r="G24" s="220">
        <v>1822</v>
      </c>
      <c r="H24" s="749"/>
      <c r="I24" s="748"/>
      <c r="J24" s="220">
        <v>560</v>
      </c>
      <c r="K24" s="431"/>
    </row>
    <row r="25" spans="1:12" ht="16.5" customHeight="1">
      <c r="A25" s="78"/>
      <c r="B25" s="376" t="s">
        <v>960</v>
      </c>
      <c r="C25" s="384"/>
      <c r="D25" s="431">
        <v>9</v>
      </c>
      <c r="E25" s="431"/>
      <c r="F25" s="748"/>
      <c r="G25" s="220">
        <v>0</v>
      </c>
      <c r="H25" s="749"/>
      <c r="I25" s="748"/>
      <c r="J25" s="220">
        <v>1</v>
      </c>
      <c r="K25" s="431"/>
    </row>
    <row r="26" spans="1:12" ht="16.5" customHeight="1">
      <c r="A26" s="78"/>
      <c r="B26" s="376" t="s">
        <v>961</v>
      </c>
      <c r="C26" s="384"/>
      <c r="D26" s="431">
        <v>146</v>
      </c>
      <c r="E26" s="431"/>
      <c r="F26" s="748"/>
      <c r="G26" s="220">
        <v>0</v>
      </c>
      <c r="H26" s="749"/>
      <c r="I26" s="748"/>
      <c r="J26" s="220">
        <v>0</v>
      </c>
      <c r="K26" s="431"/>
    </row>
    <row r="27" spans="1:12" ht="16.5" customHeight="1">
      <c r="A27" s="78"/>
      <c r="B27" s="381" t="s">
        <v>962</v>
      </c>
      <c r="C27" s="750"/>
      <c r="D27" s="431">
        <v>73</v>
      </c>
      <c r="E27" s="431"/>
      <c r="F27" s="751"/>
      <c r="G27" s="220">
        <v>31</v>
      </c>
      <c r="H27" s="752"/>
      <c r="I27" s="751"/>
      <c r="J27" s="220">
        <v>5</v>
      </c>
      <c r="K27" s="431"/>
    </row>
    <row r="28" spans="1:12" ht="16.5" customHeight="1" thickBot="1">
      <c r="A28" s="78"/>
      <c r="B28" s="380" t="s">
        <v>963</v>
      </c>
      <c r="C28" s="753"/>
      <c r="D28" s="794">
        <f>SUM(D21:D27)</f>
        <v>12306</v>
      </c>
      <c r="E28" s="745"/>
      <c r="F28" s="754"/>
      <c r="G28" s="776">
        <f>SUM(G21:G27)</f>
        <v>6281</v>
      </c>
      <c r="H28" s="755"/>
      <c r="I28" s="754"/>
      <c r="J28" s="776">
        <f>SUM(J21:J27)</f>
        <v>4431</v>
      </c>
      <c r="K28" s="745"/>
    </row>
    <row r="29" spans="1:12" ht="16.5" customHeight="1" thickTop="1" thickBot="1">
      <c r="A29" s="78"/>
      <c r="B29" s="382" t="s">
        <v>964</v>
      </c>
      <c r="C29" s="756"/>
      <c r="D29" s="795">
        <f>D20+D28</f>
        <v>325049</v>
      </c>
      <c r="E29" s="756"/>
      <c r="F29" s="757"/>
      <c r="G29" s="796">
        <f>G20+G28</f>
        <v>180239</v>
      </c>
      <c r="H29" s="758"/>
      <c r="I29" s="757"/>
      <c r="J29" s="795">
        <f>J20+J28</f>
        <v>108290</v>
      </c>
      <c r="K29" s="797"/>
    </row>
    <row r="30" spans="1:12" ht="15.75" customHeight="1" thickBot="1">
      <c r="A30" s="78"/>
      <c r="B30" s="383"/>
      <c r="C30" s="369"/>
      <c r="D30" s="220"/>
      <c r="E30" s="369"/>
      <c r="F30" s="384"/>
      <c r="G30" s="384"/>
      <c r="H30" s="385"/>
      <c r="I30" s="384"/>
      <c r="J30" s="220"/>
      <c r="K30" s="221"/>
    </row>
    <row r="31" spans="1:12" s="504" customFormat="1" ht="16.5" customHeight="1">
      <c r="B31" s="1331" t="s">
        <v>934</v>
      </c>
      <c r="C31" s="1079" t="s">
        <v>965</v>
      </c>
      <c r="D31" s="1079"/>
      <c r="E31" s="1079"/>
      <c r="F31" s="1098" t="s">
        <v>966</v>
      </c>
      <c r="G31" s="1079"/>
      <c r="H31" s="1079"/>
      <c r="I31" s="1098" t="s">
        <v>432</v>
      </c>
      <c r="J31" s="1079"/>
      <c r="K31" s="1079"/>
    </row>
    <row r="32" spans="1:12" s="504" customFormat="1" ht="16.5" customHeight="1">
      <c r="A32" s="534"/>
      <c r="B32" s="1456"/>
      <c r="C32" s="491" t="s">
        <v>938</v>
      </c>
      <c r="D32" s="505" t="s">
        <v>939</v>
      </c>
      <c r="E32" s="505" t="s">
        <v>940</v>
      </c>
      <c r="F32" s="505" t="s">
        <v>938</v>
      </c>
      <c r="G32" s="505" t="s">
        <v>939</v>
      </c>
      <c r="H32" s="373" t="s">
        <v>967</v>
      </c>
      <c r="I32" s="84" t="s">
        <v>938</v>
      </c>
      <c r="J32" s="374" t="s">
        <v>939</v>
      </c>
      <c r="K32" s="507" t="s">
        <v>940</v>
      </c>
      <c r="L32" s="534"/>
    </row>
    <row r="33" spans="1:11" ht="16.5" customHeight="1">
      <c r="A33" s="78"/>
      <c r="B33" s="375" t="s">
        <v>968</v>
      </c>
      <c r="C33" s="759">
        <v>52</v>
      </c>
      <c r="D33" s="759">
        <v>348</v>
      </c>
      <c r="E33" s="759">
        <v>0</v>
      </c>
      <c r="F33" s="759">
        <v>39</v>
      </c>
      <c r="G33" s="761">
        <v>47</v>
      </c>
      <c r="H33" s="761">
        <v>0</v>
      </c>
      <c r="I33" s="798">
        <f t="shared" ref="I33:K43" si="0">C5+F5+I5+C33+F33</f>
        <v>13168</v>
      </c>
      <c r="J33" s="798">
        <f t="shared" si="0"/>
        <v>2997</v>
      </c>
      <c r="K33" s="798">
        <f t="shared" si="0"/>
        <v>4949</v>
      </c>
    </row>
    <row r="34" spans="1:11" ht="16.5" customHeight="1">
      <c r="A34" s="78"/>
      <c r="B34" s="376" t="s">
        <v>969</v>
      </c>
      <c r="C34" s="763">
        <v>191</v>
      </c>
      <c r="D34" s="763">
        <v>118</v>
      </c>
      <c r="E34" s="763">
        <v>0</v>
      </c>
      <c r="F34" s="763">
        <v>66</v>
      </c>
      <c r="G34" s="765">
        <v>57</v>
      </c>
      <c r="H34" s="765">
        <v>0</v>
      </c>
      <c r="I34" s="798">
        <f t="shared" si="0"/>
        <v>13518</v>
      </c>
      <c r="J34" s="798">
        <f t="shared" si="0"/>
        <v>1442</v>
      </c>
      <c r="K34" s="798">
        <f t="shared" si="0"/>
        <v>1593</v>
      </c>
    </row>
    <row r="35" spans="1:11" ht="16.5" customHeight="1">
      <c r="A35" s="78"/>
      <c r="B35" s="376" t="s">
        <v>944</v>
      </c>
      <c r="C35" s="763">
        <v>235</v>
      </c>
      <c r="D35" s="763">
        <v>238</v>
      </c>
      <c r="E35" s="763">
        <v>0</v>
      </c>
      <c r="F35" s="763">
        <v>102</v>
      </c>
      <c r="G35" s="765">
        <v>197</v>
      </c>
      <c r="H35" s="765">
        <v>2</v>
      </c>
      <c r="I35" s="798">
        <f t="shared" si="0"/>
        <v>30009</v>
      </c>
      <c r="J35" s="798">
        <f t="shared" si="0"/>
        <v>6546</v>
      </c>
      <c r="K35" s="798">
        <f t="shared" si="0"/>
        <v>10223</v>
      </c>
    </row>
    <row r="36" spans="1:11" ht="16.5" customHeight="1">
      <c r="A36" s="78"/>
      <c r="B36" s="376" t="s">
        <v>945</v>
      </c>
      <c r="C36" s="763">
        <v>339</v>
      </c>
      <c r="D36" s="763">
        <v>262</v>
      </c>
      <c r="E36" s="763">
        <v>0</v>
      </c>
      <c r="F36" s="763">
        <v>283</v>
      </c>
      <c r="G36" s="765">
        <v>356</v>
      </c>
      <c r="H36" s="765">
        <v>0</v>
      </c>
      <c r="I36" s="798">
        <f t="shared" si="0"/>
        <v>50170</v>
      </c>
      <c r="J36" s="798">
        <f t="shared" si="0"/>
        <v>8235</v>
      </c>
      <c r="K36" s="798">
        <f t="shared" si="0"/>
        <v>8973</v>
      </c>
    </row>
    <row r="37" spans="1:11" ht="16.5" customHeight="1">
      <c r="A37" s="78"/>
      <c r="B37" s="376" t="s">
        <v>946</v>
      </c>
      <c r="C37" s="763">
        <v>312</v>
      </c>
      <c r="D37" s="763">
        <v>1452</v>
      </c>
      <c r="E37" s="763">
        <v>0</v>
      </c>
      <c r="F37" s="763">
        <v>393</v>
      </c>
      <c r="G37" s="765">
        <v>1054</v>
      </c>
      <c r="H37" s="765">
        <v>0</v>
      </c>
      <c r="I37" s="798">
        <f t="shared" si="0"/>
        <v>20464</v>
      </c>
      <c r="J37" s="798">
        <f t="shared" si="0"/>
        <v>15883</v>
      </c>
      <c r="K37" s="798">
        <f t="shared" si="0"/>
        <v>1296</v>
      </c>
    </row>
    <row r="38" spans="1:11" ht="16.5" customHeight="1">
      <c r="A38" s="78"/>
      <c r="B38" s="376" t="s">
        <v>947</v>
      </c>
      <c r="C38" s="763">
        <v>988</v>
      </c>
      <c r="D38" s="763">
        <v>447</v>
      </c>
      <c r="E38" s="763">
        <v>0</v>
      </c>
      <c r="F38" s="763">
        <v>466</v>
      </c>
      <c r="G38" s="765">
        <v>253</v>
      </c>
      <c r="H38" s="765">
        <v>0</v>
      </c>
      <c r="I38" s="798">
        <f t="shared" si="0"/>
        <v>32333</v>
      </c>
      <c r="J38" s="798">
        <f t="shared" si="0"/>
        <v>5696</v>
      </c>
      <c r="K38" s="798">
        <f t="shared" si="0"/>
        <v>1418</v>
      </c>
    </row>
    <row r="39" spans="1:11" ht="16.5" customHeight="1">
      <c r="A39" s="78"/>
      <c r="B39" s="376" t="s">
        <v>948</v>
      </c>
      <c r="C39" s="763">
        <v>209</v>
      </c>
      <c r="D39" s="763">
        <v>279</v>
      </c>
      <c r="E39" s="763">
        <v>0</v>
      </c>
      <c r="F39" s="763">
        <v>117</v>
      </c>
      <c r="G39" s="765">
        <v>283</v>
      </c>
      <c r="H39" s="765">
        <v>0</v>
      </c>
      <c r="I39" s="798">
        <f t="shared" si="0"/>
        <v>12399</v>
      </c>
      <c r="J39" s="798">
        <f t="shared" si="0"/>
        <v>3628</v>
      </c>
      <c r="K39" s="798">
        <f t="shared" si="0"/>
        <v>1928</v>
      </c>
    </row>
    <row r="40" spans="1:11" ht="16.5" customHeight="1">
      <c r="A40" s="78"/>
      <c r="B40" s="376" t="s">
        <v>970</v>
      </c>
      <c r="C40" s="763">
        <v>370</v>
      </c>
      <c r="D40" s="763">
        <v>948</v>
      </c>
      <c r="E40" s="763">
        <v>0</v>
      </c>
      <c r="F40" s="763">
        <v>337</v>
      </c>
      <c r="G40" s="765">
        <v>611</v>
      </c>
      <c r="H40" s="765">
        <v>0</v>
      </c>
      <c r="I40" s="798">
        <f t="shared" si="0"/>
        <v>35008</v>
      </c>
      <c r="J40" s="798">
        <f t="shared" si="0"/>
        <v>10624</v>
      </c>
      <c r="K40" s="798">
        <f t="shared" si="0"/>
        <v>1814</v>
      </c>
    </row>
    <row r="41" spans="1:11" ht="16.5" customHeight="1">
      <c r="A41" s="78"/>
      <c r="B41" s="376" t="s">
        <v>971</v>
      </c>
      <c r="C41" s="763">
        <v>59</v>
      </c>
      <c r="D41" s="763">
        <v>149</v>
      </c>
      <c r="E41" s="763">
        <v>0</v>
      </c>
      <c r="F41" s="763">
        <v>10</v>
      </c>
      <c r="G41" s="765">
        <v>100</v>
      </c>
      <c r="H41" s="765">
        <v>0</v>
      </c>
      <c r="I41" s="798">
        <f t="shared" si="0"/>
        <v>6008</v>
      </c>
      <c r="J41" s="798">
        <f t="shared" si="0"/>
        <v>2126</v>
      </c>
      <c r="K41" s="798">
        <f t="shared" si="0"/>
        <v>375</v>
      </c>
    </row>
    <row r="42" spans="1:11" ht="16.5" customHeight="1">
      <c r="A42" s="78"/>
      <c r="B42" s="376" t="s">
        <v>972</v>
      </c>
      <c r="C42" s="763">
        <v>3085</v>
      </c>
      <c r="D42" s="763">
        <v>6326</v>
      </c>
      <c r="E42" s="763">
        <v>0</v>
      </c>
      <c r="F42" s="763">
        <v>2334</v>
      </c>
      <c r="G42" s="765">
        <v>3936</v>
      </c>
      <c r="H42" s="765">
        <v>0</v>
      </c>
      <c r="I42" s="798">
        <f t="shared" si="0"/>
        <v>102603</v>
      </c>
      <c r="J42" s="798">
        <f t="shared" si="0"/>
        <v>57922</v>
      </c>
      <c r="K42" s="798">
        <f t="shared" si="0"/>
        <v>2918</v>
      </c>
    </row>
    <row r="43" spans="1:11" ht="16.5" customHeight="1">
      <c r="A43" s="78"/>
      <c r="B43" s="377" t="s">
        <v>126</v>
      </c>
      <c r="C43" s="799">
        <v>1229</v>
      </c>
      <c r="D43" s="799">
        <v>97</v>
      </c>
      <c r="E43" s="799">
        <v>1</v>
      </c>
      <c r="F43" s="799">
        <v>727</v>
      </c>
      <c r="G43" s="800">
        <v>56</v>
      </c>
      <c r="H43" s="800">
        <v>0</v>
      </c>
      <c r="I43" s="798">
        <f t="shared" si="0"/>
        <v>74959</v>
      </c>
      <c r="J43" s="798">
        <f t="shared" si="0"/>
        <v>8517</v>
      </c>
      <c r="K43" s="798">
        <f t="shared" si="0"/>
        <v>1167</v>
      </c>
    </row>
    <row r="44" spans="1:11" ht="16.5" customHeight="1">
      <c r="A44" s="378"/>
      <c r="B44" s="379" t="s">
        <v>952</v>
      </c>
      <c r="C44" s="801">
        <v>7069</v>
      </c>
      <c r="D44" s="801">
        <v>10664</v>
      </c>
      <c r="E44" s="801">
        <v>1</v>
      </c>
      <c r="F44" s="801">
        <v>4874</v>
      </c>
      <c r="G44" s="802">
        <v>6950</v>
      </c>
      <c r="H44" s="802">
        <v>2</v>
      </c>
      <c r="I44" s="803">
        <f>SUM(I33:I43)</f>
        <v>390639</v>
      </c>
      <c r="J44" s="804">
        <f>SUM(J33:J43)</f>
        <v>123616</v>
      </c>
      <c r="K44" s="805">
        <f>SUM(K33:K43)</f>
        <v>36654</v>
      </c>
    </row>
    <row r="45" spans="1:11" ht="16.5" customHeight="1">
      <c r="A45" s="78"/>
      <c r="B45" s="375" t="s">
        <v>953</v>
      </c>
      <c r="C45" s="776">
        <v>0</v>
      </c>
      <c r="D45" s="759">
        <v>7171</v>
      </c>
      <c r="E45" s="806">
        <v>0</v>
      </c>
      <c r="F45" s="776">
        <v>0</v>
      </c>
      <c r="G45" s="761">
        <v>4399</v>
      </c>
      <c r="H45" s="806">
        <v>0</v>
      </c>
      <c r="I45" s="798">
        <f t="shared" ref="I45:K46" si="1">C17+F17+I17+C45+F45</f>
        <v>0</v>
      </c>
      <c r="J45" s="798">
        <f t="shared" si="1"/>
        <v>76926</v>
      </c>
      <c r="K45" s="798">
        <f t="shared" si="1"/>
        <v>0</v>
      </c>
    </row>
    <row r="46" spans="1:11" ht="16.5" customHeight="1">
      <c r="A46" s="78"/>
      <c r="B46" s="376" t="s">
        <v>973</v>
      </c>
      <c r="C46" s="220">
        <v>0</v>
      </c>
      <c r="D46" s="799">
        <v>435</v>
      </c>
      <c r="E46" s="807">
        <v>0</v>
      </c>
      <c r="F46" s="220">
        <v>0</v>
      </c>
      <c r="G46" s="800">
        <v>228</v>
      </c>
      <c r="H46" s="807">
        <v>0</v>
      </c>
      <c r="I46" s="798">
        <f t="shared" si="1"/>
        <v>0</v>
      </c>
      <c r="J46" s="808">
        <f t="shared" si="1"/>
        <v>4518</v>
      </c>
      <c r="K46" s="798">
        <f t="shared" si="1"/>
        <v>0</v>
      </c>
    </row>
    <row r="47" spans="1:11" ht="16.5" customHeight="1">
      <c r="A47" s="378"/>
      <c r="B47" s="379" t="s">
        <v>952</v>
      </c>
      <c r="C47" s="783">
        <v>0</v>
      </c>
      <c r="D47" s="801">
        <v>7606</v>
      </c>
      <c r="E47" s="809">
        <v>1</v>
      </c>
      <c r="F47" s="783">
        <v>0</v>
      </c>
      <c r="G47" s="802">
        <v>4627</v>
      </c>
      <c r="H47" s="810">
        <v>0</v>
      </c>
      <c r="I47" s="811">
        <f>SUM(I45:I46)</f>
        <v>0</v>
      </c>
      <c r="J47" s="800">
        <f>D19+G19+J19+D47+G47</f>
        <v>81444</v>
      </c>
      <c r="K47" s="783">
        <f>SUM(K45:K46)</f>
        <v>0</v>
      </c>
    </row>
    <row r="48" spans="1:11" ht="16.5" customHeight="1">
      <c r="A48" s="78"/>
      <c r="B48" s="380" t="s">
        <v>955</v>
      </c>
      <c r="C48" s="812"/>
      <c r="D48" s="813">
        <f>C44+D44+E44+D47</f>
        <v>25340</v>
      </c>
      <c r="E48" s="814"/>
      <c r="F48" s="815"/>
      <c r="G48" s="813">
        <f>F44+G44+G47+H44</f>
        <v>16453</v>
      </c>
      <c r="H48" s="816"/>
      <c r="I48" s="817"/>
      <c r="J48" s="813">
        <f>I44+J44+K44+J47</f>
        <v>632353</v>
      </c>
      <c r="K48" s="789"/>
    </row>
    <row r="49" spans="1:11" ht="16.5" customHeight="1">
      <c r="A49" s="78"/>
      <c r="B49" s="375" t="s">
        <v>974</v>
      </c>
      <c r="C49" s="818"/>
      <c r="D49" s="819">
        <v>0</v>
      </c>
      <c r="E49" s="745"/>
      <c r="F49" s="820"/>
      <c r="G49" s="736">
        <v>0</v>
      </c>
      <c r="H49" s="821"/>
      <c r="I49" s="818"/>
      <c r="J49" s="822">
        <f t="shared" ref="J49:J55" si="2">D21+G21+J21+D49+G49</f>
        <v>1546</v>
      </c>
      <c r="K49" s="745"/>
    </row>
    <row r="50" spans="1:11" ht="16.5" customHeight="1">
      <c r="A50" s="78"/>
      <c r="B50" s="376" t="s">
        <v>975</v>
      </c>
      <c r="C50" s="823"/>
      <c r="D50" s="824">
        <v>0</v>
      </c>
      <c r="E50" s="431"/>
      <c r="F50" s="823"/>
      <c r="G50" s="220">
        <v>0</v>
      </c>
      <c r="H50" s="825"/>
      <c r="I50" s="823"/>
      <c r="J50" s="826">
        <f t="shared" si="2"/>
        <v>13619</v>
      </c>
      <c r="K50" s="219"/>
    </row>
    <row r="51" spans="1:11" ht="16.5" customHeight="1">
      <c r="A51" s="78"/>
      <c r="B51" s="376" t="s">
        <v>958</v>
      </c>
      <c r="C51" s="823"/>
      <c r="D51" s="824">
        <v>0</v>
      </c>
      <c r="E51" s="431"/>
      <c r="F51" s="823"/>
      <c r="G51" s="220">
        <v>0</v>
      </c>
      <c r="H51" s="825"/>
      <c r="I51" s="823"/>
      <c r="J51" s="826">
        <f t="shared" si="2"/>
        <v>3833</v>
      </c>
      <c r="K51" s="219"/>
    </row>
    <row r="52" spans="1:11" ht="16.5" customHeight="1">
      <c r="A52" s="78"/>
      <c r="B52" s="376" t="s">
        <v>976</v>
      </c>
      <c r="C52" s="823"/>
      <c r="D52" s="824">
        <v>0</v>
      </c>
      <c r="E52" s="431"/>
      <c r="F52" s="823"/>
      <c r="G52" s="220">
        <v>0</v>
      </c>
      <c r="H52" s="825"/>
      <c r="I52" s="823"/>
      <c r="J52" s="826">
        <f t="shared" si="2"/>
        <v>3755</v>
      </c>
      <c r="K52" s="219"/>
    </row>
    <row r="53" spans="1:11" ht="16.5" customHeight="1">
      <c r="A53" s="78"/>
      <c r="B53" s="376" t="s">
        <v>960</v>
      </c>
      <c r="C53" s="823"/>
      <c r="D53" s="824">
        <v>0</v>
      </c>
      <c r="E53" s="431"/>
      <c r="F53" s="823"/>
      <c r="G53" s="220">
        <v>0</v>
      </c>
      <c r="H53" s="825"/>
      <c r="I53" s="823"/>
      <c r="J53" s="826">
        <f t="shared" si="2"/>
        <v>10</v>
      </c>
      <c r="K53" s="431"/>
    </row>
    <row r="54" spans="1:11" ht="16.5" customHeight="1">
      <c r="A54" s="78"/>
      <c r="B54" s="376" t="s">
        <v>961</v>
      </c>
      <c r="C54" s="823"/>
      <c r="D54" s="824">
        <v>0</v>
      </c>
      <c r="E54" s="431"/>
      <c r="F54" s="823"/>
      <c r="G54" s="220">
        <v>0</v>
      </c>
      <c r="H54" s="825"/>
      <c r="I54" s="823"/>
      <c r="J54" s="826">
        <f t="shared" si="2"/>
        <v>146</v>
      </c>
      <c r="K54" s="431"/>
    </row>
    <row r="55" spans="1:11" ht="16.5" customHeight="1">
      <c r="A55" s="78"/>
      <c r="B55" s="381" t="s">
        <v>962</v>
      </c>
      <c r="C55" s="827"/>
      <c r="D55" s="824">
        <v>0</v>
      </c>
      <c r="E55" s="431"/>
      <c r="F55" s="828"/>
      <c r="G55" s="829">
        <v>0</v>
      </c>
      <c r="H55" s="830"/>
      <c r="I55" s="827"/>
      <c r="J55" s="826">
        <f t="shared" si="2"/>
        <v>109</v>
      </c>
      <c r="K55" s="431"/>
    </row>
    <row r="56" spans="1:11" ht="16.5" customHeight="1" thickBot="1">
      <c r="A56" s="78"/>
      <c r="B56" s="380" t="s">
        <v>963</v>
      </c>
      <c r="C56" s="831"/>
      <c r="D56" s="776">
        <f>SUM(D49:D55)</f>
        <v>0</v>
      </c>
      <c r="E56" s="745"/>
      <c r="F56" s="832"/>
      <c r="G56" s="776">
        <f>SUM(G49:G55)</f>
        <v>0</v>
      </c>
      <c r="H56" s="833"/>
      <c r="I56" s="754"/>
      <c r="J56" s="776">
        <f>SUM(J49:J55)</f>
        <v>23018</v>
      </c>
      <c r="K56" s="794"/>
    </row>
    <row r="57" spans="1:11" ht="16.5" customHeight="1" thickTop="1" thickBot="1">
      <c r="A57" s="78"/>
      <c r="B57" s="382" t="s">
        <v>964</v>
      </c>
      <c r="C57" s="834"/>
      <c r="D57" s="835">
        <f>D48</f>
        <v>25340</v>
      </c>
      <c r="E57" s="795"/>
      <c r="F57" s="757"/>
      <c r="G57" s="796">
        <f>G48</f>
        <v>16453</v>
      </c>
      <c r="H57" s="758"/>
      <c r="I57" s="757"/>
      <c r="J57" s="795">
        <f>J48+J56</f>
        <v>655371</v>
      </c>
      <c r="K57" s="797"/>
    </row>
    <row r="58" spans="1:11" ht="15" customHeight="1">
      <c r="A58" s="78"/>
      <c r="B58" s="386"/>
      <c r="C58" s="369"/>
      <c r="D58" s="220"/>
      <c r="E58" s="369"/>
      <c r="F58" s="384"/>
      <c r="G58" s="384"/>
      <c r="H58" s="221"/>
      <c r="I58" s="386"/>
      <c r="J58" s="544"/>
      <c r="K58" s="386"/>
    </row>
  </sheetData>
  <customSheetViews>
    <customSheetView guid="{93AD3119-4B9E-4DD3-92AC-14DD93F7352A}" showPageBreaks="1" printArea="1" view="pageBreakPreview" topLeftCell="A30">
      <selection activeCell="I30" sqref="I30:K30"/>
      <colBreaks count="1" manualBreakCount="1">
        <brk id="11" max="59" man="1"/>
      </colBreaks>
      <pageMargins left="0.78740157480314965" right="0.54" top="0.51" bottom="0.72" header="0" footer="0"/>
      <pageSetup paperSize="9" scale="79" firstPageNumber="188" orientation="portrait" useFirstPageNumber="1" r:id="rId1"/>
      <headerFooter alignWithMargins="0"/>
    </customSheetView>
    <customSheetView guid="{53ABA5C2-131F-4519-ADBD-143B4641C355}" showPageBreaks="1" printArea="1" view="pageBreakPreview">
      <selection activeCell="G6" sqref="G6"/>
      <colBreaks count="1" manualBreakCount="1">
        <brk id="11" max="59" man="1"/>
      </colBreaks>
      <pageMargins left="0.78740157480314965" right="0.54" top="0.51" bottom="0.72" header="0" footer="0"/>
      <pageSetup paperSize="9" scale="79" firstPageNumber="188" orientation="portrait" useFirstPageNumber="1" r:id="rId2"/>
      <headerFooter alignWithMargins="0"/>
    </customSheetView>
    <customSheetView guid="{088E71DE-B7B4-46D8-A92F-2B36F5DE4D60}" showPageBreaks="1" printArea="1" view="pageBreakPreview">
      <selection activeCell="G6" sqref="G6"/>
      <colBreaks count="1" manualBreakCount="1">
        <brk id="11" max="59" man="1"/>
      </colBreaks>
      <pageMargins left="0.78740157480314965" right="0.54" top="0.51" bottom="0.72" header="0" footer="0"/>
      <pageSetup paperSize="9" scale="79" firstPageNumber="188" orientation="portrait" useFirstPageNumber="1" r:id="rId3"/>
      <headerFooter alignWithMargins="0"/>
    </customSheetView>
    <customSheetView guid="{9B74B00A-A640-416F-A432-6A34C75E3BAB}" showPageBreaks="1" printArea="1" view="pageBreakPreview">
      <selection activeCell="G6" sqref="G6"/>
      <colBreaks count="1" manualBreakCount="1">
        <brk id="11" max="59" man="1"/>
      </colBreaks>
      <pageMargins left="0.78740157480314965" right="0.54" top="0.51" bottom="0.72" header="0" footer="0"/>
      <pageSetup paperSize="9" scale="79" firstPageNumber="188" orientation="portrait" useFirstPageNumber="1" r:id="rId4"/>
      <headerFooter alignWithMargins="0"/>
    </customSheetView>
    <customSheetView guid="{4B660A93-3844-409A-B1B8-F0D2E63212C8}" showPageBreaks="1" printArea="1" view="pageBreakPreview">
      <selection activeCell="G6" sqref="G6"/>
      <colBreaks count="1" manualBreakCount="1">
        <brk id="11" max="59" man="1"/>
      </colBreaks>
      <pageMargins left="0.78740157480314965" right="0.54" top="0.51" bottom="0.72" header="0" footer="0"/>
      <pageSetup paperSize="9" scale="79" firstPageNumber="188" orientation="portrait" useFirstPageNumber="1" r:id="rId5"/>
      <headerFooter alignWithMargins="0"/>
    </customSheetView>
    <customSheetView guid="{54E8C2A0-7B52-4DAB-8ABD-D0AD26D0A0DB}" showPageBreaks="1" printArea="1" view="pageBreakPreview">
      <selection activeCell="G6" sqref="G6"/>
      <colBreaks count="1" manualBreakCount="1">
        <brk id="11" max="59" man="1"/>
      </colBreaks>
      <pageMargins left="0.78740157480314965" right="0.54" top="0.51" bottom="0.72" header="0" footer="0"/>
      <pageSetup paperSize="9" scale="79" firstPageNumber="188" orientation="portrait" useFirstPageNumber="1" r:id="rId6"/>
      <headerFooter alignWithMargins="0"/>
    </customSheetView>
    <customSheetView guid="{F9820D02-85B6-432B-AB25-E79E6E3CE8BD}" showPageBreaks="1" printArea="1" view="pageBreakPreview">
      <selection activeCell="G6" sqref="G6"/>
      <colBreaks count="1" manualBreakCount="1">
        <brk id="11" max="59" man="1"/>
      </colBreaks>
      <pageMargins left="0.78740157480314965" right="0.54" top="0.51" bottom="0.72" header="0" footer="0"/>
      <pageSetup paperSize="9" scale="79" firstPageNumber="188" orientation="portrait" useFirstPageNumber="1" r:id="rId7"/>
      <headerFooter alignWithMargins="0"/>
    </customSheetView>
    <customSheetView guid="{6C8CA477-863E-484A-88AC-2F7B34BF5742}" showPageBreaks="1" printArea="1" view="pageBreakPreview">
      <selection activeCell="G6" sqref="G6"/>
      <colBreaks count="1" manualBreakCount="1">
        <brk id="11" max="59" man="1"/>
      </colBreaks>
      <pageMargins left="0.78740157480314965" right="0.54" top="0.51" bottom="0.72" header="0" footer="0"/>
      <pageSetup paperSize="9" scale="79" firstPageNumber="188" orientation="portrait" useFirstPageNumber="1" r:id="rId8"/>
      <headerFooter alignWithMargins="0"/>
    </customSheetView>
    <customSheetView guid="{C35433B0-31B6-4088-8FE4-5880F028D902}" showPageBreaks="1" printArea="1" view="pageBreakPreview">
      <selection activeCell="G6" sqref="G6"/>
      <colBreaks count="1" manualBreakCount="1">
        <brk id="11" max="59" man="1"/>
      </colBreaks>
      <pageMargins left="0.78740157480314965" right="0.54" top="0.51" bottom="0.72" header="0" footer="0"/>
      <pageSetup paperSize="9" scale="79" firstPageNumber="188" orientation="portrait" useFirstPageNumber="1" r:id="rId9"/>
      <headerFooter alignWithMargins="0"/>
    </customSheetView>
    <customSheetView guid="{ACCC9A1C-74E4-4A07-8C69-201B2C75F995}" showPageBreaks="1" printArea="1" view="pageBreakPreview">
      <selection activeCell="G6" sqref="G6"/>
      <colBreaks count="1" manualBreakCount="1">
        <brk id="11" max="59" man="1"/>
      </colBreaks>
      <pageMargins left="0.78740157480314965" right="0.54" top="0.51" bottom="0.72" header="0" footer="0"/>
      <pageSetup paperSize="9" scale="79" firstPageNumber="188" orientation="portrait" useFirstPageNumber="1" r:id="rId10"/>
      <headerFooter alignWithMargins="0"/>
    </customSheetView>
    <customSheetView guid="{D244CBD3-20C8-4E64-93F1-8305B8033E05}" showPageBreaks="1" printArea="1" view="pageBreakPreview">
      <colBreaks count="1" manualBreakCount="1">
        <brk id="11" max="59" man="1"/>
      </colBreaks>
      <pageMargins left="0.78740157480314965" right="0.54" top="0.51" bottom="0.72" header="0" footer="0"/>
      <pageSetup paperSize="9" scale="79" firstPageNumber="188" orientation="portrait" useFirstPageNumber="1" r:id="rId11"/>
      <headerFooter alignWithMargins="0"/>
    </customSheetView>
    <customSheetView guid="{A9FAE077-5C36-4502-A307-F5F7DF354F81}" showPageBreaks="1" printArea="1" view="pageBreakPreview">
      <selection activeCell="G6" sqref="G6"/>
      <colBreaks count="1" manualBreakCount="1">
        <brk id="11" max="59" man="1"/>
      </colBreaks>
      <pageMargins left="0.78740157480314965" right="0.54" top="0.51" bottom="0.72" header="0" footer="0"/>
      <pageSetup paperSize="9" scale="79" firstPageNumber="188" orientation="portrait" useFirstPageNumber="1" r:id="rId12"/>
      <headerFooter alignWithMargins="0"/>
    </customSheetView>
    <customSheetView guid="{676DC416-CC6C-4663-B2BC-E7307C535C80}" showPageBreaks="1" printArea="1" view="pageBreakPreview">
      <selection activeCell="G6" sqref="G6"/>
      <colBreaks count="1" manualBreakCount="1">
        <brk id="11" max="59" man="1"/>
      </colBreaks>
      <pageMargins left="0.78740157480314965" right="0.54" top="0.51" bottom="0.72" header="0" footer="0"/>
      <pageSetup paperSize="9" scale="79" firstPageNumber="188" orientation="portrait" useFirstPageNumber="1" r:id="rId13"/>
      <headerFooter alignWithMargins="0"/>
    </customSheetView>
  </customSheetViews>
  <mergeCells count="9">
    <mergeCell ref="B31:B32"/>
    <mergeCell ref="C31:E31"/>
    <mergeCell ref="F31:H31"/>
    <mergeCell ref="I31:K31"/>
    <mergeCell ref="G2:K2"/>
    <mergeCell ref="B3:B4"/>
    <mergeCell ref="C3:E3"/>
    <mergeCell ref="F3:H3"/>
    <mergeCell ref="I3:K3"/>
  </mergeCells>
  <phoneticPr fontId="2"/>
  <printOptions gridLinesSet="0"/>
  <pageMargins left="0.78740157480314965" right="0.54" top="0.51" bottom="0.72" header="0" footer="0"/>
  <pageSetup paperSize="9" scale="79" firstPageNumber="188" orientation="portrait" useFirstPageNumber="1" r:id="rId14"/>
  <headerFooter alignWithMargins="0"/>
  <colBreaks count="1" manualBreakCount="1">
    <brk id="11" min="1" max="60" man="1"/>
  </col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62"/>
  <sheetViews>
    <sheetView view="pageBreakPreview" zoomScale="85" zoomScaleNormal="100" zoomScaleSheetLayoutView="85" workbookViewId="0"/>
  </sheetViews>
  <sheetFormatPr defaultColWidth="10.375" defaultRowHeight="23.85" customHeight="1"/>
  <cols>
    <col min="1" max="1" width="7.375" style="79" customWidth="1"/>
    <col min="2" max="2" width="4" style="79" customWidth="1"/>
    <col min="3" max="4" width="7.5" style="79" customWidth="1"/>
    <col min="5" max="6" width="7.25" style="79" customWidth="1"/>
    <col min="7" max="8" width="3.75" style="79" customWidth="1"/>
    <col min="9" max="9" width="7.5" style="79" customWidth="1"/>
    <col min="10" max="11" width="7.25" style="79" customWidth="1"/>
    <col min="12" max="13" width="7.5" style="79" customWidth="1"/>
    <col min="14" max="15" width="2.875" style="79" customWidth="1"/>
    <col min="16" max="19" width="2.5" style="79" customWidth="1"/>
    <col min="20" max="256" width="10.375" style="79"/>
    <col min="257" max="257" width="7.375" style="79" customWidth="1"/>
    <col min="258" max="258" width="4" style="79" customWidth="1"/>
    <col min="259" max="260" width="7.5" style="79" customWidth="1"/>
    <col min="261" max="262" width="7.25" style="79" customWidth="1"/>
    <col min="263" max="264" width="3.75" style="79" customWidth="1"/>
    <col min="265" max="265" width="7.5" style="79" customWidth="1"/>
    <col min="266" max="267" width="7.25" style="79" customWidth="1"/>
    <col min="268" max="269" width="7.5" style="79" customWidth="1"/>
    <col min="270" max="271" width="2.875" style="79" customWidth="1"/>
    <col min="272" max="275" width="2.5" style="79" customWidth="1"/>
    <col min="276" max="512" width="10.375" style="79"/>
    <col min="513" max="513" width="7.375" style="79" customWidth="1"/>
    <col min="514" max="514" width="4" style="79" customWidth="1"/>
    <col min="515" max="516" width="7.5" style="79" customWidth="1"/>
    <col min="517" max="518" width="7.25" style="79" customWidth="1"/>
    <col min="519" max="520" width="3.75" style="79" customWidth="1"/>
    <col min="521" max="521" width="7.5" style="79" customWidth="1"/>
    <col min="522" max="523" width="7.25" style="79" customWidth="1"/>
    <col min="524" max="525" width="7.5" style="79" customWidth="1"/>
    <col min="526" max="527" width="2.875" style="79" customWidth="1"/>
    <col min="528" max="531" width="2.5" style="79" customWidth="1"/>
    <col min="532" max="768" width="10.375" style="79"/>
    <col min="769" max="769" width="7.375" style="79" customWidth="1"/>
    <col min="770" max="770" width="4" style="79" customWidth="1"/>
    <col min="771" max="772" width="7.5" style="79" customWidth="1"/>
    <col min="773" max="774" width="7.25" style="79" customWidth="1"/>
    <col min="775" max="776" width="3.75" style="79" customWidth="1"/>
    <col min="777" max="777" width="7.5" style="79" customWidth="1"/>
    <col min="778" max="779" width="7.25" style="79" customWidth="1"/>
    <col min="780" max="781" width="7.5" style="79" customWidth="1"/>
    <col min="782" max="783" width="2.875" style="79" customWidth="1"/>
    <col min="784" max="787" width="2.5" style="79" customWidth="1"/>
    <col min="788" max="1024" width="10.375" style="79"/>
    <col min="1025" max="1025" width="7.375" style="79" customWidth="1"/>
    <col min="1026" max="1026" width="4" style="79" customWidth="1"/>
    <col min="1027" max="1028" width="7.5" style="79" customWidth="1"/>
    <col min="1029" max="1030" width="7.25" style="79" customWidth="1"/>
    <col min="1031" max="1032" width="3.75" style="79" customWidth="1"/>
    <col min="1033" max="1033" width="7.5" style="79" customWidth="1"/>
    <col min="1034" max="1035" width="7.25" style="79" customWidth="1"/>
    <col min="1036" max="1037" width="7.5" style="79" customWidth="1"/>
    <col min="1038" max="1039" width="2.875" style="79" customWidth="1"/>
    <col min="1040" max="1043" width="2.5" style="79" customWidth="1"/>
    <col min="1044" max="1280" width="10.375" style="79"/>
    <col min="1281" max="1281" width="7.375" style="79" customWidth="1"/>
    <col min="1282" max="1282" width="4" style="79" customWidth="1"/>
    <col min="1283" max="1284" width="7.5" style="79" customWidth="1"/>
    <col min="1285" max="1286" width="7.25" style="79" customWidth="1"/>
    <col min="1287" max="1288" width="3.75" style="79" customWidth="1"/>
    <col min="1289" max="1289" width="7.5" style="79" customWidth="1"/>
    <col min="1290" max="1291" width="7.25" style="79" customWidth="1"/>
    <col min="1292" max="1293" width="7.5" style="79" customWidth="1"/>
    <col min="1294" max="1295" width="2.875" style="79" customWidth="1"/>
    <col min="1296" max="1299" width="2.5" style="79" customWidth="1"/>
    <col min="1300" max="1536" width="10.375" style="79"/>
    <col min="1537" max="1537" width="7.375" style="79" customWidth="1"/>
    <col min="1538" max="1538" width="4" style="79" customWidth="1"/>
    <col min="1539" max="1540" width="7.5" style="79" customWidth="1"/>
    <col min="1541" max="1542" width="7.25" style="79" customWidth="1"/>
    <col min="1543" max="1544" width="3.75" style="79" customWidth="1"/>
    <col min="1545" max="1545" width="7.5" style="79" customWidth="1"/>
    <col min="1546" max="1547" width="7.25" style="79" customWidth="1"/>
    <col min="1548" max="1549" width="7.5" style="79" customWidth="1"/>
    <col min="1550" max="1551" width="2.875" style="79" customWidth="1"/>
    <col min="1552" max="1555" width="2.5" style="79" customWidth="1"/>
    <col min="1556" max="1792" width="10.375" style="79"/>
    <col min="1793" max="1793" width="7.375" style="79" customWidth="1"/>
    <col min="1794" max="1794" width="4" style="79" customWidth="1"/>
    <col min="1795" max="1796" width="7.5" style="79" customWidth="1"/>
    <col min="1797" max="1798" width="7.25" style="79" customWidth="1"/>
    <col min="1799" max="1800" width="3.75" style="79" customWidth="1"/>
    <col min="1801" max="1801" width="7.5" style="79" customWidth="1"/>
    <col min="1802" max="1803" width="7.25" style="79" customWidth="1"/>
    <col min="1804" max="1805" width="7.5" style="79" customWidth="1"/>
    <col min="1806" max="1807" width="2.875" style="79" customWidth="1"/>
    <col min="1808" max="1811" width="2.5" style="79" customWidth="1"/>
    <col min="1812" max="2048" width="10.375" style="79"/>
    <col min="2049" max="2049" width="7.375" style="79" customWidth="1"/>
    <col min="2050" max="2050" width="4" style="79" customWidth="1"/>
    <col min="2051" max="2052" width="7.5" style="79" customWidth="1"/>
    <col min="2053" max="2054" width="7.25" style="79" customWidth="1"/>
    <col min="2055" max="2056" width="3.75" style="79" customWidth="1"/>
    <col min="2057" max="2057" width="7.5" style="79" customWidth="1"/>
    <col min="2058" max="2059" width="7.25" style="79" customWidth="1"/>
    <col min="2060" max="2061" width="7.5" style="79" customWidth="1"/>
    <col min="2062" max="2063" width="2.875" style="79" customWidth="1"/>
    <col min="2064" max="2067" width="2.5" style="79" customWidth="1"/>
    <col min="2068" max="2304" width="10.375" style="79"/>
    <col min="2305" max="2305" width="7.375" style="79" customWidth="1"/>
    <col min="2306" max="2306" width="4" style="79" customWidth="1"/>
    <col min="2307" max="2308" width="7.5" style="79" customWidth="1"/>
    <col min="2309" max="2310" width="7.25" style="79" customWidth="1"/>
    <col min="2311" max="2312" width="3.75" style="79" customWidth="1"/>
    <col min="2313" max="2313" width="7.5" style="79" customWidth="1"/>
    <col min="2314" max="2315" width="7.25" style="79" customWidth="1"/>
    <col min="2316" max="2317" width="7.5" style="79" customWidth="1"/>
    <col min="2318" max="2319" width="2.875" style="79" customWidth="1"/>
    <col min="2320" max="2323" width="2.5" style="79" customWidth="1"/>
    <col min="2324" max="2560" width="10.375" style="79"/>
    <col min="2561" max="2561" width="7.375" style="79" customWidth="1"/>
    <col min="2562" max="2562" width="4" style="79" customWidth="1"/>
    <col min="2563" max="2564" width="7.5" style="79" customWidth="1"/>
    <col min="2565" max="2566" width="7.25" style="79" customWidth="1"/>
    <col min="2567" max="2568" width="3.75" style="79" customWidth="1"/>
    <col min="2569" max="2569" width="7.5" style="79" customWidth="1"/>
    <col min="2570" max="2571" width="7.25" style="79" customWidth="1"/>
    <col min="2572" max="2573" width="7.5" style="79" customWidth="1"/>
    <col min="2574" max="2575" width="2.875" style="79" customWidth="1"/>
    <col min="2576" max="2579" width="2.5" style="79" customWidth="1"/>
    <col min="2580" max="2816" width="10.375" style="79"/>
    <col min="2817" max="2817" width="7.375" style="79" customWidth="1"/>
    <col min="2818" max="2818" width="4" style="79" customWidth="1"/>
    <col min="2819" max="2820" width="7.5" style="79" customWidth="1"/>
    <col min="2821" max="2822" width="7.25" style="79" customWidth="1"/>
    <col min="2823" max="2824" width="3.75" style="79" customWidth="1"/>
    <col min="2825" max="2825" width="7.5" style="79" customWidth="1"/>
    <col min="2826" max="2827" width="7.25" style="79" customWidth="1"/>
    <col min="2828" max="2829" width="7.5" style="79" customWidth="1"/>
    <col min="2830" max="2831" width="2.875" style="79" customWidth="1"/>
    <col min="2832" max="2835" width="2.5" style="79" customWidth="1"/>
    <col min="2836" max="3072" width="10.375" style="79"/>
    <col min="3073" max="3073" width="7.375" style="79" customWidth="1"/>
    <col min="3074" max="3074" width="4" style="79" customWidth="1"/>
    <col min="3075" max="3076" width="7.5" style="79" customWidth="1"/>
    <col min="3077" max="3078" width="7.25" style="79" customWidth="1"/>
    <col min="3079" max="3080" width="3.75" style="79" customWidth="1"/>
    <col min="3081" max="3081" width="7.5" style="79" customWidth="1"/>
    <col min="3082" max="3083" width="7.25" style="79" customWidth="1"/>
    <col min="3084" max="3085" width="7.5" style="79" customWidth="1"/>
    <col min="3086" max="3087" width="2.875" style="79" customWidth="1"/>
    <col min="3088" max="3091" width="2.5" style="79" customWidth="1"/>
    <col min="3092" max="3328" width="10.375" style="79"/>
    <col min="3329" max="3329" width="7.375" style="79" customWidth="1"/>
    <col min="3330" max="3330" width="4" style="79" customWidth="1"/>
    <col min="3331" max="3332" width="7.5" style="79" customWidth="1"/>
    <col min="3333" max="3334" width="7.25" style="79" customWidth="1"/>
    <col min="3335" max="3336" width="3.75" style="79" customWidth="1"/>
    <col min="3337" max="3337" width="7.5" style="79" customWidth="1"/>
    <col min="3338" max="3339" width="7.25" style="79" customWidth="1"/>
    <col min="3340" max="3341" width="7.5" style="79" customWidth="1"/>
    <col min="3342" max="3343" width="2.875" style="79" customWidth="1"/>
    <col min="3344" max="3347" width="2.5" style="79" customWidth="1"/>
    <col min="3348" max="3584" width="10.375" style="79"/>
    <col min="3585" max="3585" width="7.375" style="79" customWidth="1"/>
    <col min="3586" max="3586" width="4" style="79" customWidth="1"/>
    <col min="3587" max="3588" width="7.5" style="79" customWidth="1"/>
    <col min="3589" max="3590" width="7.25" style="79" customWidth="1"/>
    <col min="3591" max="3592" width="3.75" style="79" customWidth="1"/>
    <col min="3593" max="3593" width="7.5" style="79" customWidth="1"/>
    <col min="3594" max="3595" width="7.25" style="79" customWidth="1"/>
    <col min="3596" max="3597" width="7.5" style="79" customWidth="1"/>
    <col min="3598" max="3599" width="2.875" style="79" customWidth="1"/>
    <col min="3600" max="3603" width="2.5" style="79" customWidth="1"/>
    <col min="3604" max="3840" width="10.375" style="79"/>
    <col min="3841" max="3841" width="7.375" style="79" customWidth="1"/>
    <col min="3842" max="3842" width="4" style="79" customWidth="1"/>
    <col min="3843" max="3844" width="7.5" style="79" customWidth="1"/>
    <col min="3845" max="3846" width="7.25" style="79" customWidth="1"/>
    <col min="3847" max="3848" width="3.75" style="79" customWidth="1"/>
    <col min="3849" max="3849" width="7.5" style="79" customWidth="1"/>
    <col min="3850" max="3851" width="7.25" style="79" customWidth="1"/>
    <col min="3852" max="3853" width="7.5" style="79" customWidth="1"/>
    <col min="3854" max="3855" width="2.875" style="79" customWidth="1"/>
    <col min="3856" max="3859" width="2.5" style="79" customWidth="1"/>
    <col min="3860" max="4096" width="10.375" style="79"/>
    <col min="4097" max="4097" width="7.375" style="79" customWidth="1"/>
    <col min="4098" max="4098" width="4" style="79" customWidth="1"/>
    <col min="4099" max="4100" width="7.5" style="79" customWidth="1"/>
    <col min="4101" max="4102" width="7.25" style="79" customWidth="1"/>
    <col min="4103" max="4104" width="3.75" style="79" customWidth="1"/>
    <col min="4105" max="4105" width="7.5" style="79" customWidth="1"/>
    <col min="4106" max="4107" width="7.25" style="79" customWidth="1"/>
    <col min="4108" max="4109" width="7.5" style="79" customWidth="1"/>
    <col min="4110" max="4111" width="2.875" style="79" customWidth="1"/>
    <col min="4112" max="4115" width="2.5" style="79" customWidth="1"/>
    <col min="4116" max="4352" width="10.375" style="79"/>
    <col min="4353" max="4353" width="7.375" style="79" customWidth="1"/>
    <col min="4354" max="4354" width="4" style="79" customWidth="1"/>
    <col min="4355" max="4356" width="7.5" style="79" customWidth="1"/>
    <col min="4357" max="4358" width="7.25" style="79" customWidth="1"/>
    <col min="4359" max="4360" width="3.75" style="79" customWidth="1"/>
    <col min="4361" max="4361" width="7.5" style="79" customWidth="1"/>
    <col min="4362" max="4363" width="7.25" style="79" customWidth="1"/>
    <col min="4364" max="4365" width="7.5" style="79" customWidth="1"/>
    <col min="4366" max="4367" width="2.875" style="79" customWidth="1"/>
    <col min="4368" max="4371" width="2.5" style="79" customWidth="1"/>
    <col min="4372" max="4608" width="10.375" style="79"/>
    <col min="4609" max="4609" width="7.375" style="79" customWidth="1"/>
    <col min="4610" max="4610" width="4" style="79" customWidth="1"/>
    <col min="4611" max="4612" width="7.5" style="79" customWidth="1"/>
    <col min="4613" max="4614" width="7.25" style="79" customWidth="1"/>
    <col min="4615" max="4616" width="3.75" style="79" customWidth="1"/>
    <col min="4617" max="4617" width="7.5" style="79" customWidth="1"/>
    <col min="4618" max="4619" width="7.25" style="79" customWidth="1"/>
    <col min="4620" max="4621" width="7.5" style="79" customWidth="1"/>
    <col min="4622" max="4623" width="2.875" style="79" customWidth="1"/>
    <col min="4624" max="4627" width="2.5" style="79" customWidth="1"/>
    <col min="4628" max="4864" width="10.375" style="79"/>
    <col min="4865" max="4865" width="7.375" style="79" customWidth="1"/>
    <col min="4866" max="4866" width="4" style="79" customWidth="1"/>
    <col min="4867" max="4868" width="7.5" style="79" customWidth="1"/>
    <col min="4869" max="4870" width="7.25" style="79" customWidth="1"/>
    <col min="4871" max="4872" width="3.75" style="79" customWidth="1"/>
    <col min="4873" max="4873" width="7.5" style="79" customWidth="1"/>
    <col min="4874" max="4875" width="7.25" style="79" customWidth="1"/>
    <col min="4876" max="4877" width="7.5" style="79" customWidth="1"/>
    <col min="4878" max="4879" width="2.875" style="79" customWidth="1"/>
    <col min="4880" max="4883" width="2.5" style="79" customWidth="1"/>
    <col min="4884" max="5120" width="10.375" style="79"/>
    <col min="5121" max="5121" width="7.375" style="79" customWidth="1"/>
    <col min="5122" max="5122" width="4" style="79" customWidth="1"/>
    <col min="5123" max="5124" width="7.5" style="79" customWidth="1"/>
    <col min="5125" max="5126" width="7.25" style="79" customWidth="1"/>
    <col min="5127" max="5128" width="3.75" style="79" customWidth="1"/>
    <col min="5129" max="5129" width="7.5" style="79" customWidth="1"/>
    <col min="5130" max="5131" width="7.25" style="79" customWidth="1"/>
    <col min="5132" max="5133" width="7.5" style="79" customWidth="1"/>
    <col min="5134" max="5135" width="2.875" style="79" customWidth="1"/>
    <col min="5136" max="5139" width="2.5" style="79" customWidth="1"/>
    <col min="5140" max="5376" width="10.375" style="79"/>
    <col min="5377" max="5377" width="7.375" style="79" customWidth="1"/>
    <col min="5378" max="5378" width="4" style="79" customWidth="1"/>
    <col min="5379" max="5380" width="7.5" style="79" customWidth="1"/>
    <col min="5381" max="5382" width="7.25" style="79" customWidth="1"/>
    <col min="5383" max="5384" width="3.75" style="79" customWidth="1"/>
    <col min="5385" max="5385" width="7.5" style="79" customWidth="1"/>
    <col min="5386" max="5387" width="7.25" style="79" customWidth="1"/>
    <col min="5388" max="5389" width="7.5" style="79" customWidth="1"/>
    <col min="5390" max="5391" width="2.875" style="79" customWidth="1"/>
    <col min="5392" max="5395" width="2.5" style="79" customWidth="1"/>
    <col min="5396" max="5632" width="10.375" style="79"/>
    <col min="5633" max="5633" width="7.375" style="79" customWidth="1"/>
    <col min="5634" max="5634" width="4" style="79" customWidth="1"/>
    <col min="5635" max="5636" width="7.5" style="79" customWidth="1"/>
    <col min="5637" max="5638" width="7.25" style="79" customWidth="1"/>
    <col min="5639" max="5640" width="3.75" style="79" customWidth="1"/>
    <col min="5641" max="5641" width="7.5" style="79" customWidth="1"/>
    <col min="5642" max="5643" width="7.25" style="79" customWidth="1"/>
    <col min="5644" max="5645" width="7.5" style="79" customWidth="1"/>
    <col min="5646" max="5647" width="2.875" style="79" customWidth="1"/>
    <col min="5648" max="5651" width="2.5" style="79" customWidth="1"/>
    <col min="5652" max="5888" width="10.375" style="79"/>
    <col min="5889" max="5889" width="7.375" style="79" customWidth="1"/>
    <col min="5890" max="5890" width="4" style="79" customWidth="1"/>
    <col min="5891" max="5892" width="7.5" style="79" customWidth="1"/>
    <col min="5893" max="5894" width="7.25" style="79" customWidth="1"/>
    <col min="5895" max="5896" width="3.75" style="79" customWidth="1"/>
    <col min="5897" max="5897" width="7.5" style="79" customWidth="1"/>
    <col min="5898" max="5899" width="7.25" style="79" customWidth="1"/>
    <col min="5900" max="5901" width="7.5" style="79" customWidth="1"/>
    <col min="5902" max="5903" width="2.875" style="79" customWidth="1"/>
    <col min="5904" max="5907" width="2.5" style="79" customWidth="1"/>
    <col min="5908" max="6144" width="10.375" style="79"/>
    <col min="6145" max="6145" width="7.375" style="79" customWidth="1"/>
    <col min="6146" max="6146" width="4" style="79" customWidth="1"/>
    <col min="6147" max="6148" width="7.5" style="79" customWidth="1"/>
    <col min="6149" max="6150" width="7.25" style="79" customWidth="1"/>
    <col min="6151" max="6152" width="3.75" style="79" customWidth="1"/>
    <col min="6153" max="6153" width="7.5" style="79" customWidth="1"/>
    <col min="6154" max="6155" width="7.25" style="79" customWidth="1"/>
    <col min="6156" max="6157" width="7.5" style="79" customWidth="1"/>
    <col min="6158" max="6159" width="2.875" style="79" customWidth="1"/>
    <col min="6160" max="6163" width="2.5" style="79" customWidth="1"/>
    <col min="6164" max="6400" width="10.375" style="79"/>
    <col min="6401" max="6401" width="7.375" style="79" customWidth="1"/>
    <col min="6402" max="6402" width="4" style="79" customWidth="1"/>
    <col min="6403" max="6404" width="7.5" style="79" customWidth="1"/>
    <col min="6405" max="6406" width="7.25" style="79" customWidth="1"/>
    <col min="6407" max="6408" width="3.75" style="79" customWidth="1"/>
    <col min="6409" max="6409" width="7.5" style="79" customWidth="1"/>
    <col min="6410" max="6411" width="7.25" style="79" customWidth="1"/>
    <col min="6412" max="6413" width="7.5" style="79" customWidth="1"/>
    <col min="6414" max="6415" width="2.875" style="79" customWidth="1"/>
    <col min="6416" max="6419" width="2.5" style="79" customWidth="1"/>
    <col min="6420" max="6656" width="10.375" style="79"/>
    <col min="6657" max="6657" width="7.375" style="79" customWidth="1"/>
    <col min="6658" max="6658" width="4" style="79" customWidth="1"/>
    <col min="6659" max="6660" width="7.5" style="79" customWidth="1"/>
    <col min="6661" max="6662" width="7.25" style="79" customWidth="1"/>
    <col min="6663" max="6664" width="3.75" style="79" customWidth="1"/>
    <col min="6665" max="6665" width="7.5" style="79" customWidth="1"/>
    <col min="6666" max="6667" width="7.25" style="79" customWidth="1"/>
    <col min="6668" max="6669" width="7.5" style="79" customWidth="1"/>
    <col min="6670" max="6671" width="2.875" style="79" customWidth="1"/>
    <col min="6672" max="6675" width="2.5" style="79" customWidth="1"/>
    <col min="6676" max="6912" width="10.375" style="79"/>
    <col min="6913" max="6913" width="7.375" style="79" customWidth="1"/>
    <col min="6914" max="6914" width="4" style="79" customWidth="1"/>
    <col min="6915" max="6916" width="7.5" style="79" customWidth="1"/>
    <col min="6917" max="6918" width="7.25" style="79" customWidth="1"/>
    <col min="6919" max="6920" width="3.75" style="79" customWidth="1"/>
    <col min="6921" max="6921" width="7.5" style="79" customWidth="1"/>
    <col min="6922" max="6923" width="7.25" style="79" customWidth="1"/>
    <col min="6924" max="6925" width="7.5" style="79" customWidth="1"/>
    <col min="6926" max="6927" width="2.875" style="79" customWidth="1"/>
    <col min="6928" max="6931" width="2.5" style="79" customWidth="1"/>
    <col min="6932" max="7168" width="10.375" style="79"/>
    <col min="7169" max="7169" width="7.375" style="79" customWidth="1"/>
    <col min="7170" max="7170" width="4" style="79" customWidth="1"/>
    <col min="7171" max="7172" width="7.5" style="79" customWidth="1"/>
    <col min="7173" max="7174" width="7.25" style="79" customWidth="1"/>
    <col min="7175" max="7176" width="3.75" style="79" customWidth="1"/>
    <col min="7177" max="7177" width="7.5" style="79" customWidth="1"/>
    <col min="7178" max="7179" width="7.25" style="79" customWidth="1"/>
    <col min="7180" max="7181" width="7.5" style="79" customWidth="1"/>
    <col min="7182" max="7183" width="2.875" style="79" customWidth="1"/>
    <col min="7184" max="7187" width="2.5" style="79" customWidth="1"/>
    <col min="7188" max="7424" width="10.375" style="79"/>
    <col min="7425" max="7425" width="7.375" style="79" customWidth="1"/>
    <col min="7426" max="7426" width="4" style="79" customWidth="1"/>
    <col min="7427" max="7428" width="7.5" style="79" customWidth="1"/>
    <col min="7429" max="7430" width="7.25" style="79" customWidth="1"/>
    <col min="7431" max="7432" width="3.75" style="79" customWidth="1"/>
    <col min="7433" max="7433" width="7.5" style="79" customWidth="1"/>
    <col min="7434" max="7435" width="7.25" style="79" customWidth="1"/>
    <col min="7436" max="7437" width="7.5" style="79" customWidth="1"/>
    <col min="7438" max="7439" width="2.875" style="79" customWidth="1"/>
    <col min="7440" max="7443" width="2.5" style="79" customWidth="1"/>
    <col min="7444" max="7680" width="10.375" style="79"/>
    <col min="7681" max="7681" width="7.375" style="79" customWidth="1"/>
    <col min="7682" max="7682" width="4" style="79" customWidth="1"/>
    <col min="7683" max="7684" width="7.5" style="79" customWidth="1"/>
    <col min="7685" max="7686" width="7.25" style="79" customWidth="1"/>
    <col min="7687" max="7688" width="3.75" style="79" customWidth="1"/>
    <col min="7689" max="7689" width="7.5" style="79" customWidth="1"/>
    <col min="7690" max="7691" width="7.25" style="79" customWidth="1"/>
    <col min="7692" max="7693" width="7.5" style="79" customWidth="1"/>
    <col min="7694" max="7695" width="2.875" style="79" customWidth="1"/>
    <col min="7696" max="7699" width="2.5" style="79" customWidth="1"/>
    <col min="7700" max="7936" width="10.375" style="79"/>
    <col min="7937" max="7937" width="7.375" style="79" customWidth="1"/>
    <col min="7938" max="7938" width="4" style="79" customWidth="1"/>
    <col min="7939" max="7940" width="7.5" style="79" customWidth="1"/>
    <col min="7941" max="7942" width="7.25" style="79" customWidth="1"/>
    <col min="7943" max="7944" width="3.75" style="79" customWidth="1"/>
    <col min="7945" max="7945" width="7.5" style="79" customWidth="1"/>
    <col min="7946" max="7947" width="7.25" style="79" customWidth="1"/>
    <col min="7948" max="7949" width="7.5" style="79" customWidth="1"/>
    <col min="7950" max="7951" width="2.875" style="79" customWidth="1"/>
    <col min="7952" max="7955" width="2.5" style="79" customWidth="1"/>
    <col min="7956" max="8192" width="10.375" style="79"/>
    <col min="8193" max="8193" width="7.375" style="79" customWidth="1"/>
    <col min="8194" max="8194" width="4" style="79" customWidth="1"/>
    <col min="8195" max="8196" width="7.5" style="79" customWidth="1"/>
    <col min="8197" max="8198" width="7.25" style="79" customWidth="1"/>
    <col min="8199" max="8200" width="3.75" style="79" customWidth="1"/>
    <col min="8201" max="8201" width="7.5" style="79" customWidth="1"/>
    <col min="8202" max="8203" width="7.25" style="79" customWidth="1"/>
    <col min="8204" max="8205" width="7.5" style="79" customWidth="1"/>
    <col min="8206" max="8207" width="2.875" style="79" customWidth="1"/>
    <col min="8208" max="8211" width="2.5" style="79" customWidth="1"/>
    <col min="8212" max="8448" width="10.375" style="79"/>
    <col min="8449" max="8449" width="7.375" style="79" customWidth="1"/>
    <col min="8450" max="8450" width="4" style="79" customWidth="1"/>
    <col min="8451" max="8452" width="7.5" style="79" customWidth="1"/>
    <col min="8453" max="8454" width="7.25" style="79" customWidth="1"/>
    <col min="8455" max="8456" width="3.75" style="79" customWidth="1"/>
    <col min="8457" max="8457" width="7.5" style="79" customWidth="1"/>
    <col min="8458" max="8459" width="7.25" style="79" customWidth="1"/>
    <col min="8460" max="8461" width="7.5" style="79" customWidth="1"/>
    <col min="8462" max="8463" width="2.875" style="79" customWidth="1"/>
    <col min="8464" max="8467" width="2.5" style="79" customWidth="1"/>
    <col min="8468" max="8704" width="10.375" style="79"/>
    <col min="8705" max="8705" width="7.375" style="79" customWidth="1"/>
    <col min="8706" max="8706" width="4" style="79" customWidth="1"/>
    <col min="8707" max="8708" width="7.5" style="79" customWidth="1"/>
    <col min="8709" max="8710" width="7.25" style="79" customWidth="1"/>
    <col min="8711" max="8712" width="3.75" style="79" customWidth="1"/>
    <col min="8713" max="8713" width="7.5" style="79" customWidth="1"/>
    <col min="8714" max="8715" width="7.25" style="79" customWidth="1"/>
    <col min="8716" max="8717" width="7.5" style="79" customWidth="1"/>
    <col min="8718" max="8719" width="2.875" style="79" customWidth="1"/>
    <col min="8720" max="8723" width="2.5" style="79" customWidth="1"/>
    <col min="8724" max="8960" width="10.375" style="79"/>
    <col min="8961" max="8961" width="7.375" style="79" customWidth="1"/>
    <col min="8962" max="8962" width="4" style="79" customWidth="1"/>
    <col min="8963" max="8964" width="7.5" style="79" customWidth="1"/>
    <col min="8965" max="8966" width="7.25" style="79" customWidth="1"/>
    <col min="8967" max="8968" width="3.75" style="79" customWidth="1"/>
    <col min="8969" max="8969" width="7.5" style="79" customWidth="1"/>
    <col min="8970" max="8971" width="7.25" style="79" customWidth="1"/>
    <col min="8972" max="8973" width="7.5" style="79" customWidth="1"/>
    <col min="8974" max="8975" width="2.875" style="79" customWidth="1"/>
    <col min="8976" max="8979" width="2.5" style="79" customWidth="1"/>
    <col min="8980" max="9216" width="10.375" style="79"/>
    <col min="9217" max="9217" width="7.375" style="79" customWidth="1"/>
    <col min="9218" max="9218" width="4" style="79" customWidth="1"/>
    <col min="9219" max="9220" width="7.5" style="79" customWidth="1"/>
    <col min="9221" max="9222" width="7.25" style="79" customWidth="1"/>
    <col min="9223" max="9224" width="3.75" style="79" customWidth="1"/>
    <col min="9225" max="9225" width="7.5" style="79" customWidth="1"/>
    <col min="9226" max="9227" width="7.25" style="79" customWidth="1"/>
    <col min="9228" max="9229" width="7.5" style="79" customWidth="1"/>
    <col min="9230" max="9231" width="2.875" style="79" customWidth="1"/>
    <col min="9232" max="9235" width="2.5" style="79" customWidth="1"/>
    <col min="9236" max="9472" width="10.375" style="79"/>
    <col min="9473" max="9473" width="7.375" style="79" customWidth="1"/>
    <col min="9474" max="9474" width="4" style="79" customWidth="1"/>
    <col min="9475" max="9476" width="7.5" style="79" customWidth="1"/>
    <col min="9477" max="9478" width="7.25" style="79" customWidth="1"/>
    <col min="9479" max="9480" width="3.75" style="79" customWidth="1"/>
    <col min="9481" max="9481" width="7.5" style="79" customWidth="1"/>
    <col min="9482" max="9483" width="7.25" style="79" customWidth="1"/>
    <col min="9484" max="9485" width="7.5" style="79" customWidth="1"/>
    <col min="9486" max="9487" width="2.875" style="79" customWidth="1"/>
    <col min="9488" max="9491" width="2.5" style="79" customWidth="1"/>
    <col min="9492" max="9728" width="10.375" style="79"/>
    <col min="9729" max="9729" width="7.375" style="79" customWidth="1"/>
    <col min="9730" max="9730" width="4" style="79" customWidth="1"/>
    <col min="9731" max="9732" width="7.5" style="79" customWidth="1"/>
    <col min="9733" max="9734" width="7.25" style="79" customWidth="1"/>
    <col min="9735" max="9736" width="3.75" style="79" customWidth="1"/>
    <col min="9737" max="9737" width="7.5" style="79" customWidth="1"/>
    <col min="9738" max="9739" width="7.25" style="79" customWidth="1"/>
    <col min="9740" max="9741" width="7.5" style="79" customWidth="1"/>
    <col min="9742" max="9743" width="2.875" style="79" customWidth="1"/>
    <col min="9744" max="9747" width="2.5" style="79" customWidth="1"/>
    <col min="9748" max="9984" width="10.375" style="79"/>
    <col min="9985" max="9985" width="7.375" style="79" customWidth="1"/>
    <col min="9986" max="9986" width="4" style="79" customWidth="1"/>
    <col min="9987" max="9988" width="7.5" style="79" customWidth="1"/>
    <col min="9989" max="9990" width="7.25" style="79" customWidth="1"/>
    <col min="9991" max="9992" width="3.75" style="79" customWidth="1"/>
    <col min="9993" max="9993" width="7.5" style="79" customWidth="1"/>
    <col min="9994" max="9995" width="7.25" style="79" customWidth="1"/>
    <col min="9996" max="9997" width="7.5" style="79" customWidth="1"/>
    <col min="9998" max="9999" width="2.875" style="79" customWidth="1"/>
    <col min="10000" max="10003" width="2.5" style="79" customWidth="1"/>
    <col min="10004" max="10240" width="10.375" style="79"/>
    <col min="10241" max="10241" width="7.375" style="79" customWidth="1"/>
    <col min="10242" max="10242" width="4" style="79" customWidth="1"/>
    <col min="10243" max="10244" width="7.5" style="79" customWidth="1"/>
    <col min="10245" max="10246" width="7.25" style="79" customWidth="1"/>
    <col min="10247" max="10248" width="3.75" style="79" customWidth="1"/>
    <col min="10249" max="10249" width="7.5" style="79" customWidth="1"/>
    <col min="10250" max="10251" width="7.25" style="79" customWidth="1"/>
    <col min="10252" max="10253" width="7.5" style="79" customWidth="1"/>
    <col min="10254" max="10255" width="2.875" style="79" customWidth="1"/>
    <col min="10256" max="10259" width="2.5" style="79" customWidth="1"/>
    <col min="10260" max="10496" width="10.375" style="79"/>
    <col min="10497" max="10497" width="7.375" style="79" customWidth="1"/>
    <col min="10498" max="10498" width="4" style="79" customWidth="1"/>
    <col min="10499" max="10500" width="7.5" style="79" customWidth="1"/>
    <col min="10501" max="10502" width="7.25" style="79" customWidth="1"/>
    <col min="10503" max="10504" width="3.75" style="79" customWidth="1"/>
    <col min="10505" max="10505" width="7.5" style="79" customWidth="1"/>
    <col min="10506" max="10507" width="7.25" style="79" customWidth="1"/>
    <col min="10508" max="10509" width="7.5" style="79" customWidth="1"/>
    <col min="10510" max="10511" width="2.875" style="79" customWidth="1"/>
    <col min="10512" max="10515" width="2.5" style="79" customWidth="1"/>
    <col min="10516" max="10752" width="10.375" style="79"/>
    <col min="10753" max="10753" width="7.375" style="79" customWidth="1"/>
    <col min="10754" max="10754" width="4" style="79" customWidth="1"/>
    <col min="10755" max="10756" width="7.5" style="79" customWidth="1"/>
    <col min="10757" max="10758" width="7.25" style="79" customWidth="1"/>
    <col min="10759" max="10760" width="3.75" style="79" customWidth="1"/>
    <col min="10761" max="10761" width="7.5" style="79" customWidth="1"/>
    <col min="10762" max="10763" width="7.25" style="79" customWidth="1"/>
    <col min="10764" max="10765" width="7.5" style="79" customWidth="1"/>
    <col min="10766" max="10767" width="2.875" style="79" customWidth="1"/>
    <col min="10768" max="10771" width="2.5" style="79" customWidth="1"/>
    <col min="10772" max="11008" width="10.375" style="79"/>
    <col min="11009" max="11009" width="7.375" style="79" customWidth="1"/>
    <col min="11010" max="11010" width="4" style="79" customWidth="1"/>
    <col min="11011" max="11012" width="7.5" style="79" customWidth="1"/>
    <col min="11013" max="11014" width="7.25" style="79" customWidth="1"/>
    <col min="11015" max="11016" width="3.75" style="79" customWidth="1"/>
    <col min="11017" max="11017" width="7.5" style="79" customWidth="1"/>
    <col min="11018" max="11019" width="7.25" style="79" customWidth="1"/>
    <col min="11020" max="11021" width="7.5" style="79" customWidth="1"/>
    <col min="11022" max="11023" width="2.875" style="79" customWidth="1"/>
    <col min="11024" max="11027" width="2.5" style="79" customWidth="1"/>
    <col min="11028" max="11264" width="10.375" style="79"/>
    <col min="11265" max="11265" width="7.375" style="79" customWidth="1"/>
    <col min="11266" max="11266" width="4" style="79" customWidth="1"/>
    <col min="11267" max="11268" width="7.5" style="79" customWidth="1"/>
    <col min="11269" max="11270" width="7.25" style="79" customWidth="1"/>
    <col min="11271" max="11272" width="3.75" style="79" customWidth="1"/>
    <col min="11273" max="11273" width="7.5" style="79" customWidth="1"/>
    <col min="11274" max="11275" width="7.25" style="79" customWidth="1"/>
    <col min="11276" max="11277" width="7.5" style="79" customWidth="1"/>
    <col min="11278" max="11279" width="2.875" style="79" customWidth="1"/>
    <col min="11280" max="11283" width="2.5" style="79" customWidth="1"/>
    <col min="11284" max="11520" width="10.375" style="79"/>
    <col min="11521" max="11521" width="7.375" style="79" customWidth="1"/>
    <col min="11522" max="11522" width="4" style="79" customWidth="1"/>
    <col min="11523" max="11524" width="7.5" style="79" customWidth="1"/>
    <col min="11525" max="11526" width="7.25" style="79" customWidth="1"/>
    <col min="11527" max="11528" width="3.75" style="79" customWidth="1"/>
    <col min="11529" max="11529" width="7.5" style="79" customWidth="1"/>
    <col min="11530" max="11531" width="7.25" style="79" customWidth="1"/>
    <col min="11532" max="11533" width="7.5" style="79" customWidth="1"/>
    <col min="11534" max="11535" width="2.875" style="79" customWidth="1"/>
    <col min="11536" max="11539" width="2.5" style="79" customWidth="1"/>
    <col min="11540" max="11776" width="10.375" style="79"/>
    <col min="11777" max="11777" width="7.375" style="79" customWidth="1"/>
    <col min="11778" max="11778" width="4" style="79" customWidth="1"/>
    <col min="11779" max="11780" width="7.5" style="79" customWidth="1"/>
    <col min="11781" max="11782" width="7.25" style="79" customWidth="1"/>
    <col min="11783" max="11784" width="3.75" style="79" customWidth="1"/>
    <col min="11785" max="11785" width="7.5" style="79" customWidth="1"/>
    <col min="11786" max="11787" width="7.25" style="79" customWidth="1"/>
    <col min="11788" max="11789" width="7.5" style="79" customWidth="1"/>
    <col min="11790" max="11791" width="2.875" style="79" customWidth="1"/>
    <col min="11792" max="11795" width="2.5" style="79" customWidth="1"/>
    <col min="11796" max="12032" width="10.375" style="79"/>
    <col min="12033" max="12033" width="7.375" style="79" customWidth="1"/>
    <col min="12034" max="12034" width="4" style="79" customWidth="1"/>
    <col min="12035" max="12036" width="7.5" style="79" customWidth="1"/>
    <col min="12037" max="12038" width="7.25" style="79" customWidth="1"/>
    <col min="12039" max="12040" width="3.75" style="79" customWidth="1"/>
    <col min="12041" max="12041" width="7.5" style="79" customWidth="1"/>
    <col min="12042" max="12043" width="7.25" style="79" customWidth="1"/>
    <col min="12044" max="12045" width="7.5" style="79" customWidth="1"/>
    <col min="12046" max="12047" width="2.875" style="79" customWidth="1"/>
    <col min="12048" max="12051" width="2.5" style="79" customWidth="1"/>
    <col min="12052" max="12288" width="10.375" style="79"/>
    <col min="12289" max="12289" width="7.375" style="79" customWidth="1"/>
    <col min="12290" max="12290" width="4" style="79" customWidth="1"/>
    <col min="12291" max="12292" width="7.5" style="79" customWidth="1"/>
    <col min="12293" max="12294" width="7.25" style="79" customWidth="1"/>
    <col min="12295" max="12296" width="3.75" style="79" customWidth="1"/>
    <col min="12297" max="12297" width="7.5" style="79" customWidth="1"/>
    <col min="12298" max="12299" width="7.25" style="79" customWidth="1"/>
    <col min="12300" max="12301" width="7.5" style="79" customWidth="1"/>
    <col min="12302" max="12303" width="2.875" style="79" customWidth="1"/>
    <col min="12304" max="12307" width="2.5" style="79" customWidth="1"/>
    <col min="12308" max="12544" width="10.375" style="79"/>
    <col min="12545" max="12545" width="7.375" style="79" customWidth="1"/>
    <col min="12546" max="12546" width="4" style="79" customWidth="1"/>
    <col min="12547" max="12548" width="7.5" style="79" customWidth="1"/>
    <col min="12549" max="12550" width="7.25" style="79" customWidth="1"/>
    <col min="12551" max="12552" width="3.75" style="79" customWidth="1"/>
    <col min="12553" max="12553" width="7.5" style="79" customWidth="1"/>
    <col min="12554" max="12555" width="7.25" style="79" customWidth="1"/>
    <col min="12556" max="12557" width="7.5" style="79" customWidth="1"/>
    <col min="12558" max="12559" width="2.875" style="79" customWidth="1"/>
    <col min="12560" max="12563" width="2.5" style="79" customWidth="1"/>
    <col min="12564" max="12800" width="10.375" style="79"/>
    <col min="12801" max="12801" width="7.375" style="79" customWidth="1"/>
    <col min="12802" max="12802" width="4" style="79" customWidth="1"/>
    <col min="12803" max="12804" width="7.5" style="79" customWidth="1"/>
    <col min="12805" max="12806" width="7.25" style="79" customWidth="1"/>
    <col min="12807" max="12808" width="3.75" style="79" customWidth="1"/>
    <col min="12809" max="12809" width="7.5" style="79" customWidth="1"/>
    <col min="12810" max="12811" width="7.25" style="79" customWidth="1"/>
    <col min="12812" max="12813" width="7.5" style="79" customWidth="1"/>
    <col min="12814" max="12815" width="2.875" style="79" customWidth="1"/>
    <col min="12816" max="12819" width="2.5" style="79" customWidth="1"/>
    <col min="12820" max="13056" width="10.375" style="79"/>
    <col min="13057" max="13057" width="7.375" style="79" customWidth="1"/>
    <col min="13058" max="13058" width="4" style="79" customWidth="1"/>
    <col min="13059" max="13060" width="7.5" style="79" customWidth="1"/>
    <col min="13061" max="13062" width="7.25" style="79" customWidth="1"/>
    <col min="13063" max="13064" width="3.75" style="79" customWidth="1"/>
    <col min="13065" max="13065" width="7.5" style="79" customWidth="1"/>
    <col min="13066" max="13067" width="7.25" style="79" customWidth="1"/>
    <col min="13068" max="13069" width="7.5" style="79" customWidth="1"/>
    <col min="13070" max="13071" width="2.875" style="79" customWidth="1"/>
    <col min="13072" max="13075" width="2.5" style="79" customWidth="1"/>
    <col min="13076" max="13312" width="10.375" style="79"/>
    <col min="13313" max="13313" width="7.375" style="79" customWidth="1"/>
    <col min="13314" max="13314" width="4" style="79" customWidth="1"/>
    <col min="13315" max="13316" width="7.5" style="79" customWidth="1"/>
    <col min="13317" max="13318" width="7.25" style="79" customWidth="1"/>
    <col min="13319" max="13320" width="3.75" style="79" customWidth="1"/>
    <col min="13321" max="13321" width="7.5" style="79" customWidth="1"/>
    <col min="13322" max="13323" width="7.25" style="79" customWidth="1"/>
    <col min="13324" max="13325" width="7.5" style="79" customWidth="1"/>
    <col min="13326" max="13327" width="2.875" style="79" customWidth="1"/>
    <col min="13328" max="13331" width="2.5" style="79" customWidth="1"/>
    <col min="13332" max="13568" width="10.375" style="79"/>
    <col min="13569" max="13569" width="7.375" style="79" customWidth="1"/>
    <col min="13570" max="13570" width="4" style="79" customWidth="1"/>
    <col min="13571" max="13572" width="7.5" style="79" customWidth="1"/>
    <col min="13573" max="13574" width="7.25" style="79" customWidth="1"/>
    <col min="13575" max="13576" width="3.75" style="79" customWidth="1"/>
    <col min="13577" max="13577" width="7.5" style="79" customWidth="1"/>
    <col min="13578" max="13579" width="7.25" style="79" customWidth="1"/>
    <col min="13580" max="13581" width="7.5" style="79" customWidth="1"/>
    <col min="13582" max="13583" width="2.875" style="79" customWidth="1"/>
    <col min="13584" max="13587" width="2.5" style="79" customWidth="1"/>
    <col min="13588" max="13824" width="10.375" style="79"/>
    <col min="13825" max="13825" width="7.375" style="79" customWidth="1"/>
    <col min="13826" max="13826" width="4" style="79" customWidth="1"/>
    <col min="13827" max="13828" width="7.5" style="79" customWidth="1"/>
    <col min="13829" max="13830" width="7.25" style="79" customWidth="1"/>
    <col min="13831" max="13832" width="3.75" style="79" customWidth="1"/>
    <col min="13833" max="13833" width="7.5" style="79" customWidth="1"/>
    <col min="13834" max="13835" width="7.25" style="79" customWidth="1"/>
    <col min="13836" max="13837" width="7.5" style="79" customWidth="1"/>
    <col min="13838" max="13839" width="2.875" style="79" customWidth="1"/>
    <col min="13840" max="13843" width="2.5" style="79" customWidth="1"/>
    <col min="13844" max="14080" width="10.375" style="79"/>
    <col min="14081" max="14081" width="7.375" style="79" customWidth="1"/>
    <col min="14082" max="14082" width="4" style="79" customWidth="1"/>
    <col min="14083" max="14084" width="7.5" style="79" customWidth="1"/>
    <col min="14085" max="14086" width="7.25" style="79" customWidth="1"/>
    <col min="14087" max="14088" width="3.75" style="79" customWidth="1"/>
    <col min="14089" max="14089" width="7.5" style="79" customWidth="1"/>
    <col min="14090" max="14091" width="7.25" style="79" customWidth="1"/>
    <col min="14092" max="14093" width="7.5" style="79" customWidth="1"/>
    <col min="14094" max="14095" width="2.875" style="79" customWidth="1"/>
    <col min="14096" max="14099" width="2.5" style="79" customWidth="1"/>
    <col min="14100" max="14336" width="10.375" style="79"/>
    <col min="14337" max="14337" width="7.375" style="79" customWidth="1"/>
    <col min="14338" max="14338" width="4" style="79" customWidth="1"/>
    <col min="14339" max="14340" width="7.5" style="79" customWidth="1"/>
    <col min="14341" max="14342" width="7.25" style="79" customWidth="1"/>
    <col min="14343" max="14344" width="3.75" style="79" customWidth="1"/>
    <col min="14345" max="14345" width="7.5" style="79" customWidth="1"/>
    <col min="14346" max="14347" width="7.25" style="79" customWidth="1"/>
    <col min="14348" max="14349" width="7.5" style="79" customWidth="1"/>
    <col min="14350" max="14351" width="2.875" style="79" customWidth="1"/>
    <col min="14352" max="14355" width="2.5" style="79" customWidth="1"/>
    <col min="14356" max="14592" width="10.375" style="79"/>
    <col min="14593" max="14593" width="7.375" style="79" customWidth="1"/>
    <col min="14594" max="14594" width="4" style="79" customWidth="1"/>
    <col min="14595" max="14596" width="7.5" style="79" customWidth="1"/>
    <col min="14597" max="14598" width="7.25" style="79" customWidth="1"/>
    <col min="14599" max="14600" width="3.75" style="79" customWidth="1"/>
    <col min="14601" max="14601" width="7.5" style="79" customWidth="1"/>
    <col min="14602" max="14603" width="7.25" style="79" customWidth="1"/>
    <col min="14604" max="14605" width="7.5" style="79" customWidth="1"/>
    <col min="14606" max="14607" width="2.875" style="79" customWidth="1"/>
    <col min="14608" max="14611" width="2.5" style="79" customWidth="1"/>
    <col min="14612" max="14848" width="10.375" style="79"/>
    <col min="14849" max="14849" width="7.375" style="79" customWidth="1"/>
    <col min="14850" max="14850" width="4" style="79" customWidth="1"/>
    <col min="14851" max="14852" width="7.5" style="79" customWidth="1"/>
    <col min="14853" max="14854" width="7.25" style="79" customWidth="1"/>
    <col min="14855" max="14856" width="3.75" style="79" customWidth="1"/>
    <col min="14857" max="14857" width="7.5" style="79" customWidth="1"/>
    <col min="14858" max="14859" width="7.25" style="79" customWidth="1"/>
    <col min="14860" max="14861" width="7.5" style="79" customWidth="1"/>
    <col min="14862" max="14863" width="2.875" style="79" customWidth="1"/>
    <col min="14864" max="14867" width="2.5" style="79" customWidth="1"/>
    <col min="14868" max="15104" width="10.375" style="79"/>
    <col min="15105" max="15105" width="7.375" style="79" customWidth="1"/>
    <col min="15106" max="15106" width="4" style="79" customWidth="1"/>
    <col min="15107" max="15108" width="7.5" style="79" customWidth="1"/>
    <col min="15109" max="15110" width="7.25" style="79" customWidth="1"/>
    <col min="15111" max="15112" width="3.75" style="79" customWidth="1"/>
    <col min="15113" max="15113" width="7.5" style="79" customWidth="1"/>
    <col min="15114" max="15115" width="7.25" style="79" customWidth="1"/>
    <col min="15116" max="15117" width="7.5" style="79" customWidth="1"/>
    <col min="15118" max="15119" width="2.875" style="79" customWidth="1"/>
    <col min="15120" max="15123" width="2.5" style="79" customWidth="1"/>
    <col min="15124" max="15360" width="10.375" style="79"/>
    <col min="15361" max="15361" width="7.375" style="79" customWidth="1"/>
    <col min="15362" max="15362" width="4" style="79" customWidth="1"/>
    <col min="15363" max="15364" width="7.5" style="79" customWidth="1"/>
    <col min="15365" max="15366" width="7.25" style="79" customWidth="1"/>
    <col min="15367" max="15368" width="3.75" style="79" customWidth="1"/>
    <col min="15369" max="15369" width="7.5" style="79" customWidth="1"/>
    <col min="15370" max="15371" width="7.25" style="79" customWidth="1"/>
    <col min="15372" max="15373" width="7.5" style="79" customWidth="1"/>
    <col min="15374" max="15375" width="2.875" style="79" customWidth="1"/>
    <col min="15376" max="15379" width="2.5" style="79" customWidth="1"/>
    <col min="15380" max="15616" width="10.375" style="79"/>
    <col min="15617" max="15617" width="7.375" style="79" customWidth="1"/>
    <col min="15618" max="15618" width="4" style="79" customWidth="1"/>
    <col min="15619" max="15620" width="7.5" style="79" customWidth="1"/>
    <col min="15621" max="15622" width="7.25" style="79" customWidth="1"/>
    <col min="15623" max="15624" width="3.75" style="79" customWidth="1"/>
    <col min="15625" max="15625" width="7.5" style="79" customWidth="1"/>
    <col min="15626" max="15627" width="7.25" style="79" customWidth="1"/>
    <col min="15628" max="15629" width="7.5" style="79" customWidth="1"/>
    <col min="15630" max="15631" width="2.875" style="79" customWidth="1"/>
    <col min="15632" max="15635" width="2.5" style="79" customWidth="1"/>
    <col min="15636" max="15872" width="10.375" style="79"/>
    <col min="15873" max="15873" width="7.375" style="79" customWidth="1"/>
    <col min="15874" max="15874" width="4" style="79" customWidth="1"/>
    <col min="15875" max="15876" width="7.5" style="79" customWidth="1"/>
    <col min="15877" max="15878" width="7.25" style="79" customWidth="1"/>
    <col min="15879" max="15880" width="3.75" style="79" customWidth="1"/>
    <col min="15881" max="15881" width="7.5" style="79" customWidth="1"/>
    <col min="15882" max="15883" width="7.25" style="79" customWidth="1"/>
    <col min="15884" max="15885" width="7.5" style="79" customWidth="1"/>
    <col min="15886" max="15887" width="2.875" style="79" customWidth="1"/>
    <col min="15888" max="15891" width="2.5" style="79" customWidth="1"/>
    <col min="15892" max="16128" width="10.375" style="79"/>
    <col min="16129" max="16129" width="7.375" style="79" customWidth="1"/>
    <col min="16130" max="16130" width="4" style="79" customWidth="1"/>
    <col min="16131" max="16132" width="7.5" style="79" customWidth="1"/>
    <col min="16133" max="16134" width="7.25" style="79" customWidth="1"/>
    <col min="16135" max="16136" width="3.75" style="79" customWidth="1"/>
    <col min="16137" max="16137" width="7.5" style="79" customWidth="1"/>
    <col min="16138" max="16139" width="7.25" style="79" customWidth="1"/>
    <col min="16140" max="16141" width="7.5" style="79" customWidth="1"/>
    <col min="16142" max="16143" width="2.875" style="79" customWidth="1"/>
    <col min="16144" max="16147" width="2.5" style="79" customWidth="1"/>
    <col min="16148" max="16384" width="10.375" style="79"/>
  </cols>
  <sheetData>
    <row r="1" spans="1:19" s="504" customFormat="1" ht="20.100000000000001" customHeight="1">
      <c r="A1" s="387" t="s">
        <v>977</v>
      </c>
    </row>
    <row r="2" spans="1:19" s="504" customFormat="1" ht="7.5" customHeight="1">
      <c r="A2" s="387"/>
    </row>
    <row r="3" spans="1:19" s="504" customFormat="1" ht="20.100000000000001" customHeight="1" thickBot="1">
      <c r="A3" s="387" t="s">
        <v>978</v>
      </c>
      <c r="F3" s="207"/>
      <c r="G3" s="207"/>
      <c r="I3" s="539"/>
      <c r="L3" s="97" t="s">
        <v>979</v>
      </c>
    </row>
    <row r="4" spans="1:19" s="493" customFormat="1" ht="17.25" customHeight="1">
      <c r="A4" s="1490" t="s">
        <v>274</v>
      </c>
      <c r="B4" s="1475" t="s">
        <v>980</v>
      </c>
      <c r="C4" s="1328" t="s">
        <v>981</v>
      </c>
      <c r="D4" s="1217"/>
      <c r="E4" s="1217"/>
      <c r="F4" s="1217"/>
      <c r="G4" s="1217"/>
      <c r="H4" s="1217"/>
      <c r="I4" s="1329"/>
      <c r="J4" s="1328" t="s">
        <v>982</v>
      </c>
      <c r="K4" s="1217"/>
      <c r="L4" s="1217"/>
      <c r="M4" s="1217"/>
      <c r="N4" s="388"/>
      <c r="O4" s="389"/>
      <c r="P4" s="388"/>
      <c r="Q4" s="388"/>
      <c r="R4" s="388"/>
      <c r="S4" s="388"/>
    </row>
    <row r="5" spans="1:19" s="493" customFormat="1" ht="17.25" customHeight="1">
      <c r="A5" s="1327"/>
      <c r="B5" s="1476"/>
      <c r="C5" s="532" t="s">
        <v>983</v>
      </c>
      <c r="D5" s="532" t="s">
        <v>984</v>
      </c>
      <c r="E5" s="532" t="s">
        <v>985</v>
      </c>
      <c r="F5" s="532" t="s">
        <v>986</v>
      </c>
      <c r="G5" s="541" t="s">
        <v>987</v>
      </c>
      <c r="H5" s="390" t="s">
        <v>988</v>
      </c>
      <c r="I5" s="391" t="s">
        <v>319</v>
      </c>
      <c r="J5" s="541" t="s">
        <v>989</v>
      </c>
      <c r="K5" s="541" t="s">
        <v>990</v>
      </c>
      <c r="L5" s="541" t="s">
        <v>991</v>
      </c>
      <c r="M5" s="391" t="s">
        <v>319</v>
      </c>
      <c r="N5" s="388"/>
      <c r="P5" s="388"/>
      <c r="Q5" s="388"/>
      <c r="R5" s="388"/>
      <c r="S5" s="388"/>
    </row>
    <row r="6" spans="1:19" s="504" customFormat="1" ht="23.1" customHeight="1">
      <c r="A6" s="392" t="s">
        <v>19</v>
      </c>
      <c r="B6" s="393">
        <v>289</v>
      </c>
      <c r="C6" s="394">
        <v>263746</v>
      </c>
      <c r="D6" s="395">
        <v>271489</v>
      </c>
      <c r="E6" s="395">
        <v>24051</v>
      </c>
      <c r="F6" s="395">
        <v>33044</v>
      </c>
      <c r="G6" s="395">
        <v>481</v>
      </c>
      <c r="H6" s="395">
        <v>356</v>
      </c>
      <c r="I6" s="396">
        <v>593167</v>
      </c>
      <c r="J6" s="394">
        <v>29687</v>
      </c>
      <c r="K6" s="395">
        <v>4505</v>
      </c>
      <c r="L6" s="395">
        <v>108839</v>
      </c>
      <c r="M6" s="396">
        <v>143031</v>
      </c>
      <c r="N6" s="34"/>
      <c r="O6" s="34"/>
      <c r="P6" s="34"/>
      <c r="Q6" s="34"/>
      <c r="R6" s="34"/>
      <c r="S6" s="34"/>
    </row>
    <row r="7" spans="1:19" s="504" customFormat="1" ht="23.1" customHeight="1">
      <c r="A7" s="392" t="s">
        <v>20</v>
      </c>
      <c r="B7" s="393">
        <v>289</v>
      </c>
      <c r="C7" s="394">
        <v>259459</v>
      </c>
      <c r="D7" s="395">
        <v>272625</v>
      </c>
      <c r="E7" s="395">
        <v>26239</v>
      </c>
      <c r="F7" s="395">
        <v>30878</v>
      </c>
      <c r="G7" s="395">
        <v>370</v>
      </c>
      <c r="H7" s="395">
        <v>471</v>
      </c>
      <c r="I7" s="396">
        <v>590042</v>
      </c>
      <c r="J7" s="394">
        <v>29868</v>
      </c>
      <c r="K7" s="395">
        <v>4677</v>
      </c>
      <c r="L7" s="395">
        <v>111313</v>
      </c>
      <c r="M7" s="396">
        <v>145858</v>
      </c>
      <c r="N7" s="34"/>
      <c r="O7" s="34"/>
      <c r="P7" s="34"/>
      <c r="Q7" s="34"/>
      <c r="R7" s="34"/>
      <c r="S7" s="34"/>
    </row>
    <row r="8" spans="1:19" s="504" customFormat="1" ht="23.1" customHeight="1">
      <c r="A8" s="392" t="s">
        <v>21</v>
      </c>
      <c r="B8" s="393">
        <v>290</v>
      </c>
      <c r="C8" s="394">
        <v>260632</v>
      </c>
      <c r="D8" s="395">
        <v>292754</v>
      </c>
      <c r="E8" s="395">
        <v>26922</v>
      </c>
      <c r="F8" s="395">
        <v>32184</v>
      </c>
      <c r="G8" s="395">
        <v>386</v>
      </c>
      <c r="H8" s="395">
        <v>361</v>
      </c>
      <c r="I8" s="396">
        <v>613239</v>
      </c>
      <c r="J8" s="394">
        <v>31357</v>
      </c>
      <c r="K8" s="395">
        <v>5220</v>
      </c>
      <c r="L8" s="395">
        <v>115526</v>
      </c>
      <c r="M8" s="396">
        <v>152103</v>
      </c>
      <c r="N8" s="34"/>
      <c r="O8" s="34"/>
      <c r="P8" s="34"/>
      <c r="Q8" s="34"/>
      <c r="R8" s="34"/>
      <c r="S8" s="34"/>
    </row>
    <row r="9" spans="1:19" s="504" customFormat="1" ht="23.1" customHeight="1">
      <c r="A9" s="392" t="s">
        <v>22</v>
      </c>
      <c r="B9" s="393">
        <v>284</v>
      </c>
      <c r="C9" s="394">
        <v>249526</v>
      </c>
      <c r="D9" s="395">
        <v>305970</v>
      </c>
      <c r="E9" s="395">
        <v>26065</v>
      </c>
      <c r="F9" s="395">
        <v>28834</v>
      </c>
      <c r="G9" s="395">
        <v>297</v>
      </c>
      <c r="H9" s="395">
        <v>417</v>
      </c>
      <c r="I9" s="396">
        <v>611109</v>
      </c>
      <c r="J9" s="394">
        <v>33914</v>
      </c>
      <c r="K9" s="395">
        <v>4883</v>
      </c>
      <c r="L9" s="395">
        <v>114290</v>
      </c>
      <c r="M9" s="396">
        <v>153087</v>
      </c>
      <c r="N9" s="34"/>
      <c r="O9" s="34"/>
      <c r="P9" s="34"/>
      <c r="Q9" s="34"/>
      <c r="R9" s="34"/>
      <c r="S9" s="34"/>
    </row>
    <row r="10" spans="1:19" s="504" customFormat="1" ht="23.1" customHeight="1" thickBot="1">
      <c r="A10" s="397" t="s">
        <v>992</v>
      </c>
      <c r="B10" s="430">
        <v>289</v>
      </c>
      <c r="C10" s="837">
        <v>239731</v>
      </c>
      <c r="D10" s="838">
        <v>317874</v>
      </c>
      <c r="E10" s="838">
        <v>25594</v>
      </c>
      <c r="F10" s="838">
        <v>29297</v>
      </c>
      <c r="G10" s="838">
        <v>422</v>
      </c>
      <c r="H10" s="838">
        <v>359</v>
      </c>
      <c r="I10" s="839">
        <v>613277</v>
      </c>
      <c r="J10" s="837">
        <v>35983</v>
      </c>
      <c r="K10" s="838">
        <v>4518</v>
      </c>
      <c r="L10" s="838">
        <v>112409</v>
      </c>
      <c r="M10" s="839">
        <v>152910</v>
      </c>
      <c r="N10" s="34"/>
      <c r="O10" s="34"/>
      <c r="P10" s="34"/>
      <c r="Q10" s="34"/>
      <c r="R10" s="34"/>
      <c r="S10" s="34"/>
    </row>
    <row r="11" spans="1:19" s="504" customFormat="1" ht="9.9499999999999993" customHeight="1">
      <c r="A11" s="398"/>
      <c r="B11" s="534"/>
      <c r="C11" s="534"/>
      <c r="D11" s="534"/>
      <c r="E11" s="534"/>
      <c r="F11" s="534"/>
      <c r="G11" s="534"/>
      <c r="H11" s="534"/>
      <c r="I11" s="105"/>
      <c r="J11" s="534"/>
      <c r="K11" s="534"/>
      <c r="L11" s="534"/>
      <c r="M11" s="534"/>
    </row>
    <row r="12" spans="1:19" s="504" customFormat="1" ht="20.100000000000001" customHeight="1" thickBot="1">
      <c r="A12" s="387" t="s">
        <v>993</v>
      </c>
      <c r="F12" s="207"/>
      <c r="G12" s="207"/>
      <c r="H12" s="34"/>
      <c r="I12" s="34"/>
      <c r="J12" s="425" t="s">
        <v>979</v>
      </c>
      <c r="L12" s="534"/>
      <c r="M12" s="534"/>
    </row>
    <row r="13" spans="1:19" s="504" customFormat="1" ht="17.25" customHeight="1">
      <c r="A13" s="1473" t="s">
        <v>274</v>
      </c>
      <c r="B13" s="1474"/>
      <c r="C13" s="1328" t="s">
        <v>981</v>
      </c>
      <c r="D13" s="1217"/>
      <c r="E13" s="1217"/>
      <c r="F13" s="1329"/>
      <c r="G13" s="1328" t="s">
        <v>982</v>
      </c>
      <c r="H13" s="1217"/>
      <c r="I13" s="1217"/>
      <c r="J13" s="1217"/>
      <c r="K13" s="1217"/>
      <c r="L13" s="388"/>
      <c r="M13" s="97"/>
    </row>
    <row r="14" spans="1:19" s="504" customFormat="1" ht="17.25" customHeight="1">
      <c r="A14" s="1205"/>
      <c r="B14" s="1327"/>
      <c r="C14" s="532" t="s">
        <v>983</v>
      </c>
      <c r="D14" s="532" t="s">
        <v>984</v>
      </c>
      <c r="E14" s="532" t="s">
        <v>994</v>
      </c>
      <c r="F14" s="391" t="s">
        <v>319</v>
      </c>
      <c r="G14" s="1479" t="s">
        <v>989</v>
      </c>
      <c r="H14" s="1480"/>
      <c r="I14" s="541" t="s">
        <v>990</v>
      </c>
      <c r="J14" s="541" t="s">
        <v>991</v>
      </c>
      <c r="K14" s="391" t="s">
        <v>319</v>
      </c>
      <c r="L14" s="388"/>
      <c r="M14" s="97"/>
    </row>
    <row r="15" spans="1:19" s="504" customFormat="1" ht="17.25" customHeight="1">
      <c r="A15" s="1463" t="s">
        <v>995</v>
      </c>
      <c r="B15" s="1464"/>
      <c r="C15" s="399">
        <v>1261</v>
      </c>
      <c r="D15" s="400">
        <v>20112</v>
      </c>
      <c r="E15" s="400">
        <v>22</v>
      </c>
      <c r="F15" s="401">
        <v>21395</v>
      </c>
      <c r="G15" s="1488">
        <v>8779</v>
      </c>
      <c r="H15" s="1489"/>
      <c r="I15" s="400">
        <v>8</v>
      </c>
      <c r="J15" s="400">
        <v>323</v>
      </c>
      <c r="K15" s="401">
        <v>9110</v>
      </c>
      <c r="L15" s="34"/>
      <c r="M15" s="97"/>
    </row>
    <row r="16" spans="1:19" s="504" customFormat="1" ht="17.25" customHeight="1">
      <c r="A16" s="1361" t="s">
        <v>341</v>
      </c>
      <c r="B16" s="1362"/>
      <c r="C16" s="399">
        <v>981</v>
      </c>
      <c r="D16" s="400">
        <v>19075</v>
      </c>
      <c r="E16" s="402">
        <v>17</v>
      </c>
      <c r="F16" s="401">
        <v>20073</v>
      </c>
      <c r="G16" s="1484">
        <v>9111</v>
      </c>
      <c r="H16" s="1485"/>
      <c r="I16" s="400">
        <v>33</v>
      </c>
      <c r="J16" s="400">
        <v>350</v>
      </c>
      <c r="K16" s="401">
        <v>9494</v>
      </c>
      <c r="L16" s="34"/>
      <c r="M16" s="97"/>
    </row>
    <row r="17" spans="1:15" s="504" customFormat="1" ht="17.25" customHeight="1">
      <c r="A17" s="1361" t="s">
        <v>342</v>
      </c>
      <c r="B17" s="1362"/>
      <c r="C17" s="399">
        <v>1138</v>
      </c>
      <c r="D17" s="400">
        <v>18349</v>
      </c>
      <c r="E17" s="400">
        <v>19</v>
      </c>
      <c r="F17" s="401">
        <v>19506</v>
      </c>
      <c r="G17" s="1484">
        <v>8636</v>
      </c>
      <c r="H17" s="1485"/>
      <c r="I17" s="400">
        <v>18</v>
      </c>
      <c r="J17" s="400">
        <v>410</v>
      </c>
      <c r="K17" s="401">
        <v>9064</v>
      </c>
      <c r="L17" s="34"/>
      <c r="M17" s="97"/>
    </row>
    <row r="18" spans="1:15" s="504" customFormat="1" ht="17.25" customHeight="1">
      <c r="A18" s="1361" t="s">
        <v>343</v>
      </c>
      <c r="B18" s="1362"/>
      <c r="C18" s="399">
        <v>929</v>
      </c>
      <c r="D18" s="400">
        <v>19365</v>
      </c>
      <c r="E18" s="400">
        <v>32</v>
      </c>
      <c r="F18" s="401">
        <v>20326</v>
      </c>
      <c r="G18" s="1484">
        <v>9542</v>
      </c>
      <c r="H18" s="1485"/>
      <c r="I18" s="400">
        <v>18</v>
      </c>
      <c r="J18" s="400">
        <v>313</v>
      </c>
      <c r="K18" s="401">
        <v>9873</v>
      </c>
      <c r="L18" s="34"/>
      <c r="M18" s="97"/>
    </row>
    <row r="19" spans="1:15" s="504" customFormat="1" ht="17.25" customHeight="1" thickBot="1">
      <c r="A19" s="1459" t="s">
        <v>996</v>
      </c>
      <c r="B19" s="1460"/>
      <c r="C19" s="840">
        <v>895</v>
      </c>
      <c r="D19" s="841">
        <v>19857</v>
      </c>
      <c r="E19" s="841">
        <v>30</v>
      </c>
      <c r="F19" s="842">
        <v>20782</v>
      </c>
      <c r="G19" s="1486">
        <v>9706</v>
      </c>
      <c r="H19" s="1487"/>
      <c r="I19" s="841">
        <v>26</v>
      </c>
      <c r="J19" s="841">
        <v>267</v>
      </c>
      <c r="K19" s="842">
        <v>9999</v>
      </c>
      <c r="L19" s="34"/>
      <c r="M19" s="97"/>
    </row>
    <row r="20" spans="1:15" s="504" customFormat="1" ht="9.9499999999999993" customHeight="1">
      <c r="D20" s="534"/>
      <c r="E20" s="534"/>
      <c r="L20" s="534"/>
      <c r="M20" s="534"/>
    </row>
    <row r="21" spans="1:15" s="504" customFormat="1" ht="20.100000000000001" customHeight="1" thickBot="1">
      <c r="A21" s="387" t="s">
        <v>997</v>
      </c>
      <c r="F21" s="207"/>
      <c r="G21" s="207"/>
      <c r="I21" s="539"/>
      <c r="K21" s="97"/>
      <c r="L21" s="425"/>
      <c r="M21" s="540" t="s">
        <v>998</v>
      </c>
    </row>
    <row r="22" spans="1:15" s="504" customFormat="1" ht="17.25" customHeight="1">
      <c r="A22" s="1473" t="s">
        <v>274</v>
      </c>
      <c r="B22" s="1474"/>
      <c r="C22" s="1475" t="s">
        <v>980</v>
      </c>
      <c r="D22" s="1328" t="s">
        <v>981</v>
      </c>
      <c r="E22" s="1217"/>
      <c r="F22" s="1217"/>
      <c r="G22" s="1217"/>
      <c r="H22" s="1217"/>
      <c r="I22" s="1329"/>
      <c r="J22" s="1328" t="s">
        <v>982</v>
      </c>
      <c r="K22" s="1217"/>
      <c r="L22" s="1217"/>
      <c r="M22" s="1217"/>
      <c r="N22" s="97"/>
      <c r="O22" s="403"/>
    </row>
    <row r="23" spans="1:15" s="504" customFormat="1" ht="17.25" customHeight="1">
      <c r="A23" s="1205"/>
      <c r="B23" s="1327"/>
      <c r="C23" s="1476"/>
      <c r="D23" s="532" t="s">
        <v>983</v>
      </c>
      <c r="E23" s="532" t="s">
        <v>984</v>
      </c>
      <c r="F23" s="532" t="s">
        <v>985</v>
      </c>
      <c r="G23" s="1367" t="s">
        <v>999</v>
      </c>
      <c r="H23" s="1470"/>
      <c r="I23" s="391" t="s">
        <v>319</v>
      </c>
      <c r="J23" s="541" t="s">
        <v>989</v>
      </c>
      <c r="K23" s="541" t="s">
        <v>990</v>
      </c>
      <c r="L23" s="541" t="s">
        <v>991</v>
      </c>
      <c r="M23" s="391" t="s">
        <v>319</v>
      </c>
      <c r="N23" s="97"/>
    </row>
    <row r="24" spans="1:15" s="504" customFormat="1" ht="17.25" customHeight="1">
      <c r="A24" s="1463" t="s">
        <v>995</v>
      </c>
      <c r="B24" s="1464"/>
      <c r="C24" s="404">
        <v>288</v>
      </c>
      <c r="D24" s="394">
        <v>108210</v>
      </c>
      <c r="E24" s="395">
        <v>79890</v>
      </c>
      <c r="F24" s="395">
        <v>8320</v>
      </c>
      <c r="G24" s="1465">
        <v>23381</v>
      </c>
      <c r="H24" s="1466"/>
      <c r="I24" s="405">
        <v>219801</v>
      </c>
      <c r="J24" s="394">
        <v>8571</v>
      </c>
      <c r="K24" s="395">
        <v>1735</v>
      </c>
      <c r="L24" s="395">
        <v>37221</v>
      </c>
      <c r="M24" s="396">
        <v>47527</v>
      </c>
      <c r="N24" s="97"/>
    </row>
    <row r="25" spans="1:15" s="504" customFormat="1" ht="17.25" customHeight="1">
      <c r="A25" s="1361" t="s">
        <v>341</v>
      </c>
      <c r="B25" s="1362"/>
      <c r="C25" s="404">
        <v>286</v>
      </c>
      <c r="D25" s="394">
        <v>104559</v>
      </c>
      <c r="E25" s="395">
        <v>77643</v>
      </c>
      <c r="F25" s="395">
        <v>7379</v>
      </c>
      <c r="G25" s="1458">
        <v>21100</v>
      </c>
      <c r="H25" s="1467"/>
      <c r="I25" s="405">
        <v>210681</v>
      </c>
      <c r="J25" s="394">
        <v>7683</v>
      </c>
      <c r="K25" s="395">
        <v>1745</v>
      </c>
      <c r="L25" s="395">
        <v>36022</v>
      </c>
      <c r="M25" s="396">
        <v>45450</v>
      </c>
      <c r="N25" s="97"/>
    </row>
    <row r="26" spans="1:15" s="504" customFormat="1" ht="17.25" customHeight="1">
      <c r="A26" s="1361" t="s">
        <v>342</v>
      </c>
      <c r="B26" s="1362"/>
      <c r="C26" s="404">
        <v>288</v>
      </c>
      <c r="D26" s="394">
        <v>99191</v>
      </c>
      <c r="E26" s="395">
        <v>81512</v>
      </c>
      <c r="F26" s="395">
        <v>7525</v>
      </c>
      <c r="G26" s="1458">
        <v>21968</v>
      </c>
      <c r="H26" s="1467"/>
      <c r="I26" s="405">
        <v>210196</v>
      </c>
      <c r="J26" s="394">
        <v>8046</v>
      </c>
      <c r="K26" s="395">
        <v>1695</v>
      </c>
      <c r="L26" s="395">
        <v>35539</v>
      </c>
      <c r="M26" s="396">
        <v>45280</v>
      </c>
      <c r="N26" s="97"/>
    </row>
    <row r="27" spans="1:15" s="504" customFormat="1" ht="17.25" customHeight="1">
      <c r="A27" s="1361" t="s">
        <v>343</v>
      </c>
      <c r="B27" s="1362"/>
      <c r="C27" s="406">
        <v>285</v>
      </c>
      <c r="D27" s="394">
        <v>89612</v>
      </c>
      <c r="E27" s="395">
        <v>75974</v>
      </c>
      <c r="F27" s="395">
        <v>6635</v>
      </c>
      <c r="G27" s="1458">
        <v>17798</v>
      </c>
      <c r="H27" s="1467"/>
      <c r="I27" s="405">
        <v>190019</v>
      </c>
      <c r="J27" s="394">
        <v>7973</v>
      </c>
      <c r="K27" s="395">
        <v>1336</v>
      </c>
      <c r="L27" s="395">
        <v>33203</v>
      </c>
      <c r="M27" s="396">
        <v>42512</v>
      </c>
      <c r="N27" s="97"/>
    </row>
    <row r="28" spans="1:15" s="504" customFormat="1" ht="17.25" customHeight="1" thickBot="1">
      <c r="A28" s="1459" t="s">
        <v>996</v>
      </c>
      <c r="B28" s="1460"/>
      <c r="C28" s="836">
        <v>286</v>
      </c>
      <c r="D28" s="837">
        <v>89141</v>
      </c>
      <c r="E28" s="838">
        <v>78949</v>
      </c>
      <c r="F28" s="838">
        <v>6783</v>
      </c>
      <c r="G28" s="1483">
        <v>17635</v>
      </c>
      <c r="H28" s="1483"/>
      <c r="I28" s="843">
        <v>192508</v>
      </c>
      <c r="J28" s="837">
        <v>8442</v>
      </c>
      <c r="K28" s="838">
        <v>1111</v>
      </c>
      <c r="L28" s="844">
        <v>34225</v>
      </c>
      <c r="M28" s="839">
        <v>43778</v>
      </c>
      <c r="N28" s="97"/>
    </row>
    <row r="29" spans="1:15" s="504" customFormat="1" ht="9.9499999999999993" customHeight="1">
      <c r="A29" s="104"/>
      <c r="B29" s="540"/>
      <c r="C29" s="537"/>
      <c r="D29" s="537"/>
      <c r="E29" s="537"/>
      <c r="F29" s="537"/>
      <c r="G29" s="537"/>
      <c r="H29" s="537"/>
      <c r="I29" s="537"/>
      <c r="J29" s="537"/>
      <c r="K29" s="537"/>
      <c r="L29" s="540"/>
      <c r="M29" s="540"/>
    </row>
    <row r="30" spans="1:15" s="504" customFormat="1" ht="20.100000000000001" customHeight="1" thickBot="1">
      <c r="A30" s="387" t="s">
        <v>1000</v>
      </c>
      <c r="F30" s="207"/>
      <c r="G30" s="207"/>
      <c r="H30" s="34"/>
      <c r="I30" s="34"/>
      <c r="J30" s="425" t="s">
        <v>979</v>
      </c>
      <c r="L30" s="534"/>
      <c r="M30" s="534"/>
    </row>
    <row r="31" spans="1:15" s="504" customFormat="1" ht="17.25" customHeight="1">
      <c r="A31" s="1473" t="s">
        <v>274</v>
      </c>
      <c r="B31" s="1474"/>
      <c r="C31" s="1328" t="s">
        <v>981</v>
      </c>
      <c r="D31" s="1217"/>
      <c r="E31" s="1217"/>
      <c r="F31" s="1329"/>
      <c r="G31" s="1328" t="s">
        <v>982</v>
      </c>
      <c r="H31" s="1217"/>
      <c r="I31" s="1217"/>
      <c r="J31" s="1217"/>
      <c r="K31" s="1217"/>
      <c r="L31" s="534"/>
      <c r="M31" s="97"/>
    </row>
    <row r="32" spans="1:15" s="504" customFormat="1" ht="17.25" customHeight="1">
      <c r="A32" s="1205"/>
      <c r="B32" s="1327"/>
      <c r="C32" s="532" t="s">
        <v>983</v>
      </c>
      <c r="D32" s="532" t="s">
        <v>984</v>
      </c>
      <c r="E32" s="532" t="s">
        <v>994</v>
      </c>
      <c r="F32" s="391" t="s">
        <v>319</v>
      </c>
      <c r="G32" s="1479" t="s">
        <v>989</v>
      </c>
      <c r="H32" s="1480"/>
      <c r="I32" s="541" t="s">
        <v>990</v>
      </c>
      <c r="J32" s="541" t="s">
        <v>991</v>
      </c>
      <c r="K32" s="391" t="s">
        <v>319</v>
      </c>
      <c r="L32" s="534"/>
      <c r="M32" s="97"/>
    </row>
    <row r="33" spans="1:25" s="504" customFormat="1" ht="17.25" customHeight="1">
      <c r="A33" s="1463" t="s">
        <v>995</v>
      </c>
      <c r="B33" s="1464"/>
      <c r="C33" s="399">
        <v>1358</v>
      </c>
      <c r="D33" s="400">
        <v>9440</v>
      </c>
      <c r="E33" s="400">
        <v>190</v>
      </c>
      <c r="F33" s="401">
        <v>10988</v>
      </c>
      <c r="G33" s="1481">
        <v>4044</v>
      </c>
      <c r="H33" s="1482"/>
      <c r="I33" s="400">
        <v>7</v>
      </c>
      <c r="J33" s="400">
        <v>433</v>
      </c>
      <c r="K33" s="401">
        <v>4484</v>
      </c>
      <c r="L33" s="534"/>
      <c r="M33" s="97"/>
    </row>
    <row r="34" spans="1:25" s="504" customFormat="1" ht="17.25" customHeight="1">
      <c r="A34" s="1361" t="s">
        <v>341</v>
      </c>
      <c r="B34" s="1362"/>
      <c r="C34" s="399">
        <v>1130</v>
      </c>
      <c r="D34" s="400">
        <v>8036</v>
      </c>
      <c r="E34" s="400">
        <v>218</v>
      </c>
      <c r="F34" s="401">
        <v>9384</v>
      </c>
      <c r="G34" s="1471">
        <v>3560</v>
      </c>
      <c r="H34" s="1472"/>
      <c r="I34" s="400">
        <v>21</v>
      </c>
      <c r="J34" s="400">
        <v>340</v>
      </c>
      <c r="K34" s="401">
        <v>3921</v>
      </c>
      <c r="L34" s="534"/>
      <c r="M34" s="97"/>
    </row>
    <row r="35" spans="1:25" s="504" customFormat="1" ht="17.25" customHeight="1">
      <c r="A35" s="1361" t="s">
        <v>342</v>
      </c>
      <c r="B35" s="1362"/>
      <c r="C35" s="399">
        <v>1387</v>
      </c>
      <c r="D35" s="400">
        <v>8630</v>
      </c>
      <c r="E35" s="400">
        <v>178</v>
      </c>
      <c r="F35" s="401">
        <v>10195</v>
      </c>
      <c r="G35" s="1471">
        <v>3721</v>
      </c>
      <c r="H35" s="1472"/>
      <c r="I35" s="400">
        <v>6</v>
      </c>
      <c r="J35" s="400">
        <v>363</v>
      </c>
      <c r="K35" s="401">
        <v>4090</v>
      </c>
      <c r="L35" s="534"/>
      <c r="M35" s="97"/>
    </row>
    <row r="36" spans="1:25" s="504" customFormat="1" ht="17.25" customHeight="1">
      <c r="A36" s="1361" t="s">
        <v>343</v>
      </c>
      <c r="B36" s="1362"/>
      <c r="C36" s="399">
        <v>1361</v>
      </c>
      <c r="D36" s="400">
        <v>9324</v>
      </c>
      <c r="E36" s="400">
        <v>303</v>
      </c>
      <c r="F36" s="401">
        <v>10988</v>
      </c>
      <c r="G36" s="1471">
        <v>4272</v>
      </c>
      <c r="H36" s="1472"/>
      <c r="I36" s="400">
        <v>6</v>
      </c>
      <c r="J36" s="400">
        <v>355</v>
      </c>
      <c r="K36" s="401">
        <v>4633</v>
      </c>
      <c r="L36" s="534"/>
      <c r="M36" s="97"/>
    </row>
    <row r="37" spans="1:25" s="504" customFormat="1" ht="17.25" customHeight="1" thickBot="1">
      <c r="A37" s="1459" t="s">
        <v>1001</v>
      </c>
      <c r="B37" s="1460"/>
      <c r="C37" s="840">
        <v>1472</v>
      </c>
      <c r="D37" s="841">
        <v>10277</v>
      </c>
      <c r="E37" s="841">
        <v>323</v>
      </c>
      <c r="F37" s="842">
        <v>12072</v>
      </c>
      <c r="G37" s="1477">
        <v>4247</v>
      </c>
      <c r="H37" s="1478"/>
      <c r="I37" s="841">
        <v>4</v>
      </c>
      <c r="J37" s="841">
        <v>384</v>
      </c>
      <c r="K37" s="842">
        <v>4635</v>
      </c>
      <c r="L37" s="534"/>
      <c r="M37" s="97"/>
    </row>
    <row r="38" spans="1:25" s="504" customFormat="1" ht="9.9499999999999993" customHeight="1">
      <c r="A38" s="104"/>
      <c r="B38" s="540"/>
      <c r="C38" s="97"/>
      <c r="D38" s="537"/>
      <c r="E38" s="97"/>
      <c r="F38" s="97"/>
      <c r="G38" s="540"/>
      <c r="H38" s="97"/>
      <c r="I38" s="97"/>
      <c r="J38" s="537"/>
      <c r="K38" s="97"/>
      <c r="L38" s="97"/>
      <c r="M38" s="537"/>
    </row>
    <row r="39" spans="1:25" s="504" customFormat="1" ht="20.100000000000001" customHeight="1" thickBot="1">
      <c r="A39" s="387" t="s">
        <v>1002</v>
      </c>
      <c r="F39" s="207"/>
      <c r="G39" s="207"/>
      <c r="I39" s="539"/>
      <c r="K39" s="425"/>
      <c r="L39" s="425" t="s">
        <v>979</v>
      </c>
      <c r="M39" s="534"/>
    </row>
    <row r="40" spans="1:25" s="504" customFormat="1" ht="17.25" customHeight="1">
      <c r="A40" s="1473" t="s">
        <v>274</v>
      </c>
      <c r="B40" s="1474"/>
      <c r="C40" s="1475" t="s">
        <v>980</v>
      </c>
      <c r="D40" s="1328" t="s">
        <v>981</v>
      </c>
      <c r="E40" s="1217"/>
      <c r="F40" s="1217"/>
      <c r="G40" s="1217"/>
      <c r="H40" s="1217"/>
      <c r="I40" s="1329"/>
      <c r="J40" s="1328" t="s">
        <v>982</v>
      </c>
      <c r="K40" s="1217"/>
      <c r="L40" s="1217"/>
      <c r="M40" s="1217"/>
      <c r="N40" s="97"/>
      <c r="Q40" s="1468"/>
      <c r="R40" s="1468"/>
      <c r="S40" s="1468"/>
      <c r="T40" s="1468"/>
      <c r="U40" s="1468"/>
      <c r="V40" s="1468"/>
      <c r="W40" s="1468"/>
      <c r="X40" s="1468"/>
      <c r="Y40" s="1468"/>
    </row>
    <row r="41" spans="1:25" s="504" customFormat="1" ht="17.25" customHeight="1">
      <c r="A41" s="1205"/>
      <c r="B41" s="1327"/>
      <c r="C41" s="1476"/>
      <c r="D41" s="532" t="s">
        <v>983</v>
      </c>
      <c r="E41" s="532" t="s">
        <v>984</v>
      </c>
      <c r="F41" s="532" t="s">
        <v>985</v>
      </c>
      <c r="G41" s="1367" t="s">
        <v>999</v>
      </c>
      <c r="H41" s="1470"/>
      <c r="I41" s="391" t="s">
        <v>319</v>
      </c>
      <c r="J41" s="541" t="s">
        <v>989</v>
      </c>
      <c r="K41" s="541" t="s">
        <v>990</v>
      </c>
      <c r="L41" s="541" t="s">
        <v>991</v>
      </c>
      <c r="M41" s="391" t="s">
        <v>319</v>
      </c>
      <c r="N41" s="97"/>
      <c r="Q41" s="1469"/>
      <c r="R41" s="1469"/>
      <c r="S41" s="1469"/>
      <c r="T41" s="1469"/>
      <c r="U41" s="1469"/>
      <c r="V41" s="1469"/>
      <c r="W41" s="1469"/>
      <c r="X41" s="1469"/>
      <c r="Y41" s="1469"/>
    </row>
    <row r="42" spans="1:25" s="504" customFormat="1" ht="23.1" customHeight="1">
      <c r="A42" s="1463" t="s">
        <v>995</v>
      </c>
      <c r="B42" s="1464"/>
      <c r="C42" s="408">
        <v>288</v>
      </c>
      <c r="D42" s="394">
        <v>33069</v>
      </c>
      <c r="E42" s="395">
        <v>51584</v>
      </c>
      <c r="F42" s="395">
        <v>5136</v>
      </c>
      <c r="G42" s="1465">
        <v>9631</v>
      </c>
      <c r="H42" s="1466"/>
      <c r="I42" s="405">
        <v>99420</v>
      </c>
      <c r="J42" s="394">
        <v>5205</v>
      </c>
      <c r="K42" s="395">
        <v>761</v>
      </c>
      <c r="L42" s="395">
        <v>15003</v>
      </c>
      <c r="M42" s="396">
        <v>20969</v>
      </c>
      <c r="N42" s="97"/>
    </row>
    <row r="43" spans="1:25" s="504" customFormat="1" ht="23.1" customHeight="1">
      <c r="A43" s="1361" t="s">
        <v>341</v>
      </c>
      <c r="B43" s="1362"/>
      <c r="C43" s="408">
        <v>287</v>
      </c>
      <c r="D43" s="394">
        <v>33157</v>
      </c>
      <c r="E43" s="395">
        <v>46202</v>
      </c>
      <c r="F43" s="395">
        <v>5080</v>
      </c>
      <c r="G43" s="1458">
        <v>8391</v>
      </c>
      <c r="H43" s="1467"/>
      <c r="I43" s="405">
        <v>92830</v>
      </c>
      <c r="J43" s="394">
        <v>4439</v>
      </c>
      <c r="K43" s="395">
        <v>493</v>
      </c>
      <c r="L43" s="395">
        <v>14732</v>
      </c>
      <c r="M43" s="396">
        <v>19664</v>
      </c>
      <c r="N43" s="97"/>
    </row>
    <row r="44" spans="1:25" s="504" customFormat="1" ht="23.1" customHeight="1">
      <c r="A44" s="1361" t="s">
        <v>342</v>
      </c>
      <c r="B44" s="1362"/>
      <c r="C44" s="408">
        <v>288</v>
      </c>
      <c r="D44" s="394">
        <v>32605</v>
      </c>
      <c r="E44" s="395">
        <v>47319</v>
      </c>
      <c r="F44" s="395">
        <v>5132</v>
      </c>
      <c r="G44" s="1458">
        <v>8190</v>
      </c>
      <c r="H44" s="1467"/>
      <c r="I44" s="405">
        <v>93246</v>
      </c>
      <c r="J44" s="394">
        <v>4367</v>
      </c>
      <c r="K44" s="395">
        <v>524</v>
      </c>
      <c r="L44" s="395">
        <v>14853</v>
      </c>
      <c r="M44" s="396">
        <v>19744</v>
      </c>
      <c r="N44" s="97"/>
    </row>
    <row r="45" spans="1:25" s="504" customFormat="1" ht="23.1" customHeight="1">
      <c r="A45" s="1361" t="s">
        <v>343</v>
      </c>
      <c r="B45" s="1362"/>
      <c r="C45" s="409">
        <v>283</v>
      </c>
      <c r="D45" s="394">
        <v>30976</v>
      </c>
      <c r="E45" s="395">
        <v>46475</v>
      </c>
      <c r="F45" s="395">
        <v>4717</v>
      </c>
      <c r="G45" s="1458">
        <v>7495</v>
      </c>
      <c r="H45" s="1458"/>
      <c r="I45" s="405">
        <v>89663</v>
      </c>
      <c r="J45" s="394">
        <v>4170</v>
      </c>
      <c r="K45" s="395">
        <v>516</v>
      </c>
      <c r="L45" s="410">
        <v>14410</v>
      </c>
      <c r="M45" s="396">
        <v>19096</v>
      </c>
      <c r="N45" s="97"/>
    </row>
    <row r="46" spans="1:25" s="504" customFormat="1" ht="23.1" customHeight="1" thickBot="1">
      <c r="A46" s="1459" t="s">
        <v>1001</v>
      </c>
      <c r="B46" s="1460"/>
      <c r="C46" s="845">
        <v>286</v>
      </c>
      <c r="D46" s="837">
        <v>31748</v>
      </c>
      <c r="E46" s="838">
        <v>46700</v>
      </c>
      <c r="F46" s="838">
        <v>4026</v>
      </c>
      <c r="G46" s="1461">
        <v>7310</v>
      </c>
      <c r="H46" s="1462"/>
      <c r="I46" s="843">
        <v>89784</v>
      </c>
      <c r="J46" s="837">
        <v>4297</v>
      </c>
      <c r="K46" s="838">
        <v>532</v>
      </c>
      <c r="L46" s="838">
        <v>14566</v>
      </c>
      <c r="M46" s="839">
        <v>19395</v>
      </c>
      <c r="N46" s="97"/>
    </row>
    <row r="47" spans="1:25" s="504" customFormat="1" ht="49.5" customHeight="1">
      <c r="A47" s="534"/>
      <c r="B47" s="534"/>
      <c r="C47" s="534"/>
      <c r="D47" s="534"/>
      <c r="E47" s="534"/>
      <c r="F47" s="534"/>
      <c r="J47" s="534"/>
      <c r="K47" s="534"/>
      <c r="L47" s="534"/>
      <c r="M47" s="534"/>
    </row>
    <row r="48" spans="1:25" ht="23.85" customHeight="1">
      <c r="A48" s="78"/>
      <c r="B48" s="78"/>
      <c r="C48" s="395"/>
      <c r="D48" s="78"/>
      <c r="E48" s="78"/>
      <c r="F48" s="78"/>
      <c r="N48" s="145"/>
    </row>
    <row r="49" spans="1:14" ht="23.85" customHeight="1">
      <c r="A49" s="523"/>
      <c r="B49" s="111"/>
      <c r="C49" s="386"/>
      <c r="D49" s="386"/>
      <c r="E49" s="386"/>
      <c r="F49" s="386"/>
      <c r="G49" s="386"/>
      <c r="H49" s="411"/>
      <c r="I49" s="411"/>
      <c r="J49" s="411"/>
      <c r="K49" s="411"/>
      <c r="L49" s="411"/>
      <c r="M49" s="386"/>
      <c r="N49" s="145"/>
    </row>
    <row r="50" spans="1:14" ht="23.85" customHeight="1">
      <c r="A50" s="412"/>
      <c r="B50" s="413"/>
      <c r="C50" s="414"/>
      <c r="D50" s="414"/>
      <c r="E50" s="414"/>
      <c r="F50" s="414"/>
      <c r="G50" s="414"/>
      <c r="H50" s="415"/>
      <c r="I50" s="415"/>
      <c r="J50" s="415"/>
      <c r="K50" s="415"/>
      <c r="L50" s="415"/>
      <c r="M50" s="416"/>
      <c r="N50" s="145"/>
    </row>
    <row r="51" spans="1:14" ht="23.85" customHeight="1">
      <c r="A51" s="111"/>
      <c r="B51" s="111"/>
      <c r="C51" s="111"/>
      <c r="D51" s="111"/>
      <c r="E51" s="111"/>
      <c r="F51" s="111"/>
      <c r="G51" s="111"/>
      <c r="H51" s="105"/>
      <c r="I51" s="111"/>
      <c r="J51" s="111"/>
      <c r="K51" s="105"/>
      <c r="L51" s="111"/>
      <c r="M51" s="111"/>
      <c r="N51" s="145"/>
    </row>
    <row r="52" spans="1:14" ht="23.85" customHeight="1">
      <c r="A52" s="111"/>
      <c r="B52" s="111"/>
      <c r="C52" s="111"/>
      <c r="D52" s="111"/>
      <c r="E52" s="111"/>
      <c r="F52" s="111"/>
      <c r="G52" s="111"/>
      <c r="H52" s="111"/>
      <c r="I52" s="111"/>
      <c r="J52" s="111"/>
      <c r="K52" s="111"/>
      <c r="L52" s="111"/>
      <c r="M52" s="111"/>
      <c r="N52" s="145"/>
    </row>
    <row r="53" spans="1:14" ht="23.85" customHeight="1">
      <c r="A53" s="111"/>
      <c r="B53" s="111"/>
      <c r="C53" s="111"/>
      <c r="D53" s="111"/>
      <c r="E53" s="111"/>
      <c r="F53" s="111"/>
      <c r="G53" s="111"/>
      <c r="H53" s="111"/>
      <c r="I53" s="111"/>
      <c r="J53" s="111"/>
      <c r="K53" s="111"/>
      <c r="L53" s="111"/>
      <c r="M53" s="111"/>
      <c r="N53" s="145"/>
    </row>
    <row r="54" spans="1:14" ht="23.85" customHeight="1">
      <c r="A54" s="145"/>
      <c r="B54" s="145"/>
      <c r="C54" s="145"/>
      <c r="D54" s="145"/>
      <c r="E54" s="145"/>
      <c r="F54" s="145"/>
      <c r="G54" s="145"/>
      <c r="H54" s="145"/>
      <c r="I54" s="145"/>
      <c r="J54" s="145"/>
      <c r="K54" s="145"/>
      <c r="L54" s="145"/>
      <c r="M54" s="145"/>
      <c r="N54" s="145"/>
    </row>
    <row r="55" spans="1:14" ht="23.85" customHeight="1">
      <c r="A55" s="145"/>
      <c r="B55" s="145"/>
      <c r="C55" s="145"/>
      <c r="D55" s="145"/>
      <c r="E55" s="145"/>
      <c r="F55" s="145"/>
      <c r="G55" s="145"/>
      <c r="H55" s="145"/>
      <c r="I55" s="145"/>
      <c r="J55" s="145"/>
      <c r="K55" s="145"/>
      <c r="L55" s="145"/>
      <c r="M55" s="145"/>
      <c r="N55" s="145"/>
    </row>
    <row r="56" spans="1:14" ht="23.85" customHeight="1">
      <c r="A56" s="145"/>
      <c r="B56" s="145"/>
      <c r="C56" s="145"/>
      <c r="D56" s="145"/>
      <c r="E56" s="145"/>
      <c r="F56" s="145"/>
      <c r="G56" s="145"/>
      <c r="H56" s="145"/>
      <c r="I56" s="145"/>
      <c r="J56" s="145"/>
      <c r="K56" s="145"/>
      <c r="L56" s="145"/>
      <c r="M56" s="145"/>
      <c r="N56" s="145"/>
    </row>
    <row r="57" spans="1:14" ht="23.85" customHeight="1">
      <c r="A57" s="145"/>
      <c r="B57" s="145"/>
      <c r="C57" s="145"/>
      <c r="D57" s="145"/>
      <c r="E57" s="145"/>
      <c r="F57" s="145"/>
      <c r="G57" s="145"/>
      <c r="H57" s="145"/>
      <c r="I57" s="145"/>
      <c r="J57" s="145"/>
      <c r="K57" s="145"/>
      <c r="L57" s="145"/>
      <c r="M57" s="145"/>
      <c r="N57" s="145"/>
    </row>
    <row r="58" spans="1:14" ht="23.85" customHeight="1">
      <c r="A58" s="145"/>
      <c r="B58" s="145"/>
      <c r="C58" s="145"/>
      <c r="D58" s="145"/>
      <c r="E58" s="145"/>
      <c r="F58" s="145"/>
      <c r="G58" s="145"/>
      <c r="H58" s="145"/>
      <c r="I58" s="145"/>
      <c r="J58" s="145"/>
      <c r="K58" s="145"/>
      <c r="L58" s="145"/>
      <c r="M58" s="145"/>
      <c r="N58" s="145"/>
    </row>
    <row r="59" spans="1:14" ht="23.85" customHeight="1">
      <c r="A59" s="145"/>
      <c r="B59" s="145"/>
      <c r="C59" s="145"/>
      <c r="D59" s="145"/>
      <c r="E59" s="145"/>
      <c r="F59" s="145"/>
      <c r="G59" s="145"/>
      <c r="H59" s="145"/>
      <c r="I59" s="145"/>
      <c r="J59" s="145"/>
      <c r="K59" s="145"/>
      <c r="L59" s="145"/>
      <c r="M59" s="145"/>
      <c r="N59" s="145"/>
    </row>
    <row r="60" spans="1:14" ht="23.85" customHeight="1">
      <c r="A60" s="145"/>
      <c r="B60" s="145"/>
      <c r="C60" s="145"/>
      <c r="D60" s="145"/>
      <c r="E60" s="145"/>
      <c r="F60" s="145"/>
      <c r="G60" s="145"/>
      <c r="H60" s="145"/>
      <c r="I60" s="145"/>
      <c r="J60" s="145"/>
      <c r="K60" s="145"/>
      <c r="L60" s="145"/>
      <c r="M60" s="145"/>
      <c r="N60" s="145"/>
    </row>
    <row r="61" spans="1:14" ht="23.85" customHeight="1">
      <c r="A61" s="145"/>
      <c r="B61" s="145"/>
      <c r="C61" s="145"/>
      <c r="D61" s="145"/>
      <c r="E61" s="145"/>
      <c r="F61" s="145"/>
      <c r="G61" s="145"/>
      <c r="H61" s="145"/>
      <c r="I61" s="145"/>
      <c r="J61" s="145"/>
      <c r="K61" s="145"/>
      <c r="L61" s="145"/>
      <c r="M61" s="145"/>
      <c r="N61" s="145"/>
    </row>
    <row r="62" spans="1:14" ht="23.85" customHeight="1">
      <c r="A62" s="145"/>
      <c r="B62" s="145"/>
      <c r="C62" s="145"/>
      <c r="D62" s="145"/>
      <c r="E62" s="145"/>
      <c r="F62" s="145"/>
      <c r="G62" s="145"/>
      <c r="H62" s="145"/>
      <c r="I62" s="145"/>
      <c r="J62" s="145"/>
      <c r="K62" s="145"/>
      <c r="L62" s="145"/>
      <c r="M62" s="145"/>
      <c r="N62" s="145"/>
    </row>
  </sheetData>
  <customSheetViews>
    <customSheetView guid="{93AD3119-4B9E-4DD3-92AC-14DD93F7352A}" scale="85" showPageBreaks="1" fitToPage="1" printArea="1" view="pageBreakPreview" topLeftCell="A16">
      <selection activeCell="L26" sqref="L26"/>
      <pageMargins left="0.67" right="0.74803149606299213" top="0.78740157480314965" bottom="0.78740157480314965" header="0.2" footer="0"/>
      <pageSetup paperSize="9" scale="97" firstPageNumber="190" pageOrder="overThenDown" orientation="portrait" useFirstPageNumber="1" r:id="rId1"/>
      <headerFooter alignWithMargins="0"/>
    </customSheetView>
    <customSheetView guid="{53ABA5C2-131F-4519-ADBD-143B4641C355}" scale="85" showPageBreaks="1" fitToPage="1" printArea="1" view="pageBreakPreview">
      <selection activeCell="J10" sqref="J10"/>
      <pageMargins left="0.67" right="0.74803149606299213" top="0.78740157480314965" bottom="0.78740157480314965" header="0.2" footer="0"/>
      <pageSetup paperSize="9" scale="88" firstPageNumber="190" pageOrder="overThenDown" orientation="portrait" useFirstPageNumber="1" r:id="rId2"/>
      <headerFooter alignWithMargins="0"/>
    </customSheetView>
    <customSheetView guid="{088E71DE-B7B4-46D8-A92F-2B36F5DE4D60}" scale="85" showPageBreaks="1" fitToPage="1" printArea="1" view="pageBreakPreview">
      <selection activeCell="J10" sqref="J10"/>
      <pageMargins left="0.67" right="0.74803149606299213" top="0.78740157480314965" bottom="0.78740157480314965" header="0.2" footer="0"/>
      <pageSetup paperSize="9" scale="89" firstPageNumber="190" pageOrder="overThenDown" orientation="portrait" useFirstPageNumber="1" r:id="rId3"/>
      <headerFooter alignWithMargins="0"/>
    </customSheetView>
    <customSheetView guid="{9B74B00A-A640-416F-A432-6A34C75E3BAB}" scale="85" showPageBreaks="1" fitToPage="1" printArea="1" view="pageBreakPreview">
      <selection activeCell="J10" sqref="J10"/>
      <pageMargins left="0.67" right="0.74803149606299213" top="0.78740157480314965" bottom="0.78740157480314965" header="0.2" footer="0"/>
      <pageSetup paperSize="9" scale="88" firstPageNumber="190" pageOrder="overThenDown" orientation="portrait" useFirstPageNumber="1" r:id="rId4"/>
      <headerFooter alignWithMargins="0"/>
    </customSheetView>
    <customSheetView guid="{4B660A93-3844-409A-B1B8-F0D2E63212C8}" scale="85" showPageBreaks="1" fitToPage="1" printArea="1" view="pageBreakPreview">
      <selection activeCell="J10" sqref="J10"/>
      <pageMargins left="0.67" right="0.74803149606299213" top="0.78740157480314965" bottom="0.78740157480314965" header="0.2" footer="0"/>
      <pageSetup paperSize="9" scale="96" firstPageNumber="190" pageOrder="overThenDown" orientation="portrait" useFirstPageNumber="1" r:id="rId5"/>
      <headerFooter alignWithMargins="0"/>
    </customSheetView>
    <customSheetView guid="{54E8C2A0-7B52-4DAB-8ABD-D0AD26D0A0DB}" scale="85" showPageBreaks="1" fitToPage="1" printArea="1" view="pageBreakPreview">
      <selection activeCell="J10" sqref="J10"/>
      <pageMargins left="0.67" right="0.74803149606299213" top="0.78740157480314965" bottom="0.78740157480314965" header="0.2" footer="0"/>
      <pageSetup paperSize="9" scale="88" firstPageNumber="190" pageOrder="overThenDown" orientation="portrait" useFirstPageNumber="1" r:id="rId6"/>
      <headerFooter alignWithMargins="0"/>
    </customSheetView>
    <customSheetView guid="{F9820D02-85B6-432B-AB25-E79E6E3CE8BD}" scale="85" showPageBreaks="1" fitToPage="1" printArea="1" view="pageBreakPreview">
      <selection activeCell="J10" sqref="J10"/>
      <pageMargins left="0.67" right="0.74803149606299213" top="0.78740157480314965" bottom="0.78740157480314965" header="0.2" footer="0"/>
      <pageSetup paperSize="9" scale="88" firstPageNumber="190" pageOrder="overThenDown" orientation="portrait" useFirstPageNumber="1" r:id="rId7"/>
      <headerFooter alignWithMargins="0"/>
    </customSheetView>
    <customSheetView guid="{6C8CA477-863E-484A-88AC-2F7B34BF5742}" scale="85" showPageBreaks="1" fitToPage="1" printArea="1" view="pageBreakPreview">
      <selection activeCell="J10" sqref="J10"/>
      <pageMargins left="0.67" right="0.74803149606299213" top="0.78740157480314965" bottom="0.78740157480314965" header="0.2" footer="0"/>
      <pageSetup paperSize="9" scale="88" firstPageNumber="190" pageOrder="overThenDown" orientation="portrait" useFirstPageNumber="1" r:id="rId8"/>
      <headerFooter alignWithMargins="0"/>
    </customSheetView>
    <customSheetView guid="{C35433B0-31B6-4088-8FE4-5880F028D902}" scale="85" showPageBreaks="1" fitToPage="1" printArea="1" view="pageBreakPreview">
      <selection activeCell="J10" sqref="J10"/>
      <pageMargins left="0.67" right="0.74803149606299213" top="0.78740157480314965" bottom="0.78740157480314965" header="0.2" footer="0"/>
      <pageSetup paperSize="9" scale="96" firstPageNumber="190" pageOrder="overThenDown" orientation="portrait" useFirstPageNumber="1" r:id="rId9"/>
      <headerFooter alignWithMargins="0"/>
    </customSheetView>
    <customSheetView guid="{ACCC9A1C-74E4-4A07-8C69-201B2C75F995}" scale="85" showPageBreaks="1" fitToPage="1" printArea="1" view="pageBreakPreview">
      <selection activeCell="J10" sqref="J10"/>
      <pageMargins left="0.67" right="0.74803149606299213" top="0.78740157480314965" bottom="0.78740157480314965" header="0.2" footer="0"/>
      <pageSetup paperSize="9" scale="88" firstPageNumber="190" pageOrder="overThenDown" orientation="portrait" useFirstPageNumber="1" r:id="rId10"/>
      <headerFooter alignWithMargins="0"/>
    </customSheetView>
    <customSheetView guid="{D244CBD3-20C8-4E64-93F1-8305B8033E05}" scale="85" showPageBreaks="1" fitToPage="1" printArea="1" view="pageBreakPreview">
      <pageMargins left="0.67" right="0.74803149606299213" top="0.78740157480314965" bottom="0.78740157480314965" header="0.2" footer="0"/>
      <pageSetup paperSize="9" scale="88" firstPageNumber="190" pageOrder="overThenDown" orientation="portrait" useFirstPageNumber="1" r:id="rId11"/>
      <headerFooter alignWithMargins="0"/>
    </customSheetView>
    <customSheetView guid="{A9FAE077-5C36-4502-A307-F5F7DF354F81}" scale="85" showPageBreaks="1" fitToPage="1" printArea="1" view="pageBreakPreview">
      <selection activeCell="J10" sqref="J10"/>
      <pageMargins left="0.67" right="0.74803149606299213" top="0.78740157480314965" bottom="0.78740157480314965" header="0.2" footer="0"/>
      <pageSetup paperSize="9" scale="88" firstPageNumber="190" pageOrder="overThenDown" orientation="portrait" useFirstPageNumber="1" r:id="rId12"/>
      <headerFooter alignWithMargins="0"/>
    </customSheetView>
    <customSheetView guid="{676DC416-CC6C-4663-B2BC-E7307C535C80}" scale="85" showPageBreaks="1" fitToPage="1" printArea="1" view="pageBreakPreview">
      <selection activeCell="J10" sqref="J10"/>
      <pageMargins left="0.67" right="0.74803149606299213" top="0.78740157480314965" bottom="0.78740157480314965" header="0.2" footer="0"/>
      <pageSetup paperSize="9" scale="88" firstPageNumber="190" pageOrder="overThenDown" orientation="portrait" useFirstPageNumber="1" r:id="rId13"/>
      <headerFooter alignWithMargins="0"/>
    </customSheetView>
  </customSheetViews>
  <mergeCells count="63">
    <mergeCell ref="A4:A5"/>
    <mergeCell ref="B4:B5"/>
    <mergeCell ref="C4:I4"/>
    <mergeCell ref="J4:M4"/>
    <mergeCell ref="A13:B14"/>
    <mergeCell ref="C13:F13"/>
    <mergeCell ref="G13:K13"/>
    <mergeCell ref="G14:H14"/>
    <mergeCell ref="A15:B15"/>
    <mergeCell ref="G15:H15"/>
    <mergeCell ref="A16:B16"/>
    <mergeCell ref="G16:H16"/>
    <mergeCell ref="A17:B17"/>
    <mergeCell ref="G17:H17"/>
    <mergeCell ref="A18:B18"/>
    <mergeCell ref="G18:H18"/>
    <mergeCell ref="A19:B19"/>
    <mergeCell ref="A22:B23"/>
    <mergeCell ref="C22:C23"/>
    <mergeCell ref="D22:I22"/>
    <mergeCell ref="G19:H19"/>
    <mergeCell ref="J22:M22"/>
    <mergeCell ref="G23:H23"/>
    <mergeCell ref="A24:B24"/>
    <mergeCell ref="G24:H24"/>
    <mergeCell ref="A25:B25"/>
    <mergeCell ref="G25:H25"/>
    <mergeCell ref="A26:B26"/>
    <mergeCell ref="G26:H26"/>
    <mergeCell ref="A27:B27"/>
    <mergeCell ref="G27:H27"/>
    <mergeCell ref="A28:B28"/>
    <mergeCell ref="G28:H28"/>
    <mergeCell ref="A31:B32"/>
    <mergeCell ref="C31:F31"/>
    <mergeCell ref="G31:K31"/>
    <mergeCell ref="G32:H32"/>
    <mergeCell ref="A33:B33"/>
    <mergeCell ref="G33:H33"/>
    <mergeCell ref="Q40:Y41"/>
    <mergeCell ref="G41:H41"/>
    <mergeCell ref="A34:B34"/>
    <mergeCell ref="G34:H34"/>
    <mergeCell ref="A35:B35"/>
    <mergeCell ref="G35:H35"/>
    <mergeCell ref="A36:B36"/>
    <mergeCell ref="G36:H36"/>
    <mergeCell ref="A37:B37"/>
    <mergeCell ref="A40:B41"/>
    <mergeCell ref="C40:C41"/>
    <mergeCell ref="D40:I40"/>
    <mergeCell ref="J40:M40"/>
    <mergeCell ref="G37:H37"/>
    <mergeCell ref="A45:B45"/>
    <mergeCell ref="G45:H45"/>
    <mergeCell ref="A46:B46"/>
    <mergeCell ref="G46:H46"/>
    <mergeCell ref="A42:B42"/>
    <mergeCell ref="G42:H42"/>
    <mergeCell ref="A43:B43"/>
    <mergeCell ref="G43:H43"/>
    <mergeCell ref="A44:B44"/>
    <mergeCell ref="G44:H44"/>
  </mergeCells>
  <phoneticPr fontId="2"/>
  <printOptions gridLinesSet="0"/>
  <pageMargins left="0.67" right="0.74803149606299213" top="0.78740157480314965" bottom="0.78740157480314965" header="0.2" footer="0"/>
  <pageSetup paperSize="9" scale="88" firstPageNumber="190" pageOrder="overThenDown" orientation="portrait" useFirstPageNumber="1" r:id="rId14"/>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86"/>
  <sheetViews>
    <sheetView view="pageBreakPreview" zoomScaleNormal="100" zoomScaleSheetLayoutView="100" workbookViewId="0"/>
  </sheetViews>
  <sheetFormatPr defaultColWidth="10.375" defaultRowHeight="17.100000000000001" customHeight="1"/>
  <cols>
    <col min="1" max="11" width="7.75" style="504" customWidth="1"/>
    <col min="12" max="12" width="4.125" style="79" customWidth="1"/>
    <col min="13" max="13" width="8.375" style="79" customWidth="1"/>
    <col min="14" max="14" width="7.25" style="79" customWidth="1"/>
    <col min="15" max="15" width="7.625" style="79" customWidth="1"/>
    <col min="16" max="16" width="9.375" style="79" customWidth="1"/>
    <col min="17" max="17" width="11.25" style="79" customWidth="1"/>
    <col min="18" max="18" width="10.375" style="79"/>
    <col min="19" max="19" width="11.125" style="79" customWidth="1"/>
    <col min="20" max="20" width="9.125" style="79" customWidth="1"/>
    <col min="21" max="21" width="9.25" style="79" customWidth="1"/>
    <col min="22" max="256" width="10.375" style="79"/>
    <col min="257" max="267" width="7.75" style="79" customWidth="1"/>
    <col min="268" max="268" width="4.125" style="79" customWidth="1"/>
    <col min="269" max="269" width="8.375" style="79" customWidth="1"/>
    <col min="270" max="270" width="7.25" style="79" customWidth="1"/>
    <col min="271" max="271" width="7.625" style="79" customWidth="1"/>
    <col min="272" max="272" width="9.375" style="79" customWidth="1"/>
    <col min="273" max="273" width="11.25" style="79" customWidth="1"/>
    <col min="274" max="274" width="10.375" style="79"/>
    <col min="275" max="275" width="11.125" style="79" customWidth="1"/>
    <col min="276" max="276" width="9.125" style="79" customWidth="1"/>
    <col min="277" max="277" width="9.25" style="79" customWidth="1"/>
    <col min="278" max="512" width="10.375" style="79"/>
    <col min="513" max="523" width="7.75" style="79" customWidth="1"/>
    <col min="524" max="524" width="4.125" style="79" customWidth="1"/>
    <col min="525" max="525" width="8.375" style="79" customWidth="1"/>
    <col min="526" max="526" width="7.25" style="79" customWidth="1"/>
    <col min="527" max="527" width="7.625" style="79" customWidth="1"/>
    <col min="528" max="528" width="9.375" style="79" customWidth="1"/>
    <col min="529" max="529" width="11.25" style="79" customWidth="1"/>
    <col min="530" max="530" width="10.375" style="79"/>
    <col min="531" max="531" width="11.125" style="79" customWidth="1"/>
    <col min="532" max="532" width="9.125" style="79" customWidth="1"/>
    <col min="533" max="533" width="9.25" style="79" customWidth="1"/>
    <col min="534" max="768" width="10.375" style="79"/>
    <col min="769" max="779" width="7.75" style="79" customWidth="1"/>
    <col min="780" max="780" width="4.125" style="79" customWidth="1"/>
    <col min="781" max="781" width="8.375" style="79" customWidth="1"/>
    <col min="782" max="782" width="7.25" style="79" customWidth="1"/>
    <col min="783" max="783" width="7.625" style="79" customWidth="1"/>
    <col min="784" max="784" width="9.375" style="79" customWidth="1"/>
    <col min="785" max="785" width="11.25" style="79" customWidth="1"/>
    <col min="786" max="786" width="10.375" style="79"/>
    <col min="787" max="787" width="11.125" style="79" customWidth="1"/>
    <col min="788" max="788" width="9.125" style="79" customWidth="1"/>
    <col min="789" max="789" width="9.25" style="79" customWidth="1"/>
    <col min="790" max="1024" width="10.375" style="79"/>
    <col min="1025" max="1035" width="7.75" style="79" customWidth="1"/>
    <col min="1036" max="1036" width="4.125" style="79" customWidth="1"/>
    <col min="1037" max="1037" width="8.375" style="79" customWidth="1"/>
    <col min="1038" max="1038" width="7.25" style="79" customWidth="1"/>
    <col min="1039" max="1039" width="7.625" style="79" customWidth="1"/>
    <col min="1040" max="1040" width="9.375" style="79" customWidth="1"/>
    <col min="1041" max="1041" width="11.25" style="79" customWidth="1"/>
    <col min="1042" max="1042" width="10.375" style="79"/>
    <col min="1043" max="1043" width="11.125" style="79" customWidth="1"/>
    <col min="1044" max="1044" width="9.125" style="79" customWidth="1"/>
    <col min="1045" max="1045" width="9.25" style="79" customWidth="1"/>
    <col min="1046" max="1280" width="10.375" style="79"/>
    <col min="1281" max="1291" width="7.75" style="79" customWidth="1"/>
    <col min="1292" max="1292" width="4.125" style="79" customWidth="1"/>
    <col min="1293" max="1293" width="8.375" style="79" customWidth="1"/>
    <col min="1294" max="1294" width="7.25" style="79" customWidth="1"/>
    <col min="1295" max="1295" width="7.625" style="79" customWidth="1"/>
    <col min="1296" max="1296" width="9.375" style="79" customWidth="1"/>
    <col min="1297" max="1297" width="11.25" style="79" customWidth="1"/>
    <col min="1298" max="1298" width="10.375" style="79"/>
    <col min="1299" max="1299" width="11.125" style="79" customWidth="1"/>
    <col min="1300" max="1300" width="9.125" style="79" customWidth="1"/>
    <col min="1301" max="1301" width="9.25" style="79" customWidth="1"/>
    <col min="1302" max="1536" width="10.375" style="79"/>
    <col min="1537" max="1547" width="7.75" style="79" customWidth="1"/>
    <col min="1548" max="1548" width="4.125" style="79" customWidth="1"/>
    <col min="1549" max="1549" width="8.375" style="79" customWidth="1"/>
    <col min="1550" max="1550" width="7.25" style="79" customWidth="1"/>
    <col min="1551" max="1551" width="7.625" style="79" customWidth="1"/>
    <col min="1552" max="1552" width="9.375" style="79" customWidth="1"/>
    <col min="1553" max="1553" width="11.25" style="79" customWidth="1"/>
    <col min="1554" max="1554" width="10.375" style="79"/>
    <col min="1555" max="1555" width="11.125" style="79" customWidth="1"/>
    <col min="1556" max="1556" width="9.125" style="79" customWidth="1"/>
    <col min="1557" max="1557" width="9.25" style="79" customWidth="1"/>
    <col min="1558" max="1792" width="10.375" style="79"/>
    <col min="1793" max="1803" width="7.75" style="79" customWidth="1"/>
    <col min="1804" max="1804" width="4.125" style="79" customWidth="1"/>
    <col min="1805" max="1805" width="8.375" style="79" customWidth="1"/>
    <col min="1806" max="1806" width="7.25" style="79" customWidth="1"/>
    <col min="1807" max="1807" width="7.625" style="79" customWidth="1"/>
    <col min="1808" max="1808" width="9.375" style="79" customWidth="1"/>
    <col min="1809" max="1809" width="11.25" style="79" customWidth="1"/>
    <col min="1810" max="1810" width="10.375" style="79"/>
    <col min="1811" max="1811" width="11.125" style="79" customWidth="1"/>
    <col min="1812" max="1812" width="9.125" style="79" customWidth="1"/>
    <col min="1813" max="1813" width="9.25" style="79" customWidth="1"/>
    <col min="1814" max="2048" width="10.375" style="79"/>
    <col min="2049" max="2059" width="7.75" style="79" customWidth="1"/>
    <col min="2060" max="2060" width="4.125" style="79" customWidth="1"/>
    <col min="2061" max="2061" width="8.375" style="79" customWidth="1"/>
    <col min="2062" max="2062" width="7.25" style="79" customWidth="1"/>
    <col min="2063" max="2063" width="7.625" style="79" customWidth="1"/>
    <col min="2064" max="2064" width="9.375" style="79" customWidth="1"/>
    <col min="2065" max="2065" width="11.25" style="79" customWidth="1"/>
    <col min="2066" max="2066" width="10.375" style="79"/>
    <col min="2067" max="2067" width="11.125" style="79" customWidth="1"/>
    <col min="2068" max="2068" width="9.125" style="79" customWidth="1"/>
    <col min="2069" max="2069" width="9.25" style="79" customWidth="1"/>
    <col min="2070" max="2304" width="10.375" style="79"/>
    <col min="2305" max="2315" width="7.75" style="79" customWidth="1"/>
    <col min="2316" max="2316" width="4.125" style="79" customWidth="1"/>
    <col min="2317" max="2317" width="8.375" style="79" customWidth="1"/>
    <col min="2318" max="2318" width="7.25" style="79" customWidth="1"/>
    <col min="2319" max="2319" width="7.625" style="79" customWidth="1"/>
    <col min="2320" max="2320" width="9.375" style="79" customWidth="1"/>
    <col min="2321" max="2321" width="11.25" style="79" customWidth="1"/>
    <col min="2322" max="2322" width="10.375" style="79"/>
    <col min="2323" max="2323" width="11.125" style="79" customWidth="1"/>
    <col min="2324" max="2324" width="9.125" style="79" customWidth="1"/>
    <col min="2325" max="2325" width="9.25" style="79" customWidth="1"/>
    <col min="2326" max="2560" width="10.375" style="79"/>
    <col min="2561" max="2571" width="7.75" style="79" customWidth="1"/>
    <col min="2572" max="2572" width="4.125" style="79" customWidth="1"/>
    <col min="2573" max="2573" width="8.375" style="79" customWidth="1"/>
    <col min="2574" max="2574" width="7.25" style="79" customWidth="1"/>
    <col min="2575" max="2575" width="7.625" style="79" customWidth="1"/>
    <col min="2576" max="2576" width="9.375" style="79" customWidth="1"/>
    <col min="2577" max="2577" width="11.25" style="79" customWidth="1"/>
    <col min="2578" max="2578" width="10.375" style="79"/>
    <col min="2579" max="2579" width="11.125" style="79" customWidth="1"/>
    <col min="2580" max="2580" width="9.125" style="79" customWidth="1"/>
    <col min="2581" max="2581" width="9.25" style="79" customWidth="1"/>
    <col min="2582" max="2816" width="10.375" style="79"/>
    <col min="2817" max="2827" width="7.75" style="79" customWidth="1"/>
    <col min="2828" max="2828" width="4.125" style="79" customWidth="1"/>
    <col min="2829" max="2829" width="8.375" style="79" customWidth="1"/>
    <col min="2830" max="2830" width="7.25" style="79" customWidth="1"/>
    <col min="2831" max="2831" width="7.625" style="79" customWidth="1"/>
    <col min="2832" max="2832" width="9.375" style="79" customWidth="1"/>
    <col min="2833" max="2833" width="11.25" style="79" customWidth="1"/>
    <col min="2834" max="2834" width="10.375" style="79"/>
    <col min="2835" max="2835" width="11.125" style="79" customWidth="1"/>
    <col min="2836" max="2836" width="9.125" style="79" customWidth="1"/>
    <col min="2837" max="2837" width="9.25" style="79" customWidth="1"/>
    <col min="2838" max="3072" width="10.375" style="79"/>
    <col min="3073" max="3083" width="7.75" style="79" customWidth="1"/>
    <col min="3084" max="3084" width="4.125" style="79" customWidth="1"/>
    <col min="3085" max="3085" width="8.375" style="79" customWidth="1"/>
    <col min="3086" max="3086" width="7.25" style="79" customWidth="1"/>
    <col min="3087" max="3087" width="7.625" style="79" customWidth="1"/>
    <col min="3088" max="3088" width="9.375" style="79" customWidth="1"/>
    <col min="3089" max="3089" width="11.25" style="79" customWidth="1"/>
    <col min="3090" max="3090" width="10.375" style="79"/>
    <col min="3091" max="3091" width="11.125" style="79" customWidth="1"/>
    <col min="3092" max="3092" width="9.125" style="79" customWidth="1"/>
    <col min="3093" max="3093" width="9.25" style="79" customWidth="1"/>
    <col min="3094" max="3328" width="10.375" style="79"/>
    <col min="3329" max="3339" width="7.75" style="79" customWidth="1"/>
    <col min="3340" max="3340" width="4.125" style="79" customWidth="1"/>
    <col min="3341" max="3341" width="8.375" style="79" customWidth="1"/>
    <col min="3342" max="3342" width="7.25" style="79" customWidth="1"/>
    <col min="3343" max="3343" width="7.625" style="79" customWidth="1"/>
    <col min="3344" max="3344" width="9.375" style="79" customWidth="1"/>
    <col min="3345" max="3345" width="11.25" style="79" customWidth="1"/>
    <col min="3346" max="3346" width="10.375" style="79"/>
    <col min="3347" max="3347" width="11.125" style="79" customWidth="1"/>
    <col min="3348" max="3348" width="9.125" style="79" customWidth="1"/>
    <col min="3349" max="3349" width="9.25" style="79" customWidth="1"/>
    <col min="3350" max="3584" width="10.375" style="79"/>
    <col min="3585" max="3595" width="7.75" style="79" customWidth="1"/>
    <col min="3596" max="3596" width="4.125" style="79" customWidth="1"/>
    <col min="3597" max="3597" width="8.375" style="79" customWidth="1"/>
    <col min="3598" max="3598" width="7.25" style="79" customWidth="1"/>
    <col min="3599" max="3599" width="7.625" style="79" customWidth="1"/>
    <col min="3600" max="3600" width="9.375" style="79" customWidth="1"/>
    <col min="3601" max="3601" width="11.25" style="79" customWidth="1"/>
    <col min="3602" max="3602" width="10.375" style="79"/>
    <col min="3603" max="3603" width="11.125" style="79" customWidth="1"/>
    <col min="3604" max="3604" width="9.125" style="79" customWidth="1"/>
    <col min="3605" max="3605" width="9.25" style="79" customWidth="1"/>
    <col min="3606" max="3840" width="10.375" style="79"/>
    <col min="3841" max="3851" width="7.75" style="79" customWidth="1"/>
    <col min="3852" max="3852" width="4.125" style="79" customWidth="1"/>
    <col min="3853" max="3853" width="8.375" style="79" customWidth="1"/>
    <col min="3854" max="3854" width="7.25" style="79" customWidth="1"/>
    <col min="3855" max="3855" width="7.625" style="79" customWidth="1"/>
    <col min="3856" max="3856" width="9.375" style="79" customWidth="1"/>
    <col min="3857" max="3857" width="11.25" style="79" customWidth="1"/>
    <col min="3858" max="3858" width="10.375" style="79"/>
    <col min="3859" max="3859" width="11.125" style="79" customWidth="1"/>
    <col min="3860" max="3860" width="9.125" style="79" customWidth="1"/>
    <col min="3861" max="3861" width="9.25" style="79" customWidth="1"/>
    <col min="3862" max="4096" width="10.375" style="79"/>
    <col min="4097" max="4107" width="7.75" style="79" customWidth="1"/>
    <col min="4108" max="4108" width="4.125" style="79" customWidth="1"/>
    <col min="4109" max="4109" width="8.375" style="79" customWidth="1"/>
    <col min="4110" max="4110" width="7.25" style="79" customWidth="1"/>
    <col min="4111" max="4111" width="7.625" style="79" customWidth="1"/>
    <col min="4112" max="4112" width="9.375" style="79" customWidth="1"/>
    <col min="4113" max="4113" width="11.25" style="79" customWidth="1"/>
    <col min="4114" max="4114" width="10.375" style="79"/>
    <col min="4115" max="4115" width="11.125" style="79" customWidth="1"/>
    <col min="4116" max="4116" width="9.125" style="79" customWidth="1"/>
    <col min="4117" max="4117" width="9.25" style="79" customWidth="1"/>
    <col min="4118" max="4352" width="10.375" style="79"/>
    <col min="4353" max="4363" width="7.75" style="79" customWidth="1"/>
    <col min="4364" max="4364" width="4.125" style="79" customWidth="1"/>
    <col min="4365" max="4365" width="8.375" style="79" customWidth="1"/>
    <col min="4366" max="4366" width="7.25" style="79" customWidth="1"/>
    <col min="4367" max="4367" width="7.625" style="79" customWidth="1"/>
    <col min="4368" max="4368" width="9.375" style="79" customWidth="1"/>
    <col min="4369" max="4369" width="11.25" style="79" customWidth="1"/>
    <col min="4370" max="4370" width="10.375" style="79"/>
    <col min="4371" max="4371" width="11.125" style="79" customWidth="1"/>
    <col min="4372" max="4372" width="9.125" style="79" customWidth="1"/>
    <col min="4373" max="4373" width="9.25" style="79" customWidth="1"/>
    <col min="4374" max="4608" width="10.375" style="79"/>
    <col min="4609" max="4619" width="7.75" style="79" customWidth="1"/>
    <col min="4620" max="4620" width="4.125" style="79" customWidth="1"/>
    <col min="4621" max="4621" width="8.375" style="79" customWidth="1"/>
    <col min="4622" max="4622" width="7.25" style="79" customWidth="1"/>
    <col min="4623" max="4623" width="7.625" style="79" customWidth="1"/>
    <col min="4624" max="4624" width="9.375" style="79" customWidth="1"/>
    <col min="4625" max="4625" width="11.25" style="79" customWidth="1"/>
    <col min="4626" max="4626" width="10.375" style="79"/>
    <col min="4627" max="4627" width="11.125" style="79" customWidth="1"/>
    <col min="4628" max="4628" width="9.125" style="79" customWidth="1"/>
    <col min="4629" max="4629" width="9.25" style="79" customWidth="1"/>
    <col min="4630" max="4864" width="10.375" style="79"/>
    <col min="4865" max="4875" width="7.75" style="79" customWidth="1"/>
    <col min="4876" max="4876" width="4.125" style="79" customWidth="1"/>
    <col min="4877" max="4877" width="8.375" style="79" customWidth="1"/>
    <col min="4878" max="4878" width="7.25" style="79" customWidth="1"/>
    <col min="4879" max="4879" width="7.625" style="79" customWidth="1"/>
    <col min="4880" max="4880" width="9.375" style="79" customWidth="1"/>
    <col min="4881" max="4881" width="11.25" style="79" customWidth="1"/>
    <col min="4882" max="4882" width="10.375" style="79"/>
    <col min="4883" max="4883" width="11.125" style="79" customWidth="1"/>
    <col min="4884" max="4884" width="9.125" style="79" customWidth="1"/>
    <col min="4885" max="4885" width="9.25" style="79" customWidth="1"/>
    <col min="4886" max="5120" width="10.375" style="79"/>
    <col min="5121" max="5131" width="7.75" style="79" customWidth="1"/>
    <col min="5132" max="5132" width="4.125" style="79" customWidth="1"/>
    <col min="5133" max="5133" width="8.375" style="79" customWidth="1"/>
    <col min="5134" max="5134" width="7.25" style="79" customWidth="1"/>
    <col min="5135" max="5135" width="7.625" style="79" customWidth="1"/>
    <col min="5136" max="5136" width="9.375" style="79" customWidth="1"/>
    <col min="5137" max="5137" width="11.25" style="79" customWidth="1"/>
    <col min="5138" max="5138" width="10.375" style="79"/>
    <col min="5139" max="5139" width="11.125" style="79" customWidth="1"/>
    <col min="5140" max="5140" width="9.125" style="79" customWidth="1"/>
    <col min="5141" max="5141" width="9.25" style="79" customWidth="1"/>
    <col min="5142" max="5376" width="10.375" style="79"/>
    <col min="5377" max="5387" width="7.75" style="79" customWidth="1"/>
    <col min="5388" max="5388" width="4.125" style="79" customWidth="1"/>
    <col min="5389" max="5389" width="8.375" style="79" customWidth="1"/>
    <col min="5390" max="5390" width="7.25" style="79" customWidth="1"/>
    <col min="5391" max="5391" width="7.625" style="79" customWidth="1"/>
    <col min="5392" max="5392" width="9.375" style="79" customWidth="1"/>
    <col min="5393" max="5393" width="11.25" style="79" customWidth="1"/>
    <col min="5394" max="5394" width="10.375" style="79"/>
    <col min="5395" max="5395" width="11.125" style="79" customWidth="1"/>
    <col min="5396" max="5396" width="9.125" style="79" customWidth="1"/>
    <col min="5397" max="5397" width="9.25" style="79" customWidth="1"/>
    <col min="5398" max="5632" width="10.375" style="79"/>
    <col min="5633" max="5643" width="7.75" style="79" customWidth="1"/>
    <col min="5644" max="5644" width="4.125" style="79" customWidth="1"/>
    <col min="5645" max="5645" width="8.375" style="79" customWidth="1"/>
    <col min="5646" max="5646" width="7.25" style="79" customWidth="1"/>
    <col min="5647" max="5647" width="7.625" style="79" customWidth="1"/>
    <col min="5648" max="5648" width="9.375" style="79" customWidth="1"/>
    <col min="5649" max="5649" width="11.25" style="79" customWidth="1"/>
    <col min="5650" max="5650" width="10.375" style="79"/>
    <col min="5651" max="5651" width="11.125" style="79" customWidth="1"/>
    <col min="5652" max="5652" width="9.125" style="79" customWidth="1"/>
    <col min="5653" max="5653" width="9.25" style="79" customWidth="1"/>
    <col min="5654" max="5888" width="10.375" style="79"/>
    <col min="5889" max="5899" width="7.75" style="79" customWidth="1"/>
    <col min="5900" max="5900" width="4.125" style="79" customWidth="1"/>
    <col min="5901" max="5901" width="8.375" style="79" customWidth="1"/>
    <col min="5902" max="5902" width="7.25" style="79" customWidth="1"/>
    <col min="5903" max="5903" width="7.625" style="79" customWidth="1"/>
    <col min="5904" max="5904" width="9.375" style="79" customWidth="1"/>
    <col min="5905" max="5905" width="11.25" style="79" customWidth="1"/>
    <col min="5906" max="5906" width="10.375" style="79"/>
    <col min="5907" max="5907" width="11.125" style="79" customWidth="1"/>
    <col min="5908" max="5908" width="9.125" style="79" customWidth="1"/>
    <col min="5909" max="5909" width="9.25" style="79" customWidth="1"/>
    <col min="5910" max="6144" width="10.375" style="79"/>
    <col min="6145" max="6155" width="7.75" style="79" customWidth="1"/>
    <col min="6156" max="6156" width="4.125" style="79" customWidth="1"/>
    <col min="6157" max="6157" width="8.375" style="79" customWidth="1"/>
    <col min="6158" max="6158" width="7.25" style="79" customWidth="1"/>
    <col min="6159" max="6159" width="7.625" style="79" customWidth="1"/>
    <col min="6160" max="6160" width="9.375" style="79" customWidth="1"/>
    <col min="6161" max="6161" width="11.25" style="79" customWidth="1"/>
    <col min="6162" max="6162" width="10.375" style="79"/>
    <col min="6163" max="6163" width="11.125" style="79" customWidth="1"/>
    <col min="6164" max="6164" width="9.125" style="79" customWidth="1"/>
    <col min="6165" max="6165" width="9.25" style="79" customWidth="1"/>
    <col min="6166" max="6400" width="10.375" style="79"/>
    <col min="6401" max="6411" width="7.75" style="79" customWidth="1"/>
    <col min="6412" max="6412" width="4.125" style="79" customWidth="1"/>
    <col min="6413" max="6413" width="8.375" style="79" customWidth="1"/>
    <col min="6414" max="6414" width="7.25" style="79" customWidth="1"/>
    <col min="6415" max="6415" width="7.625" style="79" customWidth="1"/>
    <col min="6416" max="6416" width="9.375" style="79" customWidth="1"/>
    <col min="6417" max="6417" width="11.25" style="79" customWidth="1"/>
    <col min="6418" max="6418" width="10.375" style="79"/>
    <col min="6419" max="6419" width="11.125" style="79" customWidth="1"/>
    <col min="6420" max="6420" width="9.125" style="79" customWidth="1"/>
    <col min="6421" max="6421" width="9.25" style="79" customWidth="1"/>
    <col min="6422" max="6656" width="10.375" style="79"/>
    <col min="6657" max="6667" width="7.75" style="79" customWidth="1"/>
    <col min="6668" max="6668" width="4.125" style="79" customWidth="1"/>
    <col min="6669" max="6669" width="8.375" style="79" customWidth="1"/>
    <col min="6670" max="6670" width="7.25" style="79" customWidth="1"/>
    <col min="6671" max="6671" width="7.625" style="79" customWidth="1"/>
    <col min="6672" max="6672" width="9.375" style="79" customWidth="1"/>
    <col min="6673" max="6673" width="11.25" style="79" customWidth="1"/>
    <col min="6674" max="6674" width="10.375" style="79"/>
    <col min="6675" max="6675" width="11.125" style="79" customWidth="1"/>
    <col min="6676" max="6676" width="9.125" style="79" customWidth="1"/>
    <col min="6677" max="6677" width="9.25" style="79" customWidth="1"/>
    <col min="6678" max="6912" width="10.375" style="79"/>
    <col min="6913" max="6923" width="7.75" style="79" customWidth="1"/>
    <col min="6924" max="6924" width="4.125" style="79" customWidth="1"/>
    <col min="6925" max="6925" width="8.375" style="79" customWidth="1"/>
    <col min="6926" max="6926" width="7.25" style="79" customWidth="1"/>
    <col min="6927" max="6927" width="7.625" style="79" customWidth="1"/>
    <col min="6928" max="6928" width="9.375" style="79" customWidth="1"/>
    <col min="6929" max="6929" width="11.25" style="79" customWidth="1"/>
    <col min="6930" max="6930" width="10.375" style="79"/>
    <col min="6931" max="6931" width="11.125" style="79" customWidth="1"/>
    <col min="6932" max="6932" width="9.125" style="79" customWidth="1"/>
    <col min="6933" max="6933" width="9.25" style="79" customWidth="1"/>
    <col min="6934" max="7168" width="10.375" style="79"/>
    <col min="7169" max="7179" width="7.75" style="79" customWidth="1"/>
    <col min="7180" max="7180" width="4.125" style="79" customWidth="1"/>
    <col min="7181" max="7181" width="8.375" style="79" customWidth="1"/>
    <col min="7182" max="7182" width="7.25" style="79" customWidth="1"/>
    <col min="7183" max="7183" width="7.625" style="79" customWidth="1"/>
    <col min="7184" max="7184" width="9.375" style="79" customWidth="1"/>
    <col min="7185" max="7185" width="11.25" style="79" customWidth="1"/>
    <col min="7186" max="7186" width="10.375" style="79"/>
    <col min="7187" max="7187" width="11.125" style="79" customWidth="1"/>
    <col min="7188" max="7188" width="9.125" style="79" customWidth="1"/>
    <col min="7189" max="7189" width="9.25" style="79" customWidth="1"/>
    <col min="7190" max="7424" width="10.375" style="79"/>
    <col min="7425" max="7435" width="7.75" style="79" customWidth="1"/>
    <col min="7436" max="7436" width="4.125" style="79" customWidth="1"/>
    <col min="7437" max="7437" width="8.375" style="79" customWidth="1"/>
    <col min="7438" max="7438" width="7.25" style="79" customWidth="1"/>
    <col min="7439" max="7439" width="7.625" style="79" customWidth="1"/>
    <col min="7440" max="7440" width="9.375" style="79" customWidth="1"/>
    <col min="7441" max="7441" width="11.25" style="79" customWidth="1"/>
    <col min="7442" max="7442" width="10.375" style="79"/>
    <col min="7443" max="7443" width="11.125" style="79" customWidth="1"/>
    <col min="7444" max="7444" width="9.125" style="79" customWidth="1"/>
    <col min="7445" max="7445" width="9.25" style="79" customWidth="1"/>
    <col min="7446" max="7680" width="10.375" style="79"/>
    <col min="7681" max="7691" width="7.75" style="79" customWidth="1"/>
    <col min="7692" max="7692" width="4.125" style="79" customWidth="1"/>
    <col min="7693" max="7693" width="8.375" style="79" customWidth="1"/>
    <col min="7694" max="7694" width="7.25" style="79" customWidth="1"/>
    <col min="7695" max="7695" width="7.625" style="79" customWidth="1"/>
    <col min="7696" max="7696" width="9.375" style="79" customWidth="1"/>
    <col min="7697" max="7697" width="11.25" style="79" customWidth="1"/>
    <col min="7698" max="7698" width="10.375" style="79"/>
    <col min="7699" max="7699" width="11.125" style="79" customWidth="1"/>
    <col min="7700" max="7700" width="9.125" style="79" customWidth="1"/>
    <col min="7701" max="7701" width="9.25" style="79" customWidth="1"/>
    <col min="7702" max="7936" width="10.375" style="79"/>
    <col min="7937" max="7947" width="7.75" style="79" customWidth="1"/>
    <col min="7948" max="7948" width="4.125" style="79" customWidth="1"/>
    <col min="7949" max="7949" width="8.375" style="79" customWidth="1"/>
    <col min="7950" max="7950" width="7.25" style="79" customWidth="1"/>
    <col min="7951" max="7951" width="7.625" style="79" customWidth="1"/>
    <col min="7952" max="7952" width="9.375" style="79" customWidth="1"/>
    <col min="7953" max="7953" width="11.25" style="79" customWidth="1"/>
    <col min="7954" max="7954" width="10.375" style="79"/>
    <col min="7955" max="7955" width="11.125" style="79" customWidth="1"/>
    <col min="7956" max="7956" width="9.125" style="79" customWidth="1"/>
    <col min="7957" max="7957" width="9.25" style="79" customWidth="1"/>
    <col min="7958" max="8192" width="10.375" style="79"/>
    <col min="8193" max="8203" width="7.75" style="79" customWidth="1"/>
    <col min="8204" max="8204" width="4.125" style="79" customWidth="1"/>
    <col min="8205" max="8205" width="8.375" style="79" customWidth="1"/>
    <col min="8206" max="8206" width="7.25" style="79" customWidth="1"/>
    <col min="8207" max="8207" width="7.625" style="79" customWidth="1"/>
    <col min="8208" max="8208" width="9.375" style="79" customWidth="1"/>
    <col min="8209" max="8209" width="11.25" style="79" customWidth="1"/>
    <col min="8210" max="8210" width="10.375" style="79"/>
    <col min="8211" max="8211" width="11.125" style="79" customWidth="1"/>
    <col min="8212" max="8212" width="9.125" style="79" customWidth="1"/>
    <col min="8213" max="8213" width="9.25" style="79" customWidth="1"/>
    <col min="8214" max="8448" width="10.375" style="79"/>
    <col min="8449" max="8459" width="7.75" style="79" customWidth="1"/>
    <col min="8460" max="8460" width="4.125" style="79" customWidth="1"/>
    <col min="8461" max="8461" width="8.375" style="79" customWidth="1"/>
    <col min="8462" max="8462" width="7.25" style="79" customWidth="1"/>
    <col min="8463" max="8463" width="7.625" style="79" customWidth="1"/>
    <col min="8464" max="8464" width="9.375" style="79" customWidth="1"/>
    <col min="8465" max="8465" width="11.25" style="79" customWidth="1"/>
    <col min="8466" max="8466" width="10.375" style="79"/>
    <col min="8467" max="8467" width="11.125" style="79" customWidth="1"/>
    <col min="8468" max="8468" width="9.125" style="79" customWidth="1"/>
    <col min="8469" max="8469" width="9.25" style="79" customWidth="1"/>
    <col min="8470" max="8704" width="10.375" style="79"/>
    <col min="8705" max="8715" width="7.75" style="79" customWidth="1"/>
    <col min="8716" max="8716" width="4.125" style="79" customWidth="1"/>
    <col min="8717" max="8717" width="8.375" style="79" customWidth="1"/>
    <col min="8718" max="8718" width="7.25" style="79" customWidth="1"/>
    <col min="8719" max="8719" width="7.625" style="79" customWidth="1"/>
    <col min="8720" max="8720" width="9.375" style="79" customWidth="1"/>
    <col min="8721" max="8721" width="11.25" style="79" customWidth="1"/>
    <col min="8722" max="8722" width="10.375" style="79"/>
    <col min="8723" max="8723" width="11.125" style="79" customWidth="1"/>
    <col min="8724" max="8724" width="9.125" style="79" customWidth="1"/>
    <col min="8725" max="8725" width="9.25" style="79" customWidth="1"/>
    <col min="8726" max="8960" width="10.375" style="79"/>
    <col min="8961" max="8971" width="7.75" style="79" customWidth="1"/>
    <col min="8972" max="8972" width="4.125" style="79" customWidth="1"/>
    <col min="8973" max="8973" width="8.375" style="79" customWidth="1"/>
    <col min="8974" max="8974" width="7.25" style="79" customWidth="1"/>
    <col min="8975" max="8975" width="7.625" style="79" customWidth="1"/>
    <col min="8976" max="8976" width="9.375" style="79" customWidth="1"/>
    <col min="8977" max="8977" width="11.25" style="79" customWidth="1"/>
    <col min="8978" max="8978" width="10.375" style="79"/>
    <col min="8979" max="8979" width="11.125" style="79" customWidth="1"/>
    <col min="8980" max="8980" width="9.125" style="79" customWidth="1"/>
    <col min="8981" max="8981" width="9.25" style="79" customWidth="1"/>
    <col min="8982" max="9216" width="10.375" style="79"/>
    <col min="9217" max="9227" width="7.75" style="79" customWidth="1"/>
    <col min="9228" max="9228" width="4.125" style="79" customWidth="1"/>
    <col min="9229" max="9229" width="8.375" style="79" customWidth="1"/>
    <col min="9230" max="9230" width="7.25" style="79" customWidth="1"/>
    <col min="9231" max="9231" width="7.625" style="79" customWidth="1"/>
    <col min="9232" max="9232" width="9.375" style="79" customWidth="1"/>
    <col min="9233" max="9233" width="11.25" style="79" customWidth="1"/>
    <col min="9234" max="9234" width="10.375" style="79"/>
    <col min="9235" max="9235" width="11.125" style="79" customWidth="1"/>
    <col min="9236" max="9236" width="9.125" style="79" customWidth="1"/>
    <col min="9237" max="9237" width="9.25" style="79" customWidth="1"/>
    <col min="9238" max="9472" width="10.375" style="79"/>
    <col min="9473" max="9483" width="7.75" style="79" customWidth="1"/>
    <col min="9484" max="9484" width="4.125" style="79" customWidth="1"/>
    <col min="9485" max="9485" width="8.375" style="79" customWidth="1"/>
    <col min="9486" max="9486" width="7.25" style="79" customWidth="1"/>
    <col min="9487" max="9487" width="7.625" style="79" customWidth="1"/>
    <col min="9488" max="9488" width="9.375" style="79" customWidth="1"/>
    <col min="9489" max="9489" width="11.25" style="79" customWidth="1"/>
    <col min="9490" max="9490" width="10.375" style="79"/>
    <col min="9491" max="9491" width="11.125" style="79" customWidth="1"/>
    <col min="9492" max="9492" width="9.125" style="79" customWidth="1"/>
    <col min="9493" max="9493" width="9.25" style="79" customWidth="1"/>
    <col min="9494" max="9728" width="10.375" style="79"/>
    <col min="9729" max="9739" width="7.75" style="79" customWidth="1"/>
    <col min="9740" max="9740" width="4.125" style="79" customWidth="1"/>
    <col min="9741" max="9741" width="8.375" style="79" customWidth="1"/>
    <col min="9742" max="9742" width="7.25" style="79" customWidth="1"/>
    <col min="9743" max="9743" width="7.625" style="79" customWidth="1"/>
    <col min="9744" max="9744" width="9.375" style="79" customWidth="1"/>
    <col min="9745" max="9745" width="11.25" style="79" customWidth="1"/>
    <col min="9746" max="9746" width="10.375" style="79"/>
    <col min="9747" max="9747" width="11.125" style="79" customWidth="1"/>
    <col min="9748" max="9748" width="9.125" style="79" customWidth="1"/>
    <col min="9749" max="9749" width="9.25" style="79" customWidth="1"/>
    <col min="9750" max="9984" width="10.375" style="79"/>
    <col min="9985" max="9995" width="7.75" style="79" customWidth="1"/>
    <col min="9996" max="9996" width="4.125" style="79" customWidth="1"/>
    <col min="9997" max="9997" width="8.375" style="79" customWidth="1"/>
    <col min="9998" max="9998" width="7.25" style="79" customWidth="1"/>
    <col min="9999" max="9999" width="7.625" style="79" customWidth="1"/>
    <col min="10000" max="10000" width="9.375" style="79" customWidth="1"/>
    <col min="10001" max="10001" width="11.25" style="79" customWidth="1"/>
    <col min="10002" max="10002" width="10.375" style="79"/>
    <col min="10003" max="10003" width="11.125" style="79" customWidth="1"/>
    <col min="10004" max="10004" width="9.125" style="79" customWidth="1"/>
    <col min="10005" max="10005" width="9.25" style="79" customWidth="1"/>
    <col min="10006" max="10240" width="10.375" style="79"/>
    <col min="10241" max="10251" width="7.75" style="79" customWidth="1"/>
    <col min="10252" max="10252" width="4.125" style="79" customWidth="1"/>
    <col min="10253" max="10253" width="8.375" style="79" customWidth="1"/>
    <col min="10254" max="10254" width="7.25" style="79" customWidth="1"/>
    <col min="10255" max="10255" width="7.625" style="79" customWidth="1"/>
    <col min="10256" max="10256" width="9.375" style="79" customWidth="1"/>
    <col min="10257" max="10257" width="11.25" style="79" customWidth="1"/>
    <col min="10258" max="10258" width="10.375" style="79"/>
    <col min="10259" max="10259" width="11.125" style="79" customWidth="1"/>
    <col min="10260" max="10260" width="9.125" style="79" customWidth="1"/>
    <col min="10261" max="10261" width="9.25" style="79" customWidth="1"/>
    <col min="10262" max="10496" width="10.375" style="79"/>
    <col min="10497" max="10507" width="7.75" style="79" customWidth="1"/>
    <col min="10508" max="10508" width="4.125" style="79" customWidth="1"/>
    <col min="10509" max="10509" width="8.375" style="79" customWidth="1"/>
    <col min="10510" max="10510" width="7.25" style="79" customWidth="1"/>
    <col min="10511" max="10511" width="7.625" style="79" customWidth="1"/>
    <col min="10512" max="10512" width="9.375" style="79" customWidth="1"/>
    <col min="10513" max="10513" width="11.25" style="79" customWidth="1"/>
    <col min="10514" max="10514" width="10.375" style="79"/>
    <col min="10515" max="10515" width="11.125" style="79" customWidth="1"/>
    <col min="10516" max="10516" width="9.125" style="79" customWidth="1"/>
    <col min="10517" max="10517" width="9.25" style="79" customWidth="1"/>
    <col min="10518" max="10752" width="10.375" style="79"/>
    <col min="10753" max="10763" width="7.75" style="79" customWidth="1"/>
    <col min="10764" max="10764" width="4.125" style="79" customWidth="1"/>
    <col min="10765" max="10765" width="8.375" style="79" customWidth="1"/>
    <col min="10766" max="10766" width="7.25" style="79" customWidth="1"/>
    <col min="10767" max="10767" width="7.625" style="79" customWidth="1"/>
    <col min="10768" max="10768" width="9.375" style="79" customWidth="1"/>
    <col min="10769" max="10769" width="11.25" style="79" customWidth="1"/>
    <col min="10770" max="10770" width="10.375" style="79"/>
    <col min="10771" max="10771" width="11.125" style="79" customWidth="1"/>
    <col min="10772" max="10772" width="9.125" style="79" customWidth="1"/>
    <col min="10773" max="10773" width="9.25" style="79" customWidth="1"/>
    <col min="10774" max="11008" width="10.375" style="79"/>
    <col min="11009" max="11019" width="7.75" style="79" customWidth="1"/>
    <col min="11020" max="11020" width="4.125" style="79" customWidth="1"/>
    <col min="11021" max="11021" width="8.375" style="79" customWidth="1"/>
    <col min="11022" max="11022" width="7.25" style="79" customWidth="1"/>
    <col min="11023" max="11023" width="7.625" style="79" customWidth="1"/>
    <col min="11024" max="11024" width="9.375" style="79" customWidth="1"/>
    <col min="11025" max="11025" width="11.25" style="79" customWidth="1"/>
    <col min="11026" max="11026" width="10.375" style="79"/>
    <col min="11027" max="11027" width="11.125" style="79" customWidth="1"/>
    <col min="11028" max="11028" width="9.125" style="79" customWidth="1"/>
    <col min="11029" max="11029" width="9.25" style="79" customWidth="1"/>
    <col min="11030" max="11264" width="10.375" style="79"/>
    <col min="11265" max="11275" width="7.75" style="79" customWidth="1"/>
    <col min="11276" max="11276" width="4.125" style="79" customWidth="1"/>
    <col min="11277" max="11277" width="8.375" style="79" customWidth="1"/>
    <col min="11278" max="11278" width="7.25" style="79" customWidth="1"/>
    <col min="11279" max="11279" width="7.625" style="79" customWidth="1"/>
    <col min="11280" max="11280" width="9.375" style="79" customWidth="1"/>
    <col min="11281" max="11281" width="11.25" style="79" customWidth="1"/>
    <col min="11282" max="11282" width="10.375" style="79"/>
    <col min="11283" max="11283" width="11.125" style="79" customWidth="1"/>
    <col min="11284" max="11284" width="9.125" style="79" customWidth="1"/>
    <col min="11285" max="11285" width="9.25" style="79" customWidth="1"/>
    <col min="11286" max="11520" width="10.375" style="79"/>
    <col min="11521" max="11531" width="7.75" style="79" customWidth="1"/>
    <col min="11532" max="11532" width="4.125" style="79" customWidth="1"/>
    <col min="11533" max="11533" width="8.375" style="79" customWidth="1"/>
    <col min="11534" max="11534" width="7.25" style="79" customWidth="1"/>
    <col min="11535" max="11535" width="7.625" style="79" customWidth="1"/>
    <col min="11536" max="11536" width="9.375" style="79" customWidth="1"/>
    <col min="11537" max="11537" width="11.25" style="79" customWidth="1"/>
    <col min="11538" max="11538" width="10.375" style="79"/>
    <col min="11539" max="11539" width="11.125" style="79" customWidth="1"/>
    <col min="11540" max="11540" width="9.125" style="79" customWidth="1"/>
    <col min="11541" max="11541" width="9.25" style="79" customWidth="1"/>
    <col min="11542" max="11776" width="10.375" style="79"/>
    <col min="11777" max="11787" width="7.75" style="79" customWidth="1"/>
    <col min="11788" max="11788" width="4.125" style="79" customWidth="1"/>
    <col min="11789" max="11789" width="8.375" style="79" customWidth="1"/>
    <col min="11790" max="11790" width="7.25" style="79" customWidth="1"/>
    <col min="11791" max="11791" width="7.625" style="79" customWidth="1"/>
    <col min="11792" max="11792" width="9.375" style="79" customWidth="1"/>
    <col min="11793" max="11793" width="11.25" style="79" customWidth="1"/>
    <col min="11794" max="11794" width="10.375" style="79"/>
    <col min="11795" max="11795" width="11.125" style="79" customWidth="1"/>
    <col min="11796" max="11796" width="9.125" style="79" customWidth="1"/>
    <col min="11797" max="11797" width="9.25" style="79" customWidth="1"/>
    <col min="11798" max="12032" width="10.375" style="79"/>
    <col min="12033" max="12043" width="7.75" style="79" customWidth="1"/>
    <col min="12044" max="12044" width="4.125" style="79" customWidth="1"/>
    <col min="12045" max="12045" width="8.375" style="79" customWidth="1"/>
    <col min="12046" max="12046" width="7.25" style="79" customWidth="1"/>
    <col min="12047" max="12047" width="7.625" style="79" customWidth="1"/>
    <col min="12048" max="12048" width="9.375" style="79" customWidth="1"/>
    <col min="12049" max="12049" width="11.25" style="79" customWidth="1"/>
    <col min="12050" max="12050" width="10.375" style="79"/>
    <col min="12051" max="12051" width="11.125" style="79" customWidth="1"/>
    <col min="12052" max="12052" width="9.125" style="79" customWidth="1"/>
    <col min="12053" max="12053" width="9.25" style="79" customWidth="1"/>
    <col min="12054" max="12288" width="10.375" style="79"/>
    <col min="12289" max="12299" width="7.75" style="79" customWidth="1"/>
    <col min="12300" max="12300" width="4.125" style="79" customWidth="1"/>
    <col min="12301" max="12301" width="8.375" style="79" customWidth="1"/>
    <col min="12302" max="12302" width="7.25" style="79" customWidth="1"/>
    <col min="12303" max="12303" width="7.625" style="79" customWidth="1"/>
    <col min="12304" max="12304" width="9.375" style="79" customWidth="1"/>
    <col min="12305" max="12305" width="11.25" style="79" customWidth="1"/>
    <col min="12306" max="12306" width="10.375" style="79"/>
    <col min="12307" max="12307" width="11.125" style="79" customWidth="1"/>
    <col min="12308" max="12308" width="9.125" style="79" customWidth="1"/>
    <col min="12309" max="12309" width="9.25" style="79" customWidth="1"/>
    <col min="12310" max="12544" width="10.375" style="79"/>
    <col min="12545" max="12555" width="7.75" style="79" customWidth="1"/>
    <col min="12556" max="12556" width="4.125" style="79" customWidth="1"/>
    <col min="12557" max="12557" width="8.375" style="79" customWidth="1"/>
    <col min="12558" max="12558" width="7.25" style="79" customWidth="1"/>
    <col min="12559" max="12559" width="7.625" style="79" customWidth="1"/>
    <col min="12560" max="12560" width="9.375" style="79" customWidth="1"/>
    <col min="12561" max="12561" width="11.25" style="79" customWidth="1"/>
    <col min="12562" max="12562" width="10.375" style="79"/>
    <col min="12563" max="12563" width="11.125" style="79" customWidth="1"/>
    <col min="12564" max="12564" width="9.125" style="79" customWidth="1"/>
    <col min="12565" max="12565" width="9.25" style="79" customWidth="1"/>
    <col min="12566" max="12800" width="10.375" style="79"/>
    <col min="12801" max="12811" width="7.75" style="79" customWidth="1"/>
    <col min="12812" max="12812" width="4.125" style="79" customWidth="1"/>
    <col min="12813" max="12813" width="8.375" style="79" customWidth="1"/>
    <col min="12814" max="12814" width="7.25" style="79" customWidth="1"/>
    <col min="12815" max="12815" width="7.625" style="79" customWidth="1"/>
    <col min="12816" max="12816" width="9.375" style="79" customWidth="1"/>
    <col min="12817" max="12817" width="11.25" style="79" customWidth="1"/>
    <col min="12818" max="12818" width="10.375" style="79"/>
    <col min="12819" max="12819" width="11.125" style="79" customWidth="1"/>
    <col min="12820" max="12820" width="9.125" style="79" customWidth="1"/>
    <col min="12821" max="12821" width="9.25" style="79" customWidth="1"/>
    <col min="12822" max="13056" width="10.375" style="79"/>
    <col min="13057" max="13067" width="7.75" style="79" customWidth="1"/>
    <col min="13068" max="13068" width="4.125" style="79" customWidth="1"/>
    <col min="13069" max="13069" width="8.375" style="79" customWidth="1"/>
    <col min="13070" max="13070" width="7.25" style="79" customWidth="1"/>
    <col min="13071" max="13071" width="7.625" style="79" customWidth="1"/>
    <col min="13072" max="13072" width="9.375" style="79" customWidth="1"/>
    <col min="13073" max="13073" width="11.25" style="79" customWidth="1"/>
    <col min="13074" max="13074" width="10.375" style="79"/>
    <col min="13075" max="13075" width="11.125" style="79" customWidth="1"/>
    <col min="13076" max="13076" width="9.125" style="79" customWidth="1"/>
    <col min="13077" max="13077" width="9.25" style="79" customWidth="1"/>
    <col min="13078" max="13312" width="10.375" style="79"/>
    <col min="13313" max="13323" width="7.75" style="79" customWidth="1"/>
    <col min="13324" max="13324" width="4.125" style="79" customWidth="1"/>
    <col min="13325" max="13325" width="8.375" style="79" customWidth="1"/>
    <col min="13326" max="13326" width="7.25" style="79" customWidth="1"/>
    <col min="13327" max="13327" width="7.625" style="79" customWidth="1"/>
    <col min="13328" max="13328" width="9.375" style="79" customWidth="1"/>
    <col min="13329" max="13329" width="11.25" style="79" customWidth="1"/>
    <col min="13330" max="13330" width="10.375" style="79"/>
    <col min="13331" max="13331" width="11.125" style="79" customWidth="1"/>
    <col min="13332" max="13332" width="9.125" style="79" customWidth="1"/>
    <col min="13333" max="13333" width="9.25" style="79" customWidth="1"/>
    <col min="13334" max="13568" width="10.375" style="79"/>
    <col min="13569" max="13579" width="7.75" style="79" customWidth="1"/>
    <col min="13580" max="13580" width="4.125" style="79" customWidth="1"/>
    <col min="13581" max="13581" width="8.375" style="79" customWidth="1"/>
    <col min="13582" max="13582" width="7.25" style="79" customWidth="1"/>
    <col min="13583" max="13583" width="7.625" style="79" customWidth="1"/>
    <col min="13584" max="13584" width="9.375" style="79" customWidth="1"/>
    <col min="13585" max="13585" width="11.25" style="79" customWidth="1"/>
    <col min="13586" max="13586" width="10.375" style="79"/>
    <col min="13587" max="13587" width="11.125" style="79" customWidth="1"/>
    <col min="13588" max="13588" width="9.125" style="79" customWidth="1"/>
    <col min="13589" max="13589" width="9.25" style="79" customWidth="1"/>
    <col min="13590" max="13824" width="10.375" style="79"/>
    <col min="13825" max="13835" width="7.75" style="79" customWidth="1"/>
    <col min="13836" max="13836" width="4.125" style="79" customWidth="1"/>
    <col min="13837" max="13837" width="8.375" style="79" customWidth="1"/>
    <col min="13838" max="13838" width="7.25" style="79" customWidth="1"/>
    <col min="13839" max="13839" width="7.625" style="79" customWidth="1"/>
    <col min="13840" max="13840" width="9.375" style="79" customWidth="1"/>
    <col min="13841" max="13841" width="11.25" style="79" customWidth="1"/>
    <col min="13842" max="13842" width="10.375" style="79"/>
    <col min="13843" max="13843" width="11.125" style="79" customWidth="1"/>
    <col min="13844" max="13844" width="9.125" style="79" customWidth="1"/>
    <col min="13845" max="13845" width="9.25" style="79" customWidth="1"/>
    <col min="13846" max="14080" width="10.375" style="79"/>
    <col min="14081" max="14091" width="7.75" style="79" customWidth="1"/>
    <col min="14092" max="14092" width="4.125" style="79" customWidth="1"/>
    <col min="14093" max="14093" width="8.375" style="79" customWidth="1"/>
    <col min="14094" max="14094" width="7.25" style="79" customWidth="1"/>
    <col min="14095" max="14095" width="7.625" style="79" customWidth="1"/>
    <col min="14096" max="14096" width="9.375" style="79" customWidth="1"/>
    <col min="14097" max="14097" width="11.25" style="79" customWidth="1"/>
    <col min="14098" max="14098" width="10.375" style="79"/>
    <col min="14099" max="14099" width="11.125" style="79" customWidth="1"/>
    <col min="14100" max="14100" width="9.125" style="79" customWidth="1"/>
    <col min="14101" max="14101" width="9.25" style="79" customWidth="1"/>
    <col min="14102" max="14336" width="10.375" style="79"/>
    <col min="14337" max="14347" width="7.75" style="79" customWidth="1"/>
    <col min="14348" max="14348" width="4.125" style="79" customWidth="1"/>
    <col min="14349" max="14349" width="8.375" style="79" customWidth="1"/>
    <col min="14350" max="14350" width="7.25" style="79" customWidth="1"/>
    <col min="14351" max="14351" width="7.625" style="79" customWidth="1"/>
    <col min="14352" max="14352" width="9.375" style="79" customWidth="1"/>
    <col min="14353" max="14353" width="11.25" style="79" customWidth="1"/>
    <col min="14354" max="14354" width="10.375" style="79"/>
    <col min="14355" max="14355" width="11.125" style="79" customWidth="1"/>
    <col min="14356" max="14356" width="9.125" style="79" customWidth="1"/>
    <col min="14357" max="14357" width="9.25" style="79" customWidth="1"/>
    <col min="14358" max="14592" width="10.375" style="79"/>
    <col min="14593" max="14603" width="7.75" style="79" customWidth="1"/>
    <col min="14604" max="14604" width="4.125" style="79" customWidth="1"/>
    <col min="14605" max="14605" width="8.375" style="79" customWidth="1"/>
    <col min="14606" max="14606" width="7.25" style="79" customWidth="1"/>
    <col min="14607" max="14607" width="7.625" style="79" customWidth="1"/>
    <col min="14608" max="14608" width="9.375" style="79" customWidth="1"/>
    <col min="14609" max="14609" width="11.25" style="79" customWidth="1"/>
    <col min="14610" max="14610" width="10.375" style="79"/>
    <col min="14611" max="14611" width="11.125" style="79" customWidth="1"/>
    <col min="14612" max="14612" width="9.125" style="79" customWidth="1"/>
    <col min="14613" max="14613" width="9.25" style="79" customWidth="1"/>
    <col min="14614" max="14848" width="10.375" style="79"/>
    <col min="14849" max="14859" width="7.75" style="79" customWidth="1"/>
    <col min="14860" max="14860" width="4.125" style="79" customWidth="1"/>
    <col min="14861" max="14861" width="8.375" style="79" customWidth="1"/>
    <col min="14862" max="14862" width="7.25" style="79" customWidth="1"/>
    <col min="14863" max="14863" width="7.625" style="79" customWidth="1"/>
    <col min="14864" max="14864" width="9.375" style="79" customWidth="1"/>
    <col min="14865" max="14865" width="11.25" style="79" customWidth="1"/>
    <col min="14866" max="14866" width="10.375" style="79"/>
    <col min="14867" max="14867" width="11.125" style="79" customWidth="1"/>
    <col min="14868" max="14868" width="9.125" style="79" customWidth="1"/>
    <col min="14869" max="14869" width="9.25" style="79" customWidth="1"/>
    <col min="14870" max="15104" width="10.375" style="79"/>
    <col min="15105" max="15115" width="7.75" style="79" customWidth="1"/>
    <col min="15116" max="15116" width="4.125" style="79" customWidth="1"/>
    <col min="15117" max="15117" width="8.375" style="79" customWidth="1"/>
    <col min="15118" max="15118" width="7.25" style="79" customWidth="1"/>
    <col min="15119" max="15119" width="7.625" style="79" customWidth="1"/>
    <col min="15120" max="15120" width="9.375" style="79" customWidth="1"/>
    <col min="15121" max="15121" width="11.25" style="79" customWidth="1"/>
    <col min="15122" max="15122" width="10.375" style="79"/>
    <col min="15123" max="15123" width="11.125" style="79" customWidth="1"/>
    <col min="15124" max="15124" width="9.125" style="79" customWidth="1"/>
    <col min="15125" max="15125" width="9.25" style="79" customWidth="1"/>
    <col min="15126" max="15360" width="10.375" style="79"/>
    <col min="15361" max="15371" width="7.75" style="79" customWidth="1"/>
    <col min="15372" max="15372" width="4.125" style="79" customWidth="1"/>
    <col min="15373" max="15373" width="8.375" style="79" customWidth="1"/>
    <col min="15374" max="15374" width="7.25" style="79" customWidth="1"/>
    <col min="15375" max="15375" width="7.625" style="79" customWidth="1"/>
    <col min="15376" max="15376" width="9.375" style="79" customWidth="1"/>
    <col min="15377" max="15377" width="11.25" style="79" customWidth="1"/>
    <col min="15378" max="15378" width="10.375" style="79"/>
    <col min="15379" max="15379" width="11.125" style="79" customWidth="1"/>
    <col min="15380" max="15380" width="9.125" style="79" customWidth="1"/>
    <col min="15381" max="15381" width="9.25" style="79" customWidth="1"/>
    <col min="15382" max="15616" width="10.375" style="79"/>
    <col min="15617" max="15627" width="7.75" style="79" customWidth="1"/>
    <col min="15628" max="15628" width="4.125" style="79" customWidth="1"/>
    <col min="15629" max="15629" width="8.375" style="79" customWidth="1"/>
    <col min="15630" max="15630" width="7.25" style="79" customWidth="1"/>
    <col min="15631" max="15631" width="7.625" style="79" customWidth="1"/>
    <col min="15632" max="15632" width="9.375" style="79" customWidth="1"/>
    <col min="15633" max="15633" width="11.25" style="79" customWidth="1"/>
    <col min="15634" max="15634" width="10.375" style="79"/>
    <col min="15635" max="15635" width="11.125" style="79" customWidth="1"/>
    <col min="15636" max="15636" width="9.125" style="79" customWidth="1"/>
    <col min="15637" max="15637" width="9.25" style="79" customWidth="1"/>
    <col min="15638" max="15872" width="10.375" style="79"/>
    <col min="15873" max="15883" width="7.75" style="79" customWidth="1"/>
    <col min="15884" max="15884" width="4.125" style="79" customWidth="1"/>
    <col min="15885" max="15885" width="8.375" style="79" customWidth="1"/>
    <col min="15886" max="15886" width="7.25" style="79" customWidth="1"/>
    <col min="15887" max="15887" width="7.625" style="79" customWidth="1"/>
    <col min="15888" max="15888" width="9.375" style="79" customWidth="1"/>
    <col min="15889" max="15889" width="11.25" style="79" customWidth="1"/>
    <col min="15890" max="15890" width="10.375" style="79"/>
    <col min="15891" max="15891" width="11.125" style="79" customWidth="1"/>
    <col min="15892" max="15892" width="9.125" style="79" customWidth="1"/>
    <col min="15893" max="15893" width="9.25" style="79" customWidth="1"/>
    <col min="15894" max="16128" width="10.375" style="79"/>
    <col min="16129" max="16139" width="7.75" style="79" customWidth="1"/>
    <col min="16140" max="16140" width="4.125" style="79" customWidth="1"/>
    <col min="16141" max="16141" width="8.375" style="79" customWidth="1"/>
    <col min="16142" max="16142" width="7.25" style="79" customWidth="1"/>
    <col min="16143" max="16143" width="7.625" style="79" customWidth="1"/>
    <col min="16144" max="16144" width="9.375" style="79" customWidth="1"/>
    <col min="16145" max="16145" width="11.25" style="79" customWidth="1"/>
    <col min="16146" max="16146" width="10.375" style="79"/>
    <col min="16147" max="16147" width="11.125" style="79" customWidth="1"/>
    <col min="16148" max="16148" width="9.125" style="79" customWidth="1"/>
    <col min="16149" max="16149" width="9.25" style="79" customWidth="1"/>
    <col min="16150" max="16384" width="10.375" style="79"/>
  </cols>
  <sheetData>
    <row r="1" spans="1:21" s="504" customFormat="1" ht="20.100000000000001" customHeight="1" thickBot="1">
      <c r="A1" s="387" t="s">
        <v>1003</v>
      </c>
      <c r="H1" s="1499" t="s">
        <v>1004</v>
      </c>
      <c r="I1" s="1499"/>
      <c r="J1" s="1499"/>
      <c r="K1" s="1499"/>
      <c r="R1" s="463"/>
      <c r="S1" s="463"/>
      <c r="T1" s="463"/>
      <c r="U1" s="463"/>
    </row>
    <row r="2" spans="1:21" ht="15.75" customHeight="1">
      <c r="A2" s="1079" t="s">
        <v>934</v>
      </c>
      <c r="B2" s="1498"/>
      <c r="C2" s="1229" t="s">
        <v>935</v>
      </c>
      <c r="D2" s="1099"/>
      <c r="E2" s="1099"/>
      <c r="F2" s="1229" t="s">
        <v>936</v>
      </c>
      <c r="G2" s="1099"/>
      <c r="H2" s="1382"/>
      <c r="I2" s="1229" t="s">
        <v>937</v>
      </c>
      <c r="J2" s="1099"/>
      <c r="K2" s="1099"/>
    </row>
    <row r="3" spans="1:21" ht="15.75" customHeight="1">
      <c r="A3" s="1101"/>
      <c r="B3" s="1101"/>
      <c r="C3" s="505" t="s">
        <v>938</v>
      </c>
      <c r="D3" s="505" t="s">
        <v>939</v>
      </c>
      <c r="E3" s="505" t="s">
        <v>940</v>
      </c>
      <c r="F3" s="505" t="s">
        <v>938</v>
      </c>
      <c r="G3" s="505" t="s">
        <v>939</v>
      </c>
      <c r="H3" s="224" t="s">
        <v>1005</v>
      </c>
      <c r="I3" s="84" t="s">
        <v>938</v>
      </c>
      <c r="J3" s="84" t="s">
        <v>939</v>
      </c>
      <c r="K3" s="84" t="s">
        <v>940</v>
      </c>
    </row>
    <row r="4" spans="1:21" ht="17.100000000000001" customHeight="1">
      <c r="A4" s="1491" t="s">
        <v>1006</v>
      </c>
      <c r="B4" s="1491"/>
      <c r="C4" s="759">
        <v>163</v>
      </c>
      <c r="D4" s="819">
        <v>60</v>
      </c>
      <c r="E4" s="819">
        <v>56</v>
      </c>
      <c r="F4" s="759">
        <v>127</v>
      </c>
      <c r="G4" s="819">
        <v>32</v>
      </c>
      <c r="H4" s="858">
        <v>35</v>
      </c>
      <c r="I4" s="859">
        <v>50</v>
      </c>
      <c r="J4" s="860">
        <v>11</v>
      </c>
      <c r="K4" s="861">
        <v>15</v>
      </c>
    </row>
    <row r="5" spans="1:21" ht="17.100000000000001" customHeight="1">
      <c r="A5" s="1101" t="s">
        <v>943</v>
      </c>
      <c r="B5" s="1101"/>
      <c r="C5" s="763">
        <v>176</v>
      </c>
      <c r="D5" s="824">
        <v>22</v>
      </c>
      <c r="E5" s="824">
        <v>8</v>
      </c>
      <c r="F5" s="763">
        <v>100</v>
      </c>
      <c r="G5" s="824">
        <v>31</v>
      </c>
      <c r="H5" s="862">
        <v>24</v>
      </c>
      <c r="I5" s="236">
        <v>50</v>
      </c>
      <c r="J5" s="238">
        <v>12</v>
      </c>
      <c r="K5" s="863">
        <v>0</v>
      </c>
    </row>
    <row r="6" spans="1:21" ht="17.100000000000001" customHeight="1">
      <c r="A6" s="1101" t="s">
        <v>944</v>
      </c>
      <c r="B6" s="1101"/>
      <c r="C6" s="763">
        <v>319</v>
      </c>
      <c r="D6" s="824">
        <v>53</v>
      </c>
      <c r="E6" s="824">
        <v>65</v>
      </c>
      <c r="F6" s="763">
        <v>257</v>
      </c>
      <c r="G6" s="824">
        <v>46</v>
      </c>
      <c r="H6" s="862">
        <v>77</v>
      </c>
      <c r="I6" s="236">
        <v>206</v>
      </c>
      <c r="J6" s="238">
        <v>27</v>
      </c>
      <c r="K6" s="238">
        <v>44</v>
      </c>
    </row>
    <row r="7" spans="1:21" ht="17.100000000000001" customHeight="1">
      <c r="A7" s="1101" t="s">
        <v>1007</v>
      </c>
      <c r="B7" s="1101"/>
      <c r="C7" s="763">
        <v>565</v>
      </c>
      <c r="D7" s="824">
        <v>112</v>
      </c>
      <c r="E7" s="824">
        <v>67</v>
      </c>
      <c r="F7" s="763">
        <v>508</v>
      </c>
      <c r="G7" s="824">
        <v>81</v>
      </c>
      <c r="H7" s="862">
        <v>110</v>
      </c>
      <c r="I7" s="236">
        <v>167</v>
      </c>
      <c r="J7" s="238">
        <v>44</v>
      </c>
      <c r="K7" s="238">
        <v>64</v>
      </c>
    </row>
    <row r="8" spans="1:21" ht="17.100000000000001" customHeight="1">
      <c r="A8" s="1101" t="s">
        <v>946</v>
      </c>
      <c r="B8" s="1101"/>
      <c r="C8" s="763">
        <v>331</v>
      </c>
      <c r="D8" s="824">
        <v>158</v>
      </c>
      <c r="E8" s="824">
        <v>16</v>
      </c>
      <c r="F8" s="763">
        <v>257</v>
      </c>
      <c r="G8" s="824">
        <v>112</v>
      </c>
      <c r="H8" s="862">
        <v>13</v>
      </c>
      <c r="I8" s="236">
        <v>106</v>
      </c>
      <c r="J8" s="238">
        <v>79</v>
      </c>
      <c r="K8" s="863">
        <v>12</v>
      </c>
    </row>
    <row r="9" spans="1:21" ht="17.100000000000001" customHeight="1">
      <c r="A9" s="1101" t="s">
        <v>947</v>
      </c>
      <c r="B9" s="1101"/>
      <c r="C9" s="763">
        <v>359</v>
      </c>
      <c r="D9" s="824">
        <v>91</v>
      </c>
      <c r="E9" s="824">
        <v>17</v>
      </c>
      <c r="F9" s="763">
        <v>355</v>
      </c>
      <c r="G9" s="824">
        <v>63</v>
      </c>
      <c r="H9" s="862">
        <v>21</v>
      </c>
      <c r="I9" s="236">
        <v>170</v>
      </c>
      <c r="J9" s="238">
        <v>67</v>
      </c>
      <c r="K9" s="238">
        <v>10</v>
      </c>
    </row>
    <row r="10" spans="1:21" ht="17.100000000000001" customHeight="1">
      <c r="A10" s="1101" t="s">
        <v>948</v>
      </c>
      <c r="B10" s="1101"/>
      <c r="C10" s="763">
        <v>99</v>
      </c>
      <c r="D10" s="824">
        <v>39</v>
      </c>
      <c r="E10" s="824">
        <v>13</v>
      </c>
      <c r="F10" s="763">
        <v>141</v>
      </c>
      <c r="G10" s="824">
        <v>33</v>
      </c>
      <c r="H10" s="862">
        <v>13</v>
      </c>
      <c r="I10" s="236">
        <v>65</v>
      </c>
      <c r="J10" s="238">
        <v>20</v>
      </c>
      <c r="K10" s="863">
        <v>4</v>
      </c>
    </row>
    <row r="11" spans="1:21" ht="17.100000000000001" customHeight="1">
      <c r="A11" s="1101" t="s">
        <v>949</v>
      </c>
      <c r="B11" s="1101"/>
      <c r="C11" s="763">
        <v>332</v>
      </c>
      <c r="D11" s="824">
        <v>91</v>
      </c>
      <c r="E11" s="824">
        <v>31</v>
      </c>
      <c r="F11" s="763">
        <v>264</v>
      </c>
      <c r="G11" s="824">
        <v>73</v>
      </c>
      <c r="H11" s="862">
        <v>6</v>
      </c>
      <c r="I11" s="236">
        <v>134</v>
      </c>
      <c r="J11" s="238">
        <v>53</v>
      </c>
      <c r="K11" s="863">
        <v>14</v>
      </c>
    </row>
    <row r="12" spans="1:21" ht="17.100000000000001" customHeight="1">
      <c r="A12" s="1101" t="s">
        <v>1008</v>
      </c>
      <c r="B12" s="1101"/>
      <c r="C12" s="763">
        <v>45</v>
      </c>
      <c r="D12" s="824">
        <v>17</v>
      </c>
      <c r="E12" s="824">
        <v>2</v>
      </c>
      <c r="F12" s="763">
        <v>35</v>
      </c>
      <c r="G12" s="824">
        <v>27</v>
      </c>
      <c r="H12" s="862">
        <v>1</v>
      </c>
      <c r="I12" s="236">
        <v>19</v>
      </c>
      <c r="J12" s="238">
        <v>8</v>
      </c>
      <c r="K12" s="863">
        <v>7</v>
      </c>
    </row>
    <row r="13" spans="1:21" ht="17.100000000000001" customHeight="1">
      <c r="A13" s="1101" t="s">
        <v>951</v>
      </c>
      <c r="B13" s="1101"/>
      <c r="C13" s="763">
        <v>711</v>
      </c>
      <c r="D13" s="824">
        <v>354</v>
      </c>
      <c r="E13" s="824">
        <v>19</v>
      </c>
      <c r="F13" s="763">
        <v>1038</v>
      </c>
      <c r="G13" s="824">
        <v>314</v>
      </c>
      <c r="H13" s="862">
        <v>37</v>
      </c>
      <c r="I13" s="236">
        <v>337</v>
      </c>
      <c r="J13" s="238">
        <v>160</v>
      </c>
      <c r="K13" s="863">
        <v>10</v>
      </c>
    </row>
    <row r="14" spans="1:21" ht="17.100000000000001" customHeight="1">
      <c r="A14" s="1074" t="s">
        <v>1009</v>
      </c>
      <c r="B14" s="1101"/>
      <c r="C14" s="767">
        <v>671</v>
      </c>
      <c r="D14" s="771">
        <v>72</v>
      </c>
      <c r="E14" s="771">
        <v>3</v>
      </c>
      <c r="F14" s="767">
        <v>479</v>
      </c>
      <c r="G14" s="771">
        <v>62</v>
      </c>
      <c r="H14" s="864">
        <v>1</v>
      </c>
      <c r="I14" s="865">
        <v>317</v>
      </c>
      <c r="J14" s="866">
        <v>79</v>
      </c>
      <c r="K14" s="866">
        <v>3</v>
      </c>
    </row>
    <row r="15" spans="1:21" ht="18" customHeight="1">
      <c r="A15" s="1123" t="s">
        <v>952</v>
      </c>
      <c r="B15" s="1495"/>
      <c r="C15" s="848">
        <f t="shared" ref="C15:K15" si="0">SUM(C4:C14)</f>
        <v>3771</v>
      </c>
      <c r="D15" s="650">
        <f t="shared" si="0"/>
        <v>1069</v>
      </c>
      <c r="E15" s="849">
        <f t="shared" si="0"/>
        <v>297</v>
      </c>
      <c r="F15" s="848">
        <f t="shared" si="0"/>
        <v>3561</v>
      </c>
      <c r="G15" s="650">
        <f t="shared" si="0"/>
        <v>874</v>
      </c>
      <c r="H15" s="849">
        <f t="shared" si="0"/>
        <v>338</v>
      </c>
      <c r="I15" s="848">
        <f t="shared" si="0"/>
        <v>1621</v>
      </c>
      <c r="J15" s="646">
        <f t="shared" si="0"/>
        <v>560</v>
      </c>
      <c r="K15" s="849">
        <f t="shared" si="0"/>
        <v>183</v>
      </c>
      <c r="L15" s="221"/>
    </row>
    <row r="16" spans="1:21" ht="17.100000000000001" customHeight="1">
      <c r="A16" s="1491" t="s">
        <v>953</v>
      </c>
      <c r="B16" s="1491"/>
      <c r="C16" s="867"/>
      <c r="D16" s="819">
        <v>1157</v>
      </c>
      <c r="E16" s="868"/>
      <c r="F16" s="867"/>
      <c r="G16" s="819">
        <v>687</v>
      </c>
      <c r="H16" s="41"/>
      <c r="I16" s="867"/>
      <c r="J16" s="869">
        <v>564</v>
      </c>
      <c r="K16" s="868"/>
    </row>
    <row r="17" spans="1:15" ht="17.100000000000001" customHeight="1">
      <c r="A17" s="1497" t="s">
        <v>1010</v>
      </c>
      <c r="B17" s="1497"/>
      <c r="C17" s="870"/>
      <c r="D17" s="824">
        <v>48</v>
      </c>
      <c r="E17" s="871"/>
      <c r="F17" s="870"/>
      <c r="G17" s="824">
        <v>58</v>
      </c>
      <c r="H17" s="871"/>
      <c r="I17" s="870"/>
      <c r="J17" s="824">
        <v>27</v>
      </c>
      <c r="K17" s="871"/>
    </row>
    <row r="18" spans="1:15" ht="17.100000000000001" customHeight="1">
      <c r="A18" s="1123" t="s">
        <v>952</v>
      </c>
      <c r="B18" s="1495"/>
      <c r="C18" s="852">
        <v>0</v>
      </c>
      <c r="D18" s="650">
        <f t="shared" ref="D18:K18" si="1">SUM(D16:D17)</f>
        <v>1205</v>
      </c>
      <c r="E18" s="650">
        <f t="shared" si="1"/>
        <v>0</v>
      </c>
      <c r="F18" s="649">
        <f t="shared" si="1"/>
        <v>0</v>
      </c>
      <c r="G18" s="650">
        <f t="shared" si="1"/>
        <v>745</v>
      </c>
      <c r="H18" s="650">
        <f t="shared" si="1"/>
        <v>0</v>
      </c>
      <c r="I18" s="649">
        <f t="shared" si="1"/>
        <v>0</v>
      </c>
      <c r="J18" s="650">
        <f t="shared" si="1"/>
        <v>591</v>
      </c>
      <c r="K18" s="650">
        <f t="shared" si="1"/>
        <v>0</v>
      </c>
    </row>
    <row r="19" spans="1:15" ht="18" customHeight="1">
      <c r="A19" s="1068" t="s">
        <v>955</v>
      </c>
      <c r="B19" s="1491"/>
      <c r="C19" s="325"/>
      <c r="D19" s="872">
        <f>C15+D15+E15+D18</f>
        <v>6342</v>
      </c>
      <c r="E19" s="873"/>
      <c r="F19" s="325"/>
      <c r="G19" s="872">
        <f>F15+G15+H15+G18</f>
        <v>5518</v>
      </c>
      <c r="H19" s="873"/>
      <c r="I19" s="853"/>
      <c r="J19" s="872">
        <f>I15+J15+K15+J18</f>
        <v>2955</v>
      </c>
      <c r="K19" s="46"/>
      <c r="N19" s="78"/>
      <c r="O19" s="78"/>
    </row>
    <row r="20" spans="1:15" ht="16.5" customHeight="1">
      <c r="A20" s="1492" t="s">
        <v>1011</v>
      </c>
      <c r="B20" s="1492"/>
      <c r="C20" s="855"/>
      <c r="D20" s="874">
        <v>897</v>
      </c>
      <c r="E20" s="856"/>
      <c r="F20" s="324"/>
      <c r="G20" s="875">
        <v>182</v>
      </c>
      <c r="H20" s="55"/>
      <c r="I20" s="855"/>
      <c r="J20" s="169">
        <v>107</v>
      </c>
      <c r="K20" s="856"/>
      <c r="N20" s="78"/>
      <c r="O20" s="78"/>
    </row>
    <row r="21" spans="1:15" ht="15" customHeight="1" thickBot="1">
      <c r="A21" s="1493" t="s">
        <v>1012</v>
      </c>
      <c r="B21" s="1494"/>
      <c r="C21" s="99"/>
      <c r="D21" s="32">
        <v>13</v>
      </c>
      <c r="F21" s="99"/>
      <c r="G21" s="32">
        <v>2</v>
      </c>
      <c r="I21" s="99"/>
      <c r="J21" s="876">
        <v>0</v>
      </c>
      <c r="N21" s="78"/>
      <c r="O21" s="78"/>
    </row>
    <row r="22" spans="1:15" ht="21" customHeight="1" thickTop="1" thickBot="1">
      <c r="A22" s="1220" t="s">
        <v>964</v>
      </c>
      <c r="B22" s="1220"/>
      <c r="C22" s="846"/>
      <c r="D22" s="847">
        <f>SUM(D19:D21)</f>
        <v>7252</v>
      </c>
      <c r="E22" s="847"/>
      <c r="F22" s="846"/>
      <c r="G22" s="847">
        <f>SUM(G19:G21)</f>
        <v>5702</v>
      </c>
      <c r="H22" s="877"/>
      <c r="I22" s="846"/>
      <c r="J22" s="847">
        <f>SUM(J19:J21)</f>
        <v>3062</v>
      </c>
      <c r="K22" s="847"/>
      <c r="N22" s="78"/>
      <c r="O22" s="78"/>
    </row>
    <row r="23" spans="1:15" ht="15" customHeight="1" thickBot="1">
      <c r="A23" s="499"/>
      <c r="B23" s="499"/>
      <c r="C23" s="534"/>
      <c r="D23" s="46"/>
      <c r="E23" s="534"/>
      <c r="F23" s="534"/>
      <c r="G23" s="46"/>
      <c r="H23" s="534"/>
      <c r="I23" s="534"/>
      <c r="J23" s="46"/>
      <c r="K23" s="534"/>
      <c r="N23" s="78"/>
      <c r="O23" s="78"/>
    </row>
    <row r="24" spans="1:15" ht="15.75" customHeight="1">
      <c r="A24" s="1079" t="s">
        <v>934</v>
      </c>
      <c r="B24" s="1498"/>
      <c r="C24" s="1229" t="s">
        <v>965</v>
      </c>
      <c r="D24" s="1099"/>
      <c r="E24" s="1099"/>
      <c r="F24" s="1229" t="s">
        <v>1013</v>
      </c>
      <c r="G24" s="1099"/>
      <c r="H24" s="1382"/>
      <c r="I24" s="1229" t="s">
        <v>1014</v>
      </c>
      <c r="J24" s="1099"/>
      <c r="K24" s="1099"/>
      <c r="N24" s="78"/>
      <c r="O24" s="78"/>
    </row>
    <row r="25" spans="1:15" ht="15.75" customHeight="1">
      <c r="A25" s="1101"/>
      <c r="B25" s="1101"/>
      <c r="C25" s="505" t="s">
        <v>938</v>
      </c>
      <c r="D25" s="505" t="s">
        <v>939</v>
      </c>
      <c r="E25" s="505" t="s">
        <v>940</v>
      </c>
      <c r="F25" s="505" t="s">
        <v>938</v>
      </c>
      <c r="G25" s="505" t="s">
        <v>939</v>
      </c>
      <c r="H25" s="224" t="s">
        <v>1015</v>
      </c>
      <c r="I25" s="84" t="s">
        <v>938</v>
      </c>
      <c r="J25" s="84" t="s">
        <v>939</v>
      </c>
      <c r="K25" s="84" t="s">
        <v>940</v>
      </c>
    </row>
    <row r="26" spans="1:15" ht="17.100000000000001" customHeight="1">
      <c r="A26" s="1491" t="s">
        <v>1016</v>
      </c>
      <c r="B26" s="1491"/>
      <c r="C26" s="759">
        <v>2</v>
      </c>
      <c r="D26" s="819">
        <v>0</v>
      </c>
      <c r="E26" s="858">
        <v>0</v>
      </c>
      <c r="F26" s="759">
        <v>1</v>
      </c>
      <c r="G26" s="819">
        <v>0</v>
      </c>
      <c r="H26" s="858">
        <v>0</v>
      </c>
      <c r="I26" s="238">
        <f>C4+F4+I4+C26+F26</f>
        <v>343</v>
      </c>
      <c r="J26" s="238">
        <f>D4+G4+J4+D26+G26</f>
        <v>103</v>
      </c>
      <c r="K26" s="238">
        <f>E4+H4+K4+E26+H26</f>
        <v>106</v>
      </c>
    </row>
    <row r="27" spans="1:15" ht="17.100000000000001" customHeight="1">
      <c r="A27" s="1101" t="s">
        <v>1017</v>
      </c>
      <c r="B27" s="1101"/>
      <c r="C27" s="763">
        <v>1</v>
      </c>
      <c r="D27" s="824">
        <v>6</v>
      </c>
      <c r="E27" s="862">
        <v>0</v>
      </c>
      <c r="F27" s="763">
        <v>6</v>
      </c>
      <c r="G27" s="824">
        <v>0</v>
      </c>
      <c r="H27" s="862">
        <v>0</v>
      </c>
      <c r="I27" s="238">
        <f t="shared" ref="I27:I36" si="2">C5+F5+I5+C27+F27</f>
        <v>333</v>
      </c>
      <c r="J27" s="238">
        <f t="shared" ref="I27:K39" si="3">D5+G5+J5+D27+G27</f>
        <v>71</v>
      </c>
      <c r="K27" s="238">
        <f t="shared" ref="K27:K35" si="4">E5+H5+K5+E27+H27</f>
        <v>32</v>
      </c>
    </row>
    <row r="28" spans="1:15" ht="17.100000000000001" customHeight="1">
      <c r="A28" s="1101" t="s">
        <v>1018</v>
      </c>
      <c r="B28" s="1101"/>
      <c r="C28" s="763">
        <v>1</v>
      </c>
      <c r="D28" s="824">
        <v>8</v>
      </c>
      <c r="E28" s="862">
        <v>0</v>
      </c>
      <c r="F28" s="763">
        <v>2</v>
      </c>
      <c r="G28" s="824">
        <v>20</v>
      </c>
      <c r="H28" s="862">
        <v>0</v>
      </c>
      <c r="I28" s="238">
        <f t="shared" si="2"/>
        <v>785</v>
      </c>
      <c r="J28" s="238">
        <f t="shared" si="3"/>
        <v>154</v>
      </c>
      <c r="K28" s="238">
        <f t="shared" si="4"/>
        <v>186</v>
      </c>
    </row>
    <row r="29" spans="1:15" ht="17.100000000000001" customHeight="1">
      <c r="A29" s="1101" t="s">
        <v>1019</v>
      </c>
      <c r="B29" s="1101"/>
      <c r="C29" s="763">
        <v>1</v>
      </c>
      <c r="D29" s="824">
        <v>4</v>
      </c>
      <c r="E29" s="862">
        <v>0</v>
      </c>
      <c r="F29" s="763">
        <v>1</v>
      </c>
      <c r="G29" s="824">
        <v>4</v>
      </c>
      <c r="H29" s="862">
        <v>0</v>
      </c>
      <c r="I29" s="238">
        <f t="shared" si="2"/>
        <v>1242</v>
      </c>
      <c r="J29" s="238">
        <f t="shared" si="3"/>
        <v>245</v>
      </c>
      <c r="K29" s="238">
        <f t="shared" si="4"/>
        <v>241</v>
      </c>
    </row>
    <row r="30" spans="1:15" ht="17.100000000000001" customHeight="1">
      <c r="A30" s="1101" t="s">
        <v>1020</v>
      </c>
      <c r="B30" s="1101"/>
      <c r="C30" s="763">
        <v>1</v>
      </c>
      <c r="D30" s="824">
        <v>16</v>
      </c>
      <c r="E30" s="862">
        <v>0</v>
      </c>
      <c r="F30" s="763">
        <v>1</v>
      </c>
      <c r="G30" s="824">
        <v>56</v>
      </c>
      <c r="H30" s="862">
        <v>0</v>
      </c>
      <c r="I30" s="238">
        <f t="shared" si="2"/>
        <v>696</v>
      </c>
      <c r="J30" s="238">
        <f t="shared" si="3"/>
        <v>421</v>
      </c>
      <c r="K30" s="238">
        <f t="shared" si="4"/>
        <v>41</v>
      </c>
    </row>
    <row r="31" spans="1:15" ht="17.100000000000001" customHeight="1">
      <c r="A31" s="1101" t="s">
        <v>947</v>
      </c>
      <c r="B31" s="1101"/>
      <c r="C31" s="763">
        <v>1</v>
      </c>
      <c r="D31" s="824">
        <v>5</v>
      </c>
      <c r="E31" s="862">
        <v>0</v>
      </c>
      <c r="F31" s="763">
        <v>6</v>
      </c>
      <c r="G31" s="824">
        <v>12</v>
      </c>
      <c r="H31" s="862">
        <v>0</v>
      </c>
      <c r="I31" s="238">
        <f t="shared" si="2"/>
        <v>891</v>
      </c>
      <c r="J31" s="238">
        <f t="shared" si="3"/>
        <v>238</v>
      </c>
      <c r="K31" s="238">
        <f t="shared" si="4"/>
        <v>48</v>
      </c>
    </row>
    <row r="32" spans="1:15" ht="17.100000000000001" customHeight="1">
      <c r="A32" s="1101" t="s">
        <v>948</v>
      </c>
      <c r="B32" s="1101"/>
      <c r="C32" s="763">
        <v>0</v>
      </c>
      <c r="D32" s="824">
        <v>3</v>
      </c>
      <c r="E32" s="862">
        <v>0</v>
      </c>
      <c r="F32" s="763">
        <v>3</v>
      </c>
      <c r="G32" s="824">
        <v>3</v>
      </c>
      <c r="H32" s="862">
        <v>0</v>
      </c>
      <c r="I32" s="238">
        <f t="shared" si="2"/>
        <v>308</v>
      </c>
      <c r="J32" s="238">
        <f t="shared" si="3"/>
        <v>98</v>
      </c>
      <c r="K32" s="238">
        <f t="shared" si="4"/>
        <v>30</v>
      </c>
    </row>
    <row r="33" spans="1:12" ht="17.100000000000001" customHeight="1">
      <c r="A33" s="1101" t="s">
        <v>1021</v>
      </c>
      <c r="B33" s="1101"/>
      <c r="C33" s="763">
        <v>3</v>
      </c>
      <c r="D33" s="824">
        <v>19</v>
      </c>
      <c r="E33" s="862">
        <v>0</v>
      </c>
      <c r="F33" s="763">
        <v>13</v>
      </c>
      <c r="G33" s="824">
        <v>38</v>
      </c>
      <c r="H33" s="862">
        <v>0</v>
      </c>
      <c r="I33" s="238">
        <f t="shared" si="2"/>
        <v>746</v>
      </c>
      <c r="J33" s="238">
        <f t="shared" si="3"/>
        <v>274</v>
      </c>
      <c r="K33" s="238">
        <f t="shared" si="4"/>
        <v>51</v>
      </c>
    </row>
    <row r="34" spans="1:12" ht="17.100000000000001" customHeight="1">
      <c r="A34" s="1101" t="s">
        <v>1008</v>
      </c>
      <c r="B34" s="1101"/>
      <c r="C34" s="763">
        <v>0</v>
      </c>
      <c r="D34" s="824">
        <v>1</v>
      </c>
      <c r="E34" s="862">
        <v>0</v>
      </c>
      <c r="F34" s="763">
        <v>1</v>
      </c>
      <c r="G34" s="824">
        <v>1</v>
      </c>
      <c r="H34" s="862">
        <v>0</v>
      </c>
      <c r="I34" s="238">
        <f t="shared" si="2"/>
        <v>100</v>
      </c>
      <c r="J34" s="238">
        <f t="shared" si="3"/>
        <v>54</v>
      </c>
      <c r="K34" s="238">
        <f t="shared" si="4"/>
        <v>10</v>
      </c>
    </row>
    <row r="35" spans="1:12" ht="17.100000000000001" customHeight="1">
      <c r="A35" s="1101" t="s">
        <v>1022</v>
      </c>
      <c r="B35" s="1101"/>
      <c r="C35" s="763">
        <v>16</v>
      </c>
      <c r="D35" s="824">
        <v>109</v>
      </c>
      <c r="E35" s="862">
        <v>0</v>
      </c>
      <c r="F35" s="763">
        <v>21</v>
      </c>
      <c r="G35" s="824">
        <v>55</v>
      </c>
      <c r="H35" s="862">
        <v>0</v>
      </c>
      <c r="I35" s="238">
        <f t="shared" si="2"/>
        <v>2123</v>
      </c>
      <c r="J35" s="238">
        <f t="shared" si="3"/>
        <v>992</v>
      </c>
      <c r="K35" s="238">
        <f t="shared" si="4"/>
        <v>66</v>
      </c>
    </row>
    <row r="36" spans="1:12" ht="17.100000000000001" customHeight="1">
      <c r="A36" s="1074" t="s">
        <v>1023</v>
      </c>
      <c r="B36" s="1101"/>
      <c r="C36" s="767">
        <v>12</v>
      </c>
      <c r="D36" s="771">
        <v>11</v>
      </c>
      <c r="E36" s="864">
        <v>0</v>
      </c>
      <c r="F36" s="767">
        <v>17</v>
      </c>
      <c r="G36" s="771">
        <v>0</v>
      </c>
      <c r="H36" s="864">
        <v>0</v>
      </c>
      <c r="I36" s="238">
        <f t="shared" si="2"/>
        <v>1496</v>
      </c>
      <c r="J36" s="238">
        <f t="shared" si="3"/>
        <v>224</v>
      </c>
      <c r="K36" s="238">
        <f t="shared" si="3"/>
        <v>7</v>
      </c>
    </row>
    <row r="37" spans="1:12" ht="18" customHeight="1">
      <c r="A37" s="1123" t="s">
        <v>952</v>
      </c>
      <c r="B37" s="1495"/>
      <c r="C37" s="848">
        <f t="shared" ref="C37:K37" si="5">SUM(C26:C36)</f>
        <v>38</v>
      </c>
      <c r="D37" s="650">
        <f t="shared" si="5"/>
        <v>182</v>
      </c>
      <c r="E37" s="849">
        <f t="shared" si="5"/>
        <v>0</v>
      </c>
      <c r="F37" s="848">
        <f t="shared" si="5"/>
        <v>72</v>
      </c>
      <c r="G37" s="650">
        <f t="shared" si="5"/>
        <v>189</v>
      </c>
      <c r="H37" s="849">
        <f t="shared" si="5"/>
        <v>0</v>
      </c>
      <c r="I37" s="848">
        <f t="shared" si="5"/>
        <v>9063</v>
      </c>
      <c r="J37" s="849">
        <f t="shared" si="5"/>
        <v>2874</v>
      </c>
      <c r="K37" s="849">
        <f t="shared" si="5"/>
        <v>818</v>
      </c>
      <c r="L37" s="221"/>
    </row>
    <row r="38" spans="1:12" ht="17.100000000000001" customHeight="1">
      <c r="A38" s="1491" t="s">
        <v>1024</v>
      </c>
      <c r="B38" s="1496"/>
      <c r="C38" s="867"/>
      <c r="D38" s="819">
        <v>148</v>
      </c>
      <c r="E38" s="868"/>
      <c r="F38" s="867"/>
      <c r="G38" s="819">
        <v>48</v>
      </c>
      <c r="H38" s="868"/>
      <c r="I38" s="850">
        <f t="shared" si="3"/>
        <v>0</v>
      </c>
      <c r="J38" s="238">
        <f t="shared" si="3"/>
        <v>2604</v>
      </c>
      <c r="K38" s="238">
        <f t="shared" si="3"/>
        <v>0</v>
      </c>
    </row>
    <row r="39" spans="1:12" ht="17.100000000000001" customHeight="1">
      <c r="A39" s="1497" t="s">
        <v>1010</v>
      </c>
      <c r="B39" s="1187"/>
      <c r="C39" s="870"/>
      <c r="D39" s="824">
        <v>1</v>
      </c>
      <c r="E39" s="871"/>
      <c r="F39" s="870"/>
      <c r="G39" s="824">
        <v>1</v>
      </c>
      <c r="H39" s="871"/>
      <c r="I39" s="851">
        <f t="shared" si="3"/>
        <v>0</v>
      </c>
      <c r="J39" s="238">
        <f t="shared" si="3"/>
        <v>135</v>
      </c>
      <c r="K39" s="238">
        <f t="shared" si="3"/>
        <v>0</v>
      </c>
    </row>
    <row r="40" spans="1:12" ht="17.100000000000001" customHeight="1">
      <c r="A40" s="1123" t="s">
        <v>952</v>
      </c>
      <c r="B40" s="1495"/>
      <c r="C40" s="852">
        <v>0</v>
      </c>
      <c r="D40" s="650">
        <f>SUM(D38:D39)</f>
        <v>149</v>
      </c>
      <c r="E40" s="650">
        <f>SUM(E38:E39)</f>
        <v>0</v>
      </c>
      <c r="F40" s="852">
        <v>0</v>
      </c>
      <c r="G40" s="650">
        <f>SUM(G38:G39)</f>
        <v>49</v>
      </c>
      <c r="H40" s="650">
        <f>SUM(H38:H39)</f>
        <v>0</v>
      </c>
      <c r="I40" s="852">
        <v>0</v>
      </c>
      <c r="J40" s="650">
        <f>SUM(J38:J39)</f>
        <v>2739</v>
      </c>
      <c r="K40" s="650">
        <f>SUM(K38:K39)</f>
        <v>0</v>
      </c>
    </row>
    <row r="41" spans="1:12" ht="18" customHeight="1">
      <c r="A41" s="1068" t="s">
        <v>955</v>
      </c>
      <c r="B41" s="1491"/>
      <c r="C41" s="878"/>
      <c r="D41" s="46">
        <f>C37+D37+D40+E37</f>
        <v>369</v>
      </c>
      <c r="E41" s="46"/>
      <c r="F41" s="878"/>
      <c r="G41" s="46">
        <f>F37+G37+G40+H37</f>
        <v>310</v>
      </c>
      <c r="H41" s="46"/>
      <c r="I41" s="853"/>
      <c r="J41" s="854">
        <f>D19+G19+J19+D41+G41</f>
        <v>15494</v>
      </c>
      <c r="K41" s="46"/>
    </row>
    <row r="42" spans="1:12" ht="16.5" customHeight="1">
      <c r="A42" s="1492" t="s">
        <v>1011</v>
      </c>
      <c r="B42" s="1492"/>
      <c r="C42" s="855"/>
      <c r="D42" s="879">
        <v>0</v>
      </c>
      <c r="E42" s="880"/>
      <c r="F42" s="881"/>
      <c r="G42" s="879">
        <v>0</v>
      </c>
      <c r="H42" s="856"/>
      <c r="I42" s="855"/>
      <c r="J42" s="854">
        <f>D20+G20+J20+D42+G42</f>
        <v>1186</v>
      </c>
      <c r="K42" s="856"/>
    </row>
    <row r="43" spans="1:12" ht="15" customHeight="1" thickBot="1">
      <c r="A43" s="1493" t="s">
        <v>1012</v>
      </c>
      <c r="B43" s="1494"/>
      <c r="C43" s="99"/>
      <c r="D43" s="32">
        <v>0</v>
      </c>
      <c r="F43" s="99"/>
      <c r="G43" s="32">
        <v>0</v>
      </c>
      <c r="I43" s="99"/>
      <c r="J43" s="857">
        <f>D21+G21+J21+D43+G43</f>
        <v>15</v>
      </c>
      <c r="K43" s="41"/>
    </row>
    <row r="44" spans="1:12" ht="21" customHeight="1" thickTop="1" thickBot="1">
      <c r="A44" s="1220" t="s">
        <v>964</v>
      </c>
      <c r="B44" s="1221"/>
      <c r="C44" s="846"/>
      <c r="D44" s="847">
        <f>SUM(D41:D43)</f>
        <v>369</v>
      </c>
      <c r="E44" s="847"/>
      <c r="F44" s="846"/>
      <c r="G44" s="847">
        <f>SUM(G41:G43)</f>
        <v>310</v>
      </c>
      <c r="H44" s="847"/>
      <c r="I44" s="212"/>
      <c r="J44" s="46">
        <f>D22+G22+J22+D44+G44</f>
        <v>16695</v>
      </c>
      <c r="K44" s="847"/>
    </row>
    <row r="45" spans="1:12" ht="15" customHeight="1">
      <c r="A45" s="34"/>
      <c r="B45" s="499"/>
      <c r="C45" s="208"/>
      <c r="D45" s="417"/>
      <c r="E45" s="208"/>
      <c r="F45" s="208"/>
      <c r="G45" s="417"/>
      <c r="H45" s="208"/>
      <c r="I45" s="208"/>
      <c r="J45" s="417"/>
      <c r="K45" s="208"/>
    </row>
    <row r="46" spans="1:12" ht="20.100000000000001" customHeight="1">
      <c r="A46" s="387" t="s">
        <v>1025</v>
      </c>
    </row>
    <row r="47" spans="1:12" ht="7.5" customHeight="1">
      <c r="A47" s="387"/>
    </row>
    <row r="48" spans="1:12" ht="20.100000000000001" customHeight="1" thickBot="1">
      <c r="A48" s="387" t="s">
        <v>978</v>
      </c>
      <c r="D48" s="29"/>
      <c r="I48" s="539"/>
      <c r="J48" s="539" t="s">
        <v>1026</v>
      </c>
      <c r="K48" s="534"/>
    </row>
    <row r="49" spans="1:12" ht="18" customHeight="1">
      <c r="A49" s="1099" t="s">
        <v>274</v>
      </c>
      <c r="B49" s="1100"/>
      <c r="C49" s="1099" t="s">
        <v>1027</v>
      </c>
      <c r="D49" s="1099"/>
      <c r="E49" s="1229" t="s">
        <v>1028</v>
      </c>
      <c r="F49" s="1382"/>
      <c r="G49" s="1229" t="s">
        <v>1029</v>
      </c>
      <c r="H49" s="1100"/>
      <c r="I49" s="1315" t="s">
        <v>1030</v>
      </c>
      <c r="J49" s="1099"/>
      <c r="K49" s="534"/>
      <c r="L49" s="534"/>
    </row>
    <row r="50" spans="1:12" ht="18" customHeight="1">
      <c r="A50" s="499" t="s">
        <v>1031</v>
      </c>
      <c r="B50" s="418" t="s">
        <v>51</v>
      </c>
      <c r="C50" s="419"/>
      <c r="D50" s="238">
        <v>875</v>
      </c>
      <c r="E50" s="238"/>
      <c r="F50" s="238">
        <v>37</v>
      </c>
      <c r="G50" s="238"/>
      <c r="H50" s="238">
        <v>1026</v>
      </c>
      <c r="I50" s="238"/>
      <c r="J50" s="238">
        <v>1938</v>
      </c>
      <c r="K50" s="534"/>
      <c r="L50" s="534"/>
    </row>
    <row r="51" spans="1:12" ht="18" customHeight="1">
      <c r="A51" s="499">
        <v>26</v>
      </c>
      <c r="B51" s="1" t="s">
        <v>52</v>
      </c>
      <c r="C51" s="238"/>
      <c r="D51" s="238">
        <v>889</v>
      </c>
      <c r="E51" s="238"/>
      <c r="F51" s="238">
        <v>32</v>
      </c>
      <c r="G51" s="238"/>
      <c r="H51" s="238">
        <v>951</v>
      </c>
      <c r="I51" s="238"/>
      <c r="J51" s="238">
        <v>1872</v>
      </c>
      <c r="K51" s="534"/>
      <c r="L51" s="534"/>
    </row>
    <row r="52" spans="1:12" ht="18" customHeight="1">
      <c r="A52" s="499">
        <v>27</v>
      </c>
      <c r="B52" s="1" t="s">
        <v>53</v>
      </c>
      <c r="C52" s="238"/>
      <c r="D52" s="238">
        <v>991</v>
      </c>
      <c r="E52" s="238"/>
      <c r="F52" s="238">
        <v>46</v>
      </c>
      <c r="G52" s="238"/>
      <c r="H52" s="238">
        <v>968</v>
      </c>
      <c r="I52" s="238"/>
      <c r="J52" s="238">
        <v>2005</v>
      </c>
      <c r="K52" s="534"/>
      <c r="L52" s="534"/>
    </row>
    <row r="53" spans="1:12" ht="18" customHeight="1">
      <c r="A53" s="499">
        <v>28</v>
      </c>
      <c r="B53" s="1" t="s">
        <v>54</v>
      </c>
      <c r="C53" s="238"/>
      <c r="D53" s="238">
        <v>927</v>
      </c>
      <c r="E53" s="238"/>
      <c r="F53" s="238">
        <v>28</v>
      </c>
      <c r="G53" s="238"/>
      <c r="H53" s="238">
        <v>869</v>
      </c>
      <c r="I53" s="238"/>
      <c r="J53" s="238">
        <v>1824</v>
      </c>
      <c r="K53" s="534"/>
      <c r="L53" s="534"/>
    </row>
    <row r="54" spans="1:12" s="78" customFormat="1" ht="18" customHeight="1" thickBot="1">
      <c r="A54" s="512">
        <v>29</v>
      </c>
      <c r="B54" s="420" t="s">
        <v>1032</v>
      </c>
      <c r="C54" s="709"/>
      <c r="D54" s="709">
        <v>957</v>
      </c>
      <c r="E54" s="709"/>
      <c r="F54" s="709">
        <v>38</v>
      </c>
      <c r="G54" s="709"/>
      <c r="H54" s="709">
        <v>897</v>
      </c>
      <c r="I54" s="709"/>
      <c r="J54" s="882">
        <v>1892</v>
      </c>
      <c r="K54" s="534"/>
      <c r="L54" s="534"/>
    </row>
    <row r="55" spans="1:12" ht="7.5" customHeight="1">
      <c r="A55" s="508"/>
      <c r="B55" s="508"/>
      <c r="C55" s="417"/>
      <c r="D55" s="208"/>
      <c r="E55" s="208"/>
      <c r="F55" s="208"/>
      <c r="G55" s="417"/>
      <c r="H55" s="208"/>
      <c r="I55" s="208"/>
      <c r="J55" s="417"/>
      <c r="K55" s="534"/>
      <c r="L55" s="534"/>
    </row>
    <row r="56" spans="1:12" ht="20.100000000000001" customHeight="1" thickBot="1">
      <c r="A56" s="421" t="s">
        <v>997</v>
      </c>
      <c r="B56" s="421"/>
      <c r="C56" s="534"/>
      <c r="D56" s="534"/>
      <c r="E56" s="422"/>
      <c r="F56" s="534"/>
      <c r="G56" s="534"/>
      <c r="H56" s="534"/>
      <c r="I56" s="534"/>
      <c r="J56" s="540" t="s">
        <v>1033</v>
      </c>
      <c r="K56" s="540"/>
      <c r="L56" s="540"/>
    </row>
    <row r="57" spans="1:12" ht="18" customHeight="1">
      <c r="A57" s="1099" t="s">
        <v>274</v>
      </c>
      <c r="B57" s="1100"/>
      <c r="C57" s="1099" t="s">
        <v>1027</v>
      </c>
      <c r="D57" s="1099"/>
      <c r="E57" s="1229" t="s">
        <v>1028</v>
      </c>
      <c r="F57" s="1382"/>
      <c r="G57" s="1229" t="s">
        <v>1029</v>
      </c>
      <c r="H57" s="1100"/>
      <c r="I57" s="1315" t="s">
        <v>1030</v>
      </c>
      <c r="J57" s="1099"/>
      <c r="K57" s="534"/>
      <c r="L57" s="534"/>
    </row>
    <row r="58" spans="1:12" ht="18" customHeight="1">
      <c r="A58" s="499" t="s">
        <v>1031</v>
      </c>
      <c r="B58" s="418" t="s">
        <v>51</v>
      </c>
      <c r="C58" s="238"/>
      <c r="D58" s="238">
        <v>257</v>
      </c>
      <c r="E58" s="238"/>
      <c r="F58" s="238">
        <v>8</v>
      </c>
      <c r="G58" s="238"/>
      <c r="H58" s="238">
        <v>315</v>
      </c>
      <c r="I58" s="238"/>
      <c r="J58" s="238">
        <v>580</v>
      </c>
      <c r="K58" s="534"/>
      <c r="L58" s="534"/>
    </row>
    <row r="59" spans="1:12" s="78" customFormat="1" ht="18" customHeight="1">
      <c r="A59" s="499">
        <v>26</v>
      </c>
      <c r="B59" s="1" t="s">
        <v>52</v>
      </c>
      <c r="C59" s="238"/>
      <c r="D59" s="238">
        <v>245</v>
      </c>
      <c r="E59" s="238"/>
      <c r="F59" s="238">
        <v>5</v>
      </c>
      <c r="G59" s="238"/>
      <c r="H59" s="238">
        <v>280</v>
      </c>
      <c r="I59" s="238"/>
      <c r="J59" s="238">
        <v>530</v>
      </c>
      <c r="K59" s="534"/>
      <c r="L59" s="534"/>
    </row>
    <row r="60" spans="1:12" s="78" customFormat="1" ht="18" customHeight="1">
      <c r="A60" s="499">
        <v>27</v>
      </c>
      <c r="B60" s="1" t="s">
        <v>53</v>
      </c>
      <c r="C60" s="238"/>
      <c r="D60" s="238">
        <v>205</v>
      </c>
      <c r="E60" s="238"/>
      <c r="F60" s="238">
        <v>3</v>
      </c>
      <c r="G60" s="238"/>
      <c r="H60" s="238">
        <v>272</v>
      </c>
      <c r="I60" s="238"/>
      <c r="J60" s="238">
        <v>480</v>
      </c>
      <c r="K60" s="534"/>
      <c r="L60" s="534"/>
    </row>
    <row r="61" spans="1:12" s="78" customFormat="1" ht="18" customHeight="1">
      <c r="A61" s="499">
        <v>28</v>
      </c>
      <c r="B61" s="1" t="s">
        <v>54</v>
      </c>
      <c r="C61" s="238"/>
      <c r="D61" s="238">
        <v>241</v>
      </c>
      <c r="E61" s="238"/>
      <c r="F61" s="238">
        <v>6</v>
      </c>
      <c r="G61" s="238"/>
      <c r="H61" s="238">
        <v>230</v>
      </c>
      <c r="I61" s="238"/>
      <c r="J61" s="238">
        <v>477</v>
      </c>
      <c r="K61" s="534"/>
      <c r="L61" s="534"/>
    </row>
    <row r="62" spans="1:12" s="78" customFormat="1" ht="18" customHeight="1" thickBot="1">
      <c r="A62" s="512">
        <v>29</v>
      </c>
      <c r="B62" s="420" t="s">
        <v>1034</v>
      </c>
      <c r="C62" s="709"/>
      <c r="D62" s="709">
        <v>266</v>
      </c>
      <c r="E62" s="709"/>
      <c r="F62" s="709">
        <v>1</v>
      </c>
      <c r="G62" s="709"/>
      <c r="H62" s="709">
        <v>238</v>
      </c>
      <c r="I62" s="709"/>
      <c r="J62" s="882">
        <v>505</v>
      </c>
      <c r="K62" s="534"/>
      <c r="L62" s="534"/>
    </row>
    <row r="63" spans="1:12" ht="7.5" customHeight="1">
      <c r="A63" s="423"/>
      <c r="B63" s="423"/>
      <c r="C63" s="238"/>
      <c r="D63" s="238"/>
      <c r="E63" s="534"/>
      <c r="F63" s="534"/>
      <c r="G63" s="534"/>
      <c r="H63" s="534"/>
      <c r="I63" s="534"/>
      <c r="J63" s="180"/>
      <c r="K63" s="534"/>
      <c r="L63" s="534"/>
    </row>
    <row r="64" spans="1:12" ht="20.100000000000001" customHeight="1" thickBot="1">
      <c r="A64" s="421" t="s">
        <v>1002</v>
      </c>
      <c r="B64" s="421"/>
      <c r="C64" s="534"/>
      <c r="D64" s="534"/>
      <c r="E64" s="422"/>
      <c r="F64" s="534"/>
      <c r="G64" s="534"/>
      <c r="H64" s="534"/>
      <c r="I64" s="534"/>
      <c r="J64" s="540" t="s">
        <v>1033</v>
      </c>
      <c r="K64" s="540"/>
      <c r="L64" s="540"/>
    </row>
    <row r="65" spans="1:12" ht="18" customHeight="1">
      <c r="A65" s="1099" t="s">
        <v>274</v>
      </c>
      <c r="B65" s="1100"/>
      <c r="C65" s="1099" t="s">
        <v>1035</v>
      </c>
      <c r="D65" s="1099"/>
      <c r="E65" s="1229" t="s">
        <v>1028</v>
      </c>
      <c r="F65" s="1382"/>
      <c r="G65" s="1229" t="s">
        <v>1029</v>
      </c>
      <c r="H65" s="1100"/>
      <c r="I65" s="1315" t="s">
        <v>1030</v>
      </c>
      <c r="J65" s="1099"/>
      <c r="K65" s="534"/>
      <c r="L65" s="534"/>
    </row>
    <row r="66" spans="1:12" ht="18" customHeight="1">
      <c r="A66" s="499" t="s">
        <v>1031</v>
      </c>
      <c r="B66" s="418" t="s">
        <v>51</v>
      </c>
      <c r="C66" s="238"/>
      <c r="D66" s="238">
        <v>82</v>
      </c>
      <c r="E66" s="534"/>
      <c r="F66" s="534">
        <v>3</v>
      </c>
      <c r="G66" s="534"/>
      <c r="H66" s="534">
        <v>81</v>
      </c>
      <c r="I66" s="534"/>
      <c r="J66" s="180">
        <v>166</v>
      </c>
      <c r="K66" s="534"/>
      <c r="L66" s="534"/>
    </row>
    <row r="67" spans="1:12" s="78" customFormat="1" ht="18" customHeight="1">
      <c r="A67" s="499">
        <v>26</v>
      </c>
      <c r="B67" s="1" t="s">
        <v>52</v>
      </c>
      <c r="C67" s="238"/>
      <c r="D67" s="238">
        <v>52</v>
      </c>
      <c r="E67" s="534"/>
      <c r="F67" s="534">
        <v>3</v>
      </c>
      <c r="G67" s="534"/>
      <c r="H67" s="534">
        <v>74</v>
      </c>
      <c r="I67" s="534"/>
      <c r="J67" s="180">
        <v>129</v>
      </c>
      <c r="K67" s="534"/>
      <c r="L67" s="534"/>
    </row>
    <row r="68" spans="1:12" s="78" customFormat="1" ht="18" customHeight="1">
      <c r="A68" s="499">
        <v>27</v>
      </c>
      <c r="B68" s="1" t="s">
        <v>53</v>
      </c>
      <c r="C68" s="238"/>
      <c r="D68" s="238">
        <v>77</v>
      </c>
      <c r="E68" s="534"/>
      <c r="F68" s="534">
        <v>2</v>
      </c>
      <c r="G68" s="534"/>
      <c r="H68" s="534">
        <v>76</v>
      </c>
      <c r="I68" s="534"/>
      <c r="J68" s="180">
        <v>155</v>
      </c>
      <c r="K68" s="534"/>
      <c r="L68" s="534"/>
    </row>
    <row r="69" spans="1:12" s="78" customFormat="1" ht="18" customHeight="1">
      <c r="A69" s="499">
        <v>28</v>
      </c>
      <c r="B69" s="1" t="s">
        <v>54</v>
      </c>
      <c r="C69" s="238"/>
      <c r="D69" s="238">
        <v>102</v>
      </c>
      <c r="E69" s="534"/>
      <c r="F69" s="534">
        <v>2</v>
      </c>
      <c r="G69" s="534"/>
      <c r="H69" s="534">
        <v>97</v>
      </c>
      <c r="I69" s="534"/>
      <c r="J69" s="180">
        <v>201</v>
      </c>
      <c r="K69" s="534"/>
      <c r="L69" s="534"/>
    </row>
    <row r="70" spans="1:12" s="78" customFormat="1" ht="18" customHeight="1" thickBot="1">
      <c r="A70" s="512">
        <v>29</v>
      </c>
      <c r="B70" s="420" t="s">
        <v>1034</v>
      </c>
      <c r="C70" s="709"/>
      <c r="D70" s="709">
        <v>32</v>
      </c>
      <c r="E70" s="107"/>
      <c r="F70" s="107">
        <v>0</v>
      </c>
      <c r="G70" s="107"/>
      <c r="H70" s="107">
        <v>80</v>
      </c>
      <c r="I70" s="107"/>
      <c r="J70" s="882">
        <v>112</v>
      </c>
      <c r="K70" s="534"/>
      <c r="L70" s="534"/>
    </row>
    <row r="71" spans="1:12" ht="18" customHeight="1">
      <c r="A71" s="421"/>
      <c r="B71" s="534"/>
      <c r="C71" s="534"/>
      <c r="D71" s="422"/>
      <c r="E71" s="534"/>
      <c r="F71" s="534"/>
      <c r="G71" s="534"/>
      <c r="H71" s="534"/>
      <c r="I71" s="540"/>
      <c r="J71" s="540"/>
      <c r="K71" s="540"/>
    </row>
    <row r="72" spans="1:12" ht="20.100000000000001" customHeight="1" thickBot="1">
      <c r="A72" s="424" t="s">
        <v>1036</v>
      </c>
      <c r="B72" s="107"/>
      <c r="C72" s="107"/>
      <c r="D72" s="107"/>
      <c r="E72" s="107"/>
      <c r="F72" s="407"/>
      <c r="G72" s="407" t="s">
        <v>1037</v>
      </c>
    </row>
    <row r="73" spans="1:12" ht="18" customHeight="1">
      <c r="A73" s="1217" t="s">
        <v>1038</v>
      </c>
      <c r="B73" s="1217"/>
      <c r="C73" s="1217" t="s">
        <v>1039</v>
      </c>
      <c r="D73" s="1217"/>
      <c r="E73" s="1329"/>
      <c r="F73" s="1217" t="s">
        <v>1040</v>
      </c>
      <c r="G73" s="1217"/>
    </row>
    <row r="74" spans="1:12" ht="18" customHeight="1">
      <c r="A74" s="1361" t="s">
        <v>935</v>
      </c>
      <c r="B74" s="1361"/>
      <c r="C74" s="393" t="s">
        <v>1041</v>
      </c>
      <c r="D74" s="425"/>
      <c r="E74" s="106"/>
      <c r="F74" s="540"/>
      <c r="G74" s="883">
        <v>2612</v>
      </c>
      <c r="H74" s="425"/>
      <c r="I74" s="425"/>
      <c r="J74" s="425"/>
      <c r="K74" s="425"/>
    </row>
    <row r="75" spans="1:12" ht="18" customHeight="1">
      <c r="A75" s="1361"/>
      <c r="B75" s="1361"/>
      <c r="C75" s="393" t="s">
        <v>1042</v>
      </c>
      <c r="D75" s="425"/>
      <c r="E75" s="106"/>
      <c r="F75" s="540"/>
      <c r="G75" s="425">
        <v>705</v>
      </c>
      <c r="H75" s="425"/>
      <c r="I75" s="425"/>
      <c r="J75" s="425"/>
      <c r="K75" s="425"/>
    </row>
    <row r="76" spans="1:12" ht="18" customHeight="1">
      <c r="A76" s="1361"/>
      <c r="B76" s="1361"/>
      <c r="C76" s="393" t="s">
        <v>1043</v>
      </c>
      <c r="D76" s="425"/>
      <c r="E76" s="106"/>
      <c r="F76" s="540"/>
      <c r="G76" s="425">
        <v>633</v>
      </c>
      <c r="H76" s="539"/>
      <c r="I76" s="425"/>
      <c r="J76" s="425"/>
      <c r="K76" s="425"/>
    </row>
    <row r="77" spans="1:12" ht="18" customHeight="1">
      <c r="A77" s="1205"/>
      <c r="B77" s="1205"/>
      <c r="C77" s="426" t="s">
        <v>1044</v>
      </c>
      <c r="D77" s="427"/>
      <c r="E77" s="428"/>
      <c r="F77" s="429"/>
      <c r="G77" s="884">
        <v>2231</v>
      </c>
      <c r="H77" s="425"/>
      <c r="I77" s="425"/>
      <c r="J77" s="425"/>
      <c r="K77" s="425"/>
    </row>
    <row r="78" spans="1:12" ht="18" customHeight="1">
      <c r="A78" s="1361" t="s">
        <v>936</v>
      </c>
      <c r="B78" s="1361"/>
      <c r="C78" s="393" t="s">
        <v>1041</v>
      </c>
      <c r="D78" s="425"/>
      <c r="E78" s="106"/>
      <c r="F78" s="540"/>
      <c r="G78" s="883">
        <v>2145</v>
      </c>
      <c r="H78" s="425"/>
      <c r="I78" s="425"/>
      <c r="J78" s="425"/>
      <c r="K78" s="425"/>
    </row>
    <row r="79" spans="1:12" ht="18" customHeight="1">
      <c r="A79" s="1361"/>
      <c r="B79" s="1361"/>
      <c r="C79" s="393" t="s">
        <v>1042</v>
      </c>
      <c r="D79" s="425"/>
      <c r="E79" s="106"/>
      <c r="F79" s="540"/>
      <c r="G79" s="425">
        <v>6</v>
      </c>
      <c r="H79" s="425"/>
      <c r="I79" s="425"/>
      <c r="J79" s="425"/>
      <c r="K79" s="425"/>
    </row>
    <row r="80" spans="1:12" ht="18" customHeight="1">
      <c r="A80" s="1361"/>
      <c r="B80" s="1361"/>
      <c r="C80" s="393" t="s">
        <v>1043</v>
      </c>
      <c r="D80" s="425"/>
      <c r="E80" s="106"/>
      <c r="F80" s="540"/>
      <c r="G80" s="425">
        <v>24</v>
      </c>
      <c r="H80" s="425"/>
      <c r="I80" s="425"/>
      <c r="J80" s="425"/>
      <c r="K80" s="425"/>
    </row>
    <row r="81" spans="1:11" ht="18" customHeight="1">
      <c r="A81" s="1205"/>
      <c r="B81" s="1205"/>
      <c r="C81" s="426" t="s">
        <v>1044</v>
      </c>
      <c r="D81" s="427"/>
      <c r="E81" s="428"/>
      <c r="F81" s="429"/>
      <c r="G81" s="427">
        <v>861</v>
      </c>
      <c r="H81" s="425"/>
      <c r="I81" s="425"/>
      <c r="J81" s="425"/>
      <c r="K81" s="425"/>
    </row>
    <row r="82" spans="1:11" ht="18" customHeight="1">
      <c r="A82" s="1361" t="s">
        <v>937</v>
      </c>
      <c r="B82" s="1361"/>
      <c r="C82" s="393" t="s">
        <v>1041</v>
      </c>
      <c r="D82" s="97"/>
      <c r="E82" s="106"/>
      <c r="F82" s="540"/>
      <c r="G82" s="97">
        <v>420</v>
      </c>
      <c r="H82" s="425"/>
      <c r="I82" s="425"/>
      <c r="J82" s="425"/>
      <c r="K82" s="425"/>
    </row>
    <row r="83" spans="1:11" ht="18" customHeight="1">
      <c r="A83" s="1361"/>
      <c r="B83" s="1361"/>
      <c r="C83" s="393" t="s">
        <v>1042</v>
      </c>
      <c r="D83" s="97"/>
      <c r="E83" s="106"/>
      <c r="F83" s="530"/>
      <c r="G83" s="540">
        <v>33</v>
      </c>
      <c r="H83" s="425"/>
      <c r="I83" s="425"/>
      <c r="J83" s="425"/>
      <c r="K83" s="425"/>
    </row>
    <row r="84" spans="1:11" ht="18" customHeight="1">
      <c r="A84" s="1361"/>
      <c r="B84" s="1361"/>
      <c r="C84" s="393" t="s">
        <v>1043</v>
      </c>
      <c r="D84" s="97"/>
      <c r="E84" s="106"/>
      <c r="F84" s="530"/>
      <c r="G84" s="540">
        <v>5</v>
      </c>
      <c r="H84" s="425"/>
      <c r="I84" s="425"/>
      <c r="J84" s="425"/>
      <c r="K84" s="425"/>
    </row>
    <row r="85" spans="1:11" ht="18" customHeight="1" thickBot="1">
      <c r="A85" s="1459"/>
      <c r="B85" s="1459"/>
      <c r="C85" s="430" t="s">
        <v>1044</v>
      </c>
      <c r="D85" s="108"/>
      <c r="E85" s="109"/>
      <c r="F85" s="407"/>
      <c r="G85" s="108">
        <v>422</v>
      </c>
      <c r="H85" s="425"/>
      <c r="I85" s="425"/>
      <c r="J85" s="425"/>
      <c r="K85" s="425"/>
    </row>
    <row r="86" spans="1:11" ht="17.100000000000001" customHeight="1">
      <c r="A86" s="97" t="s">
        <v>1045</v>
      </c>
      <c r="B86" s="425"/>
      <c r="C86" s="425"/>
      <c r="D86" s="425"/>
      <c r="E86" s="425"/>
      <c r="F86" s="425"/>
      <c r="G86" s="425"/>
      <c r="H86" s="425"/>
      <c r="I86" s="425"/>
      <c r="J86" s="425"/>
      <c r="K86" s="425"/>
    </row>
  </sheetData>
  <customSheetViews>
    <customSheetView guid="{93AD3119-4B9E-4DD3-92AC-14DD93F7352A}" showPageBreaks="1" printArea="1" view="pageBreakPreview" topLeftCell="A50">
      <selection activeCell="I76" sqref="I76"/>
      <rowBreaks count="2" manualBreakCount="2">
        <brk id="45" max="10" man="1"/>
        <brk id="93" max="11" man="1"/>
      </rowBreaks>
      <pageMargins left="0.78740157480314965" right="0.78740157480314965" top="0.78740157480314965" bottom="0.78740157480314965" header="0" footer="0"/>
      <pageSetup paperSize="9" scale="92" firstPageNumber="192" pageOrder="overThenDown" orientation="portrait" useFirstPageNumber="1" r:id="rId1"/>
      <headerFooter alignWithMargins="0"/>
    </customSheetView>
    <customSheetView guid="{53ABA5C2-131F-4519-ADBD-143B4641C355}" showPageBreaks="1" printArea="1" view="pageBreakPreview">
      <selection activeCell="D12" sqref="D12"/>
      <rowBreaks count="2" manualBreakCount="2">
        <brk id="45" max="10" man="1"/>
        <brk id="93" max="11" man="1"/>
      </rowBreaks>
      <pageMargins left="0.78740157480314965" right="0.78740157480314965" top="0.78740157480314965" bottom="0.78740157480314965" header="0" footer="0"/>
      <pageSetup paperSize="9" scale="92" firstPageNumber="192" pageOrder="overThenDown" orientation="portrait" useFirstPageNumber="1" r:id="rId2"/>
      <headerFooter alignWithMargins="0"/>
    </customSheetView>
    <customSheetView guid="{088E71DE-B7B4-46D8-A92F-2B36F5DE4D60}" showPageBreaks="1" printArea="1" view="pageBreakPreview">
      <selection activeCell="D12" sqref="D12"/>
      <rowBreaks count="2" manualBreakCount="2">
        <brk id="45" max="10" man="1"/>
        <brk id="93" max="11" man="1"/>
      </rowBreaks>
      <pageMargins left="0.78740157480314965" right="0.78740157480314965" top="0.78740157480314965" bottom="0.78740157480314965" header="0" footer="0"/>
      <pageSetup paperSize="9" scale="92" firstPageNumber="192" pageOrder="overThenDown" orientation="portrait" useFirstPageNumber="1" r:id="rId3"/>
      <headerFooter alignWithMargins="0"/>
    </customSheetView>
    <customSheetView guid="{9B74B00A-A640-416F-A432-6A34C75E3BAB}" showPageBreaks="1" printArea="1" view="pageBreakPreview">
      <selection activeCell="D12" sqref="D12"/>
      <rowBreaks count="2" manualBreakCount="2">
        <brk id="45" max="10" man="1"/>
        <brk id="93" max="11" man="1"/>
      </rowBreaks>
      <pageMargins left="0.78740157480314965" right="0.78740157480314965" top="0.78740157480314965" bottom="0.78740157480314965" header="0" footer="0"/>
      <pageSetup paperSize="9" scale="92" firstPageNumber="192" pageOrder="overThenDown" orientation="portrait" useFirstPageNumber="1" r:id="rId4"/>
      <headerFooter alignWithMargins="0"/>
    </customSheetView>
    <customSheetView guid="{4B660A93-3844-409A-B1B8-F0D2E63212C8}" showPageBreaks="1" printArea="1" view="pageBreakPreview">
      <selection activeCell="D12" sqref="D12"/>
      <rowBreaks count="2" manualBreakCount="2">
        <brk id="45" max="10" man="1"/>
        <brk id="93" max="11" man="1"/>
      </rowBreaks>
      <pageMargins left="0.78740157480314965" right="0.78740157480314965" top="0.78740157480314965" bottom="0.78740157480314965" header="0" footer="0"/>
      <pageSetup paperSize="9" scale="92" firstPageNumber="192" pageOrder="overThenDown" orientation="portrait" useFirstPageNumber="1" r:id="rId5"/>
      <headerFooter alignWithMargins="0"/>
    </customSheetView>
    <customSheetView guid="{54E8C2A0-7B52-4DAB-8ABD-D0AD26D0A0DB}" showPageBreaks="1" printArea="1" view="pageBreakPreview">
      <selection activeCell="D12" sqref="D12"/>
      <rowBreaks count="2" manualBreakCount="2">
        <brk id="45" max="10" man="1"/>
        <brk id="93" max="11" man="1"/>
      </rowBreaks>
      <pageMargins left="0.78740157480314965" right="0.78740157480314965" top="0.78740157480314965" bottom="0.78740157480314965" header="0" footer="0"/>
      <pageSetup paperSize="9" scale="92" firstPageNumber="192" pageOrder="overThenDown" orientation="portrait" useFirstPageNumber="1" r:id="rId6"/>
      <headerFooter alignWithMargins="0"/>
    </customSheetView>
    <customSheetView guid="{F9820D02-85B6-432B-AB25-E79E6E3CE8BD}" showPageBreaks="1" printArea="1" view="pageBreakPreview">
      <selection activeCell="D12" sqref="D12"/>
      <rowBreaks count="2" manualBreakCount="2">
        <brk id="45" max="10" man="1"/>
        <brk id="93" max="11" man="1"/>
      </rowBreaks>
      <pageMargins left="0.78740157480314965" right="0.78740157480314965" top="0.78740157480314965" bottom="0.78740157480314965" header="0" footer="0"/>
      <pageSetup paperSize="9" scale="92" firstPageNumber="192" pageOrder="overThenDown" orientation="portrait" useFirstPageNumber="1" r:id="rId7"/>
      <headerFooter alignWithMargins="0"/>
    </customSheetView>
    <customSheetView guid="{6C8CA477-863E-484A-88AC-2F7B34BF5742}" showPageBreaks="1" printArea="1" view="pageBreakPreview">
      <selection activeCell="D12" sqref="D12"/>
      <rowBreaks count="2" manualBreakCount="2">
        <brk id="45" max="10" man="1"/>
        <brk id="93" max="11" man="1"/>
      </rowBreaks>
      <pageMargins left="0.78740157480314965" right="0.78740157480314965" top="0.78740157480314965" bottom="0.78740157480314965" header="0" footer="0"/>
      <pageSetup paperSize="9" scale="92" firstPageNumber="192" pageOrder="overThenDown" orientation="portrait" useFirstPageNumber="1" r:id="rId8"/>
      <headerFooter alignWithMargins="0"/>
    </customSheetView>
    <customSheetView guid="{C35433B0-31B6-4088-8FE4-5880F028D902}" showPageBreaks="1" printArea="1" view="pageBreakPreview">
      <selection activeCell="D12" sqref="D12"/>
      <rowBreaks count="2" manualBreakCount="2">
        <brk id="45" max="10" man="1"/>
        <brk id="93" max="11" man="1"/>
      </rowBreaks>
      <pageMargins left="0.78740157480314965" right="0.78740157480314965" top="0.78740157480314965" bottom="0.78740157480314965" header="0" footer="0"/>
      <pageSetup paperSize="9" scale="92" firstPageNumber="192" pageOrder="overThenDown" orientation="portrait" useFirstPageNumber="1" r:id="rId9"/>
      <headerFooter alignWithMargins="0"/>
    </customSheetView>
    <customSheetView guid="{ACCC9A1C-74E4-4A07-8C69-201B2C75F995}" showPageBreaks="1" printArea="1" view="pageBreakPreview">
      <selection activeCell="D12" sqref="D12"/>
      <rowBreaks count="2" manualBreakCount="2">
        <brk id="45" max="10" man="1"/>
        <brk id="93" max="11" man="1"/>
      </rowBreaks>
      <pageMargins left="0.78740157480314965" right="0.78740157480314965" top="0.78740157480314965" bottom="0.78740157480314965" header="0" footer="0"/>
      <pageSetup paperSize="9" scale="92" firstPageNumber="192" pageOrder="overThenDown" orientation="portrait" useFirstPageNumber="1" r:id="rId10"/>
      <headerFooter alignWithMargins="0"/>
    </customSheetView>
    <customSheetView guid="{D244CBD3-20C8-4E64-93F1-8305B8033E05}" showPageBreaks="1" printArea="1" view="pageBreakPreview">
      <rowBreaks count="2" manualBreakCount="2">
        <brk id="45" max="10" man="1"/>
        <brk id="93" max="11" man="1"/>
      </rowBreaks>
      <pageMargins left="0.78740157480314965" right="0.78740157480314965" top="0.78740157480314965" bottom="0.78740157480314965" header="0" footer="0"/>
      <pageSetup paperSize="9" scale="92" firstPageNumber="192" pageOrder="overThenDown" orientation="portrait" useFirstPageNumber="1" r:id="rId11"/>
      <headerFooter alignWithMargins="0"/>
    </customSheetView>
    <customSheetView guid="{A9FAE077-5C36-4502-A307-F5F7DF354F81}" showPageBreaks="1" printArea="1" view="pageBreakPreview">
      <selection activeCell="D12" sqref="D12"/>
      <rowBreaks count="2" manualBreakCount="2">
        <brk id="45" max="10" man="1"/>
        <brk id="93" max="11" man="1"/>
      </rowBreaks>
      <pageMargins left="0.78740157480314965" right="0.78740157480314965" top="0.78740157480314965" bottom="0.78740157480314965" header="0" footer="0"/>
      <pageSetup paperSize="9" scale="92" firstPageNumber="192" pageOrder="overThenDown" orientation="portrait" useFirstPageNumber="1" r:id="rId12"/>
      <headerFooter alignWithMargins="0"/>
    </customSheetView>
    <customSheetView guid="{676DC416-CC6C-4663-B2BC-E7307C535C80}" showPageBreaks="1" printArea="1" view="pageBreakPreview">
      <selection activeCell="D12" sqref="D12"/>
      <rowBreaks count="2" manualBreakCount="2">
        <brk id="45" max="10" man="1"/>
        <brk id="93" max="11" man="1"/>
      </rowBreaks>
      <pageMargins left="0.78740157480314965" right="0.78740157480314965" top="0.78740157480314965" bottom="0.78740157480314965" header="0" footer="0"/>
      <pageSetup paperSize="9" scale="92" firstPageNumber="192" pageOrder="overThenDown" orientation="portrait" useFirstPageNumber="1" r:id="rId13"/>
      <headerFooter alignWithMargins="0"/>
    </customSheetView>
  </customSheetViews>
  <mergeCells count="68">
    <mergeCell ref="H1:K1"/>
    <mergeCell ref="A5:B5"/>
    <mergeCell ref="A2:B3"/>
    <mergeCell ref="C2:E2"/>
    <mergeCell ref="F2:H2"/>
    <mergeCell ref="I2:K2"/>
    <mergeCell ref="A4:B4"/>
    <mergeCell ref="A17:B17"/>
    <mergeCell ref="A6:B6"/>
    <mergeCell ref="A7:B7"/>
    <mergeCell ref="A8:B8"/>
    <mergeCell ref="A9:B9"/>
    <mergeCell ref="A10:B10"/>
    <mergeCell ref="A11:B11"/>
    <mergeCell ref="A12:B12"/>
    <mergeCell ref="A13:B13"/>
    <mergeCell ref="A14:B14"/>
    <mergeCell ref="A15:B15"/>
    <mergeCell ref="A16:B16"/>
    <mergeCell ref="A28:B28"/>
    <mergeCell ref="A18:B18"/>
    <mergeCell ref="A19:B19"/>
    <mergeCell ref="A20:B20"/>
    <mergeCell ref="A21:B21"/>
    <mergeCell ref="A22:B22"/>
    <mergeCell ref="A24:B25"/>
    <mergeCell ref="C24:E24"/>
    <mergeCell ref="F24:H24"/>
    <mergeCell ref="I24:K24"/>
    <mergeCell ref="A26:B26"/>
    <mergeCell ref="A27:B27"/>
    <mergeCell ref="A40:B40"/>
    <mergeCell ref="A29:B29"/>
    <mergeCell ref="A30:B30"/>
    <mergeCell ref="A31:B31"/>
    <mergeCell ref="A32:B32"/>
    <mergeCell ref="A33:B33"/>
    <mergeCell ref="A34:B34"/>
    <mergeCell ref="A35:B35"/>
    <mergeCell ref="A36:B36"/>
    <mergeCell ref="A37:B37"/>
    <mergeCell ref="A38:B38"/>
    <mergeCell ref="A39:B39"/>
    <mergeCell ref="A41:B41"/>
    <mergeCell ref="A42:B42"/>
    <mergeCell ref="A43:B43"/>
    <mergeCell ref="A44:B44"/>
    <mergeCell ref="A49:B49"/>
    <mergeCell ref="E49:F49"/>
    <mergeCell ref="G49:H49"/>
    <mergeCell ref="I49:J49"/>
    <mergeCell ref="A57:B57"/>
    <mergeCell ref="C57:D57"/>
    <mergeCell ref="E57:F57"/>
    <mergeCell ref="G57:H57"/>
    <mergeCell ref="I57:J57"/>
    <mergeCell ref="C49:D49"/>
    <mergeCell ref="E65:F65"/>
    <mergeCell ref="G65:H65"/>
    <mergeCell ref="I65:J65"/>
    <mergeCell ref="A73:B73"/>
    <mergeCell ref="C73:E73"/>
    <mergeCell ref="F73:G73"/>
    <mergeCell ref="A74:B77"/>
    <mergeCell ref="A78:B81"/>
    <mergeCell ref="A82:B85"/>
    <mergeCell ref="A65:B65"/>
    <mergeCell ref="C65:D65"/>
  </mergeCells>
  <phoneticPr fontId="2"/>
  <printOptions gridLinesSet="0"/>
  <pageMargins left="0.78740157480314965" right="0.78740157480314965" top="0.78740157480314965" bottom="0.78740157480314965" header="0" footer="0"/>
  <pageSetup paperSize="9" scale="92" firstPageNumber="192" pageOrder="overThenDown" orientation="portrait" useFirstPageNumber="1" r:id="rId14"/>
  <headerFooter alignWithMargins="0"/>
  <rowBreaks count="2" manualBreakCount="2">
    <brk id="45" max="10" man="1"/>
    <brk id="93" max="1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4"/>
  <sheetViews>
    <sheetView view="pageBreakPreview" zoomScaleNormal="100" zoomScaleSheetLayoutView="100" workbookViewId="0"/>
  </sheetViews>
  <sheetFormatPr defaultColWidth="10.375" defaultRowHeight="9.9499999999999993" customHeight="1"/>
  <cols>
    <col min="1" max="1" width="6.75" style="28" customWidth="1"/>
    <col min="2" max="2" width="5.875" style="28" customWidth="1"/>
    <col min="3" max="15" width="8.5" style="28" customWidth="1"/>
    <col min="16" max="16" width="12.75" style="28" customWidth="1"/>
    <col min="17" max="19" width="8.5" style="28" customWidth="1"/>
    <col min="20" max="256" width="10.375" style="28"/>
    <col min="257" max="257" width="6.75" style="28" customWidth="1"/>
    <col min="258" max="258" width="5.875" style="28" customWidth="1"/>
    <col min="259" max="271" width="8.5" style="28" customWidth="1"/>
    <col min="272" max="272" width="12.75" style="28" customWidth="1"/>
    <col min="273" max="275" width="8.5" style="28" customWidth="1"/>
    <col min="276" max="512" width="10.375" style="28"/>
    <col min="513" max="513" width="6.75" style="28" customWidth="1"/>
    <col min="514" max="514" width="5.875" style="28" customWidth="1"/>
    <col min="515" max="527" width="8.5" style="28" customWidth="1"/>
    <col min="528" max="528" width="12.75" style="28" customWidth="1"/>
    <col min="529" max="531" width="8.5" style="28" customWidth="1"/>
    <col min="532" max="768" width="10.375" style="28"/>
    <col min="769" max="769" width="6.75" style="28" customWidth="1"/>
    <col min="770" max="770" width="5.875" style="28" customWidth="1"/>
    <col min="771" max="783" width="8.5" style="28" customWidth="1"/>
    <col min="784" max="784" width="12.75" style="28" customWidth="1"/>
    <col min="785" max="787" width="8.5" style="28" customWidth="1"/>
    <col min="788" max="1024" width="10.375" style="28"/>
    <col min="1025" max="1025" width="6.75" style="28" customWidth="1"/>
    <col min="1026" max="1026" width="5.875" style="28" customWidth="1"/>
    <col min="1027" max="1039" width="8.5" style="28" customWidth="1"/>
    <col min="1040" max="1040" width="12.75" style="28" customWidth="1"/>
    <col min="1041" max="1043" width="8.5" style="28" customWidth="1"/>
    <col min="1044" max="1280" width="10.375" style="28"/>
    <col min="1281" max="1281" width="6.75" style="28" customWidth="1"/>
    <col min="1282" max="1282" width="5.875" style="28" customWidth="1"/>
    <col min="1283" max="1295" width="8.5" style="28" customWidth="1"/>
    <col min="1296" max="1296" width="12.75" style="28" customWidth="1"/>
    <col min="1297" max="1299" width="8.5" style="28" customWidth="1"/>
    <col min="1300" max="1536" width="10.375" style="28"/>
    <col min="1537" max="1537" width="6.75" style="28" customWidth="1"/>
    <col min="1538" max="1538" width="5.875" style="28" customWidth="1"/>
    <col min="1539" max="1551" width="8.5" style="28" customWidth="1"/>
    <col min="1552" max="1552" width="12.75" style="28" customWidth="1"/>
    <col min="1553" max="1555" width="8.5" style="28" customWidth="1"/>
    <col min="1556" max="1792" width="10.375" style="28"/>
    <col min="1793" max="1793" width="6.75" style="28" customWidth="1"/>
    <col min="1794" max="1794" width="5.875" style="28" customWidth="1"/>
    <col min="1795" max="1807" width="8.5" style="28" customWidth="1"/>
    <col min="1808" max="1808" width="12.75" style="28" customWidth="1"/>
    <col min="1809" max="1811" width="8.5" style="28" customWidth="1"/>
    <col min="1812" max="2048" width="10.375" style="28"/>
    <col min="2049" max="2049" width="6.75" style="28" customWidth="1"/>
    <col min="2050" max="2050" width="5.875" style="28" customWidth="1"/>
    <col min="2051" max="2063" width="8.5" style="28" customWidth="1"/>
    <col min="2064" max="2064" width="12.75" style="28" customWidth="1"/>
    <col min="2065" max="2067" width="8.5" style="28" customWidth="1"/>
    <col min="2068" max="2304" width="10.375" style="28"/>
    <col min="2305" max="2305" width="6.75" style="28" customWidth="1"/>
    <col min="2306" max="2306" width="5.875" style="28" customWidth="1"/>
    <col min="2307" max="2319" width="8.5" style="28" customWidth="1"/>
    <col min="2320" max="2320" width="12.75" style="28" customWidth="1"/>
    <col min="2321" max="2323" width="8.5" style="28" customWidth="1"/>
    <col min="2324" max="2560" width="10.375" style="28"/>
    <col min="2561" max="2561" width="6.75" style="28" customWidth="1"/>
    <col min="2562" max="2562" width="5.875" style="28" customWidth="1"/>
    <col min="2563" max="2575" width="8.5" style="28" customWidth="1"/>
    <col min="2576" max="2576" width="12.75" style="28" customWidth="1"/>
    <col min="2577" max="2579" width="8.5" style="28" customWidth="1"/>
    <col min="2580" max="2816" width="10.375" style="28"/>
    <col min="2817" max="2817" width="6.75" style="28" customWidth="1"/>
    <col min="2818" max="2818" width="5.875" style="28" customWidth="1"/>
    <col min="2819" max="2831" width="8.5" style="28" customWidth="1"/>
    <col min="2832" max="2832" width="12.75" style="28" customWidth="1"/>
    <col min="2833" max="2835" width="8.5" style="28" customWidth="1"/>
    <col min="2836" max="3072" width="10.375" style="28"/>
    <col min="3073" max="3073" width="6.75" style="28" customWidth="1"/>
    <col min="3074" max="3074" width="5.875" style="28" customWidth="1"/>
    <col min="3075" max="3087" width="8.5" style="28" customWidth="1"/>
    <col min="3088" max="3088" width="12.75" style="28" customWidth="1"/>
    <col min="3089" max="3091" width="8.5" style="28" customWidth="1"/>
    <col min="3092" max="3328" width="10.375" style="28"/>
    <col min="3329" max="3329" width="6.75" style="28" customWidth="1"/>
    <col min="3330" max="3330" width="5.875" style="28" customWidth="1"/>
    <col min="3331" max="3343" width="8.5" style="28" customWidth="1"/>
    <col min="3344" max="3344" width="12.75" style="28" customWidth="1"/>
    <col min="3345" max="3347" width="8.5" style="28" customWidth="1"/>
    <col min="3348" max="3584" width="10.375" style="28"/>
    <col min="3585" max="3585" width="6.75" style="28" customWidth="1"/>
    <col min="3586" max="3586" width="5.875" style="28" customWidth="1"/>
    <col min="3587" max="3599" width="8.5" style="28" customWidth="1"/>
    <col min="3600" max="3600" width="12.75" style="28" customWidth="1"/>
    <col min="3601" max="3603" width="8.5" style="28" customWidth="1"/>
    <col min="3604" max="3840" width="10.375" style="28"/>
    <col min="3841" max="3841" width="6.75" style="28" customWidth="1"/>
    <col min="3842" max="3842" width="5.875" style="28" customWidth="1"/>
    <col min="3843" max="3855" width="8.5" style="28" customWidth="1"/>
    <col min="3856" max="3856" width="12.75" style="28" customWidth="1"/>
    <col min="3857" max="3859" width="8.5" style="28" customWidth="1"/>
    <col min="3860" max="4096" width="10.375" style="28"/>
    <col min="4097" max="4097" width="6.75" style="28" customWidth="1"/>
    <col min="4098" max="4098" width="5.875" style="28" customWidth="1"/>
    <col min="4099" max="4111" width="8.5" style="28" customWidth="1"/>
    <col min="4112" max="4112" width="12.75" style="28" customWidth="1"/>
    <col min="4113" max="4115" width="8.5" style="28" customWidth="1"/>
    <col min="4116" max="4352" width="10.375" style="28"/>
    <col min="4353" max="4353" width="6.75" style="28" customWidth="1"/>
    <col min="4354" max="4354" width="5.875" style="28" customWidth="1"/>
    <col min="4355" max="4367" width="8.5" style="28" customWidth="1"/>
    <col min="4368" max="4368" width="12.75" style="28" customWidth="1"/>
    <col min="4369" max="4371" width="8.5" style="28" customWidth="1"/>
    <col min="4372" max="4608" width="10.375" style="28"/>
    <col min="4609" max="4609" width="6.75" style="28" customWidth="1"/>
    <col min="4610" max="4610" width="5.875" style="28" customWidth="1"/>
    <col min="4611" max="4623" width="8.5" style="28" customWidth="1"/>
    <col min="4624" max="4624" width="12.75" style="28" customWidth="1"/>
    <col min="4625" max="4627" width="8.5" style="28" customWidth="1"/>
    <col min="4628" max="4864" width="10.375" style="28"/>
    <col min="4865" max="4865" width="6.75" style="28" customWidth="1"/>
    <col min="4866" max="4866" width="5.875" style="28" customWidth="1"/>
    <col min="4867" max="4879" width="8.5" style="28" customWidth="1"/>
    <col min="4880" max="4880" width="12.75" style="28" customWidth="1"/>
    <col min="4881" max="4883" width="8.5" style="28" customWidth="1"/>
    <col min="4884" max="5120" width="10.375" style="28"/>
    <col min="5121" max="5121" width="6.75" style="28" customWidth="1"/>
    <col min="5122" max="5122" width="5.875" style="28" customWidth="1"/>
    <col min="5123" max="5135" width="8.5" style="28" customWidth="1"/>
    <col min="5136" max="5136" width="12.75" style="28" customWidth="1"/>
    <col min="5137" max="5139" width="8.5" style="28" customWidth="1"/>
    <col min="5140" max="5376" width="10.375" style="28"/>
    <col min="5377" max="5377" width="6.75" style="28" customWidth="1"/>
    <col min="5378" max="5378" width="5.875" style="28" customWidth="1"/>
    <col min="5379" max="5391" width="8.5" style="28" customWidth="1"/>
    <col min="5392" max="5392" width="12.75" style="28" customWidth="1"/>
    <col min="5393" max="5395" width="8.5" style="28" customWidth="1"/>
    <col min="5396" max="5632" width="10.375" style="28"/>
    <col min="5633" max="5633" width="6.75" style="28" customWidth="1"/>
    <col min="5634" max="5634" width="5.875" style="28" customWidth="1"/>
    <col min="5635" max="5647" width="8.5" style="28" customWidth="1"/>
    <col min="5648" max="5648" width="12.75" style="28" customWidth="1"/>
    <col min="5649" max="5651" width="8.5" style="28" customWidth="1"/>
    <col min="5652" max="5888" width="10.375" style="28"/>
    <col min="5889" max="5889" width="6.75" style="28" customWidth="1"/>
    <col min="5890" max="5890" width="5.875" style="28" customWidth="1"/>
    <col min="5891" max="5903" width="8.5" style="28" customWidth="1"/>
    <col min="5904" max="5904" width="12.75" style="28" customWidth="1"/>
    <col min="5905" max="5907" width="8.5" style="28" customWidth="1"/>
    <col min="5908" max="6144" width="10.375" style="28"/>
    <col min="6145" max="6145" width="6.75" style="28" customWidth="1"/>
    <col min="6146" max="6146" width="5.875" style="28" customWidth="1"/>
    <col min="6147" max="6159" width="8.5" style="28" customWidth="1"/>
    <col min="6160" max="6160" width="12.75" style="28" customWidth="1"/>
    <col min="6161" max="6163" width="8.5" style="28" customWidth="1"/>
    <col min="6164" max="6400" width="10.375" style="28"/>
    <col min="6401" max="6401" width="6.75" style="28" customWidth="1"/>
    <col min="6402" max="6402" width="5.875" style="28" customWidth="1"/>
    <col min="6403" max="6415" width="8.5" style="28" customWidth="1"/>
    <col min="6416" max="6416" width="12.75" style="28" customWidth="1"/>
    <col min="6417" max="6419" width="8.5" style="28" customWidth="1"/>
    <col min="6420" max="6656" width="10.375" style="28"/>
    <col min="6657" max="6657" width="6.75" style="28" customWidth="1"/>
    <col min="6658" max="6658" width="5.875" style="28" customWidth="1"/>
    <col min="6659" max="6671" width="8.5" style="28" customWidth="1"/>
    <col min="6672" max="6672" width="12.75" style="28" customWidth="1"/>
    <col min="6673" max="6675" width="8.5" style="28" customWidth="1"/>
    <col min="6676" max="6912" width="10.375" style="28"/>
    <col min="6913" max="6913" width="6.75" style="28" customWidth="1"/>
    <col min="6914" max="6914" width="5.875" style="28" customWidth="1"/>
    <col min="6915" max="6927" width="8.5" style="28" customWidth="1"/>
    <col min="6928" max="6928" width="12.75" style="28" customWidth="1"/>
    <col min="6929" max="6931" width="8.5" style="28" customWidth="1"/>
    <col min="6932" max="7168" width="10.375" style="28"/>
    <col min="7169" max="7169" width="6.75" style="28" customWidth="1"/>
    <col min="7170" max="7170" width="5.875" style="28" customWidth="1"/>
    <col min="7171" max="7183" width="8.5" style="28" customWidth="1"/>
    <col min="7184" max="7184" width="12.75" style="28" customWidth="1"/>
    <col min="7185" max="7187" width="8.5" style="28" customWidth="1"/>
    <col min="7188" max="7424" width="10.375" style="28"/>
    <col min="7425" max="7425" width="6.75" style="28" customWidth="1"/>
    <col min="7426" max="7426" width="5.875" style="28" customWidth="1"/>
    <col min="7427" max="7439" width="8.5" style="28" customWidth="1"/>
    <col min="7440" max="7440" width="12.75" style="28" customWidth="1"/>
    <col min="7441" max="7443" width="8.5" style="28" customWidth="1"/>
    <col min="7444" max="7680" width="10.375" style="28"/>
    <col min="7681" max="7681" width="6.75" style="28" customWidth="1"/>
    <col min="7682" max="7682" width="5.875" style="28" customWidth="1"/>
    <col min="7683" max="7695" width="8.5" style="28" customWidth="1"/>
    <col min="7696" max="7696" width="12.75" style="28" customWidth="1"/>
    <col min="7697" max="7699" width="8.5" style="28" customWidth="1"/>
    <col min="7700" max="7936" width="10.375" style="28"/>
    <col min="7937" max="7937" width="6.75" style="28" customWidth="1"/>
    <col min="7938" max="7938" width="5.875" style="28" customWidth="1"/>
    <col min="7939" max="7951" width="8.5" style="28" customWidth="1"/>
    <col min="7952" max="7952" width="12.75" style="28" customWidth="1"/>
    <col min="7953" max="7955" width="8.5" style="28" customWidth="1"/>
    <col min="7956" max="8192" width="10.375" style="28"/>
    <col min="8193" max="8193" width="6.75" style="28" customWidth="1"/>
    <col min="8194" max="8194" width="5.875" style="28" customWidth="1"/>
    <col min="8195" max="8207" width="8.5" style="28" customWidth="1"/>
    <col min="8208" max="8208" width="12.75" style="28" customWidth="1"/>
    <col min="8209" max="8211" width="8.5" style="28" customWidth="1"/>
    <col min="8212" max="8448" width="10.375" style="28"/>
    <col min="8449" max="8449" width="6.75" style="28" customWidth="1"/>
    <col min="8450" max="8450" width="5.875" style="28" customWidth="1"/>
    <col min="8451" max="8463" width="8.5" style="28" customWidth="1"/>
    <col min="8464" max="8464" width="12.75" style="28" customWidth="1"/>
    <col min="8465" max="8467" width="8.5" style="28" customWidth="1"/>
    <col min="8468" max="8704" width="10.375" style="28"/>
    <col min="8705" max="8705" width="6.75" style="28" customWidth="1"/>
    <col min="8706" max="8706" width="5.875" style="28" customWidth="1"/>
    <col min="8707" max="8719" width="8.5" style="28" customWidth="1"/>
    <col min="8720" max="8720" width="12.75" style="28" customWidth="1"/>
    <col min="8721" max="8723" width="8.5" style="28" customWidth="1"/>
    <col min="8724" max="8960" width="10.375" style="28"/>
    <col min="8961" max="8961" width="6.75" style="28" customWidth="1"/>
    <col min="8962" max="8962" width="5.875" style="28" customWidth="1"/>
    <col min="8963" max="8975" width="8.5" style="28" customWidth="1"/>
    <col min="8976" max="8976" width="12.75" style="28" customWidth="1"/>
    <col min="8977" max="8979" width="8.5" style="28" customWidth="1"/>
    <col min="8980" max="9216" width="10.375" style="28"/>
    <col min="9217" max="9217" width="6.75" style="28" customWidth="1"/>
    <col min="9218" max="9218" width="5.875" style="28" customWidth="1"/>
    <col min="9219" max="9231" width="8.5" style="28" customWidth="1"/>
    <col min="9232" max="9232" width="12.75" style="28" customWidth="1"/>
    <col min="9233" max="9235" width="8.5" style="28" customWidth="1"/>
    <col min="9236" max="9472" width="10.375" style="28"/>
    <col min="9473" max="9473" width="6.75" style="28" customWidth="1"/>
    <col min="9474" max="9474" width="5.875" style="28" customWidth="1"/>
    <col min="9475" max="9487" width="8.5" style="28" customWidth="1"/>
    <col min="9488" max="9488" width="12.75" style="28" customWidth="1"/>
    <col min="9489" max="9491" width="8.5" style="28" customWidth="1"/>
    <col min="9492" max="9728" width="10.375" style="28"/>
    <col min="9729" max="9729" width="6.75" style="28" customWidth="1"/>
    <col min="9730" max="9730" width="5.875" style="28" customWidth="1"/>
    <col min="9731" max="9743" width="8.5" style="28" customWidth="1"/>
    <col min="9744" max="9744" width="12.75" style="28" customWidth="1"/>
    <col min="9745" max="9747" width="8.5" style="28" customWidth="1"/>
    <col min="9748" max="9984" width="10.375" style="28"/>
    <col min="9985" max="9985" width="6.75" style="28" customWidth="1"/>
    <col min="9986" max="9986" width="5.875" style="28" customWidth="1"/>
    <col min="9987" max="9999" width="8.5" style="28" customWidth="1"/>
    <col min="10000" max="10000" width="12.75" style="28" customWidth="1"/>
    <col min="10001" max="10003" width="8.5" style="28" customWidth="1"/>
    <col min="10004" max="10240" width="10.375" style="28"/>
    <col min="10241" max="10241" width="6.75" style="28" customWidth="1"/>
    <col min="10242" max="10242" width="5.875" style="28" customWidth="1"/>
    <col min="10243" max="10255" width="8.5" style="28" customWidth="1"/>
    <col min="10256" max="10256" width="12.75" style="28" customWidth="1"/>
    <col min="10257" max="10259" width="8.5" style="28" customWidth="1"/>
    <col min="10260" max="10496" width="10.375" style="28"/>
    <col min="10497" max="10497" width="6.75" style="28" customWidth="1"/>
    <col min="10498" max="10498" width="5.875" style="28" customWidth="1"/>
    <col min="10499" max="10511" width="8.5" style="28" customWidth="1"/>
    <col min="10512" max="10512" width="12.75" style="28" customWidth="1"/>
    <col min="10513" max="10515" width="8.5" style="28" customWidth="1"/>
    <col min="10516" max="10752" width="10.375" style="28"/>
    <col min="10753" max="10753" width="6.75" style="28" customWidth="1"/>
    <col min="10754" max="10754" width="5.875" style="28" customWidth="1"/>
    <col min="10755" max="10767" width="8.5" style="28" customWidth="1"/>
    <col min="10768" max="10768" width="12.75" style="28" customWidth="1"/>
    <col min="10769" max="10771" width="8.5" style="28" customWidth="1"/>
    <col min="10772" max="11008" width="10.375" style="28"/>
    <col min="11009" max="11009" width="6.75" style="28" customWidth="1"/>
    <col min="11010" max="11010" width="5.875" style="28" customWidth="1"/>
    <col min="11011" max="11023" width="8.5" style="28" customWidth="1"/>
    <col min="11024" max="11024" width="12.75" style="28" customWidth="1"/>
    <col min="11025" max="11027" width="8.5" style="28" customWidth="1"/>
    <col min="11028" max="11264" width="10.375" style="28"/>
    <col min="11265" max="11265" width="6.75" style="28" customWidth="1"/>
    <col min="11266" max="11266" width="5.875" style="28" customWidth="1"/>
    <col min="11267" max="11279" width="8.5" style="28" customWidth="1"/>
    <col min="11280" max="11280" width="12.75" style="28" customWidth="1"/>
    <col min="11281" max="11283" width="8.5" style="28" customWidth="1"/>
    <col min="11284" max="11520" width="10.375" style="28"/>
    <col min="11521" max="11521" width="6.75" style="28" customWidth="1"/>
    <col min="11522" max="11522" width="5.875" style="28" customWidth="1"/>
    <col min="11523" max="11535" width="8.5" style="28" customWidth="1"/>
    <col min="11536" max="11536" width="12.75" style="28" customWidth="1"/>
    <col min="11537" max="11539" width="8.5" style="28" customWidth="1"/>
    <col min="11540" max="11776" width="10.375" style="28"/>
    <col min="11777" max="11777" width="6.75" style="28" customWidth="1"/>
    <col min="11778" max="11778" width="5.875" style="28" customWidth="1"/>
    <col min="11779" max="11791" width="8.5" style="28" customWidth="1"/>
    <col min="11792" max="11792" width="12.75" style="28" customWidth="1"/>
    <col min="11793" max="11795" width="8.5" style="28" customWidth="1"/>
    <col min="11796" max="12032" width="10.375" style="28"/>
    <col min="12033" max="12033" width="6.75" style="28" customWidth="1"/>
    <col min="12034" max="12034" width="5.875" style="28" customWidth="1"/>
    <col min="12035" max="12047" width="8.5" style="28" customWidth="1"/>
    <col min="12048" max="12048" width="12.75" style="28" customWidth="1"/>
    <col min="12049" max="12051" width="8.5" style="28" customWidth="1"/>
    <col min="12052" max="12288" width="10.375" style="28"/>
    <col min="12289" max="12289" width="6.75" style="28" customWidth="1"/>
    <col min="12290" max="12290" width="5.875" style="28" customWidth="1"/>
    <col min="12291" max="12303" width="8.5" style="28" customWidth="1"/>
    <col min="12304" max="12304" width="12.75" style="28" customWidth="1"/>
    <col min="12305" max="12307" width="8.5" style="28" customWidth="1"/>
    <col min="12308" max="12544" width="10.375" style="28"/>
    <col min="12545" max="12545" width="6.75" style="28" customWidth="1"/>
    <col min="12546" max="12546" width="5.875" style="28" customWidth="1"/>
    <col min="12547" max="12559" width="8.5" style="28" customWidth="1"/>
    <col min="12560" max="12560" width="12.75" style="28" customWidth="1"/>
    <col min="12561" max="12563" width="8.5" style="28" customWidth="1"/>
    <col min="12564" max="12800" width="10.375" style="28"/>
    <col min="12801" max="12801" width="6.75" style="28" customWidth="1"/>
    <col min="12802" max="12802" width="5.875" style="28" customWidth="1"/>
    <col min="12803" max="12815" width="8.5" style="28" customWidth="1"/>
    <col min="12816" max="12816" width="12.75" style="28" customWidth="1"/>
    <col min="12817" max="12819" width="8.5" style="28" customWidth="1"/>
    <col min="12820" max="13056" width="10.375" style="28"/>
    <col min="13057" max="13057" width="6.75" style="28" customWidth="1"/>
    <col min="13058" max="13058" width="5.875" style="28" customWidth="1"/>
    <col min="13059" max="13071" width="8.5" style="28" customWidth="1"/>
    <col min="13072" max="13072" width="12.75" style="28" customWidth="1"/>
    <col min="13073" max="13075" width="8.5" style="28" customWidth="1"/>
    <col min="13076" max="13312" width="10.375" style="28"/>
    <col min="13313" max="13313" width="6.75" style="28" customWidth="1"/>
    <col min="13314" max="13314" width="5.875" style="28" customWidth="1"/>
    <col min="13315" max="13327" width="8.5" style="28" customWidth="1"/>
    <col min="13328" max="13328" width="12.75" style="28" customWidth="1"/>
    <col min="13329" max="13331" width="8.5" style="28" customWidth="1"/>
    <col min="13332" max="13568" width="10.375" style="28"/>
    <col min="13569" max="13569" width="6.75" style="28" customWidth="1"/>
    <col min="13570" max="13570" width="5.875" style="28" customWidth="1"/>
    <col min="13571" max="13583" width="8.5" style="28" customWidth="1"/>
    <col min="13584" max="13584" width="12.75" style="28" customWidth="1"/>
    <col min="13585" max="13587" width="8.5" style="28" customWidth="1"/>
    <col min="13588" max="13824" width="10.375" style="28"/>
    <col min="13825" max="13825" width="6.75" style="28" customWidth="1"/>
    <col min="13826" max="13826" width="5.875" style="28" customWidth="1"/>
    <col min="13827" max="13839" width="8.5" style="28" customWidth="1"/>
    <col min="13840" max="13840" width="12.75" style="28" customWidth="1"/>
    <col min="13841" max="13843" width="8.5" style="28" customWidth="1"/>
    <col min="13844" max="14080" width="10.375" style="28"/>
    <col min="14081" max="14081" width="6.75" style="28" customWidth="1"/>
    <col min="14082" max="14082" width="5.875" style="28" customWidth="1"/>
    <col min="14083" max="14095" width="8.5" style="28" customWidth="1"/>
    <col min="14096" max="14096" width="12.75" style="28" customWidth="1"/>
    <col min="14097" max="14099" width="8.5" style="28" customWidth="1"/>
    <col min="14100" max="14336" width="10.375" style="28"/>
    <col min="14337" max="14337" width="6.75" style="28" customWidth="1"/>
    <col min="14338" max="14338" width="5.875" style="28" customWidth="1"/>
    <col min="14339" max="14351" width="8.5" style="28" customWidth="1"/>
    <col min="14352" max="14352" width="12.75" style="28" customWidth="1"/>
    <col min="14353" max="14355" width="8.5" style="28" customWidth="1"/>
    <col min="14356" max="14592" width="10.375" style="28"/>
    <col min="14593" max="14593" width="6.75" style="28" customWidth="1"/>
    <col min="14594" max="14594" width="5.875" style="28" customWidth="1"/>
    <col min="14595" max="14607" width="8.5" style="28" customWidth="1"/>
    <col min="14608" max="14608" width="12.75" style="28" customWidth="1"/>
    <col min="14609" max="14611" width="8.5" style="28" customWidth="1"/>
    <col min="14612" max="14848" width="10.375" style="28"/>
    <col min="14849" max="14849" width="6.75" style="28" customWidth="1"/>
    <col min="14850" max="14850" width="5.875" style="28" customWidth="1"/>
    <col min="14851" max="14863" width="8.5" style="28" customWidth="1"/>
    <col min="14864" max="14864" width="12.75" style="28" customWidth="1"/>
    <col min="14865" max="14867" width="8.5" style="28" customWidth="1"/>
    <col min="14868" max="15104" width="10.375" style="28"/>
    <col min="15105" max="15105" width="6.75" style="28" customWidth="1"/>
    <col min="15106" max="15106" width="5.875" style="28" customWidth="1"/>
    <col min="15107" max="15119" width="8.5" style="28" customWidth="1"/>
    <col min="15120" max="15120" width="12.75" style="28" customWidth="1"/>
    <col min="15121" max="15123" width="8.5" style="28" customWidth="1"/>
    <col min="15124" max="15360" width="10.375" style="28"/>
    <col min="15361" max="15361" width="6.75" style="28" customWidth="1"/>
    <col min="15362" max="15362" width="5.875" style="28" customWidth="1"/>
    <col min="15363" max="15375" width="8.5" style="28" customWidth="1"/>
    <col min="15376" max="15376" width="12.75" style="28" customWidth="1"/>
    <col min="15377" max="15379" width="8.5" style="28" customWidth="1"/>
    <col min="15380" max="15616" width="10.375" style="28"/>
    <col min="15617" max="15617" width="6.75" style="28" customWidth="1"/>
    <col min="15618" max="15618" width="5.875" style="28" customWidth="1"/>
    <col min="15619" max="15631" width="8.5" style="28" customWidth="1"/>
    <col min="15632" max="15632" width="12.75" style="28" customWidth="1"/>
    <col min="15633" max="15635" width="8.5" style="28" customWidth="1"/>
    <col min="15636" max="15872" width="10.375" style="28"/>
    <col min="15873" max="15873" width="6.75" style="28" customWidth="1"/>
    <col min="15874" max="15874" width="5.875" style="28" customWidth="1"/>
    <col min="15875" max="15887" width="8.5" style="28" customWidth="1"/>
    <col min="15888" max="15888" width="12.75" style="28" customWidth="1"/>
    <col min="15889" max="15891" width="8.5" style="28" customWidth="1"/>
    <col min="15892" max="16128" width="10.375" style="28"/>
    <col min="16129" max="16129" width="6.75" style="28" customWidth="1"/>
    <col min="16130" max="16130" width="5.875" style="28" customWidth="1"/>
    <col min="16131" max="16143" width="8.5" style="28" customWidth="1"/>
    <col min="16144" max="16144" width="12.75" style="28" customWidth="1"/>
    <col min="16145" max="16147" width="8.5" style="28" customWidth="1"/>
    <col min="16148" max="16384" width="10.375" style="28"/>
  </cols>
  <sheetData>
    <row r="1" spans="1:19" s="5" customFormat="1" ht="25.5" customHeight="1" thickBot="1">
      <c r="A1" s="2" t="s">
        <v>72</v>
      </c>
      <c r="B1" s="3"/>
      <c r="C1" s="3"/>
      <c r="D1" s="3"/>
      <c r="E1" s="3"/>
      <c r="F1" s="4"/>
      <c r="G1" s="3"/>
      <c r="H1" s="3"/>
      <c r="I1" s="3"/>
      <c r="J1" s="3"/>
      <c r="K1" s="3"/>
      <c r="L1" s="3"/>
      <c r="M1" s="3"/>
      <c r="N1" s="3"/>
      <c r="O1" s="3"/>
      <c r="P1" s="3"/>
      <c r="Q1" s="3"/>
      <c r="R1" s="3"/>
      <c r="S1" s="442" t="s">
        <v>1081</v>
      </c>
    </row>
    <row r="2" spans="1:19" s="5" customFormat="1" ht="18.75" customHeight="1">
      <c r="A2" s="6" t="s">
        <v>1</v>
      </c>
      <c r="B2" s="1063" t="s">
        <v>2</v>
      </c>
      <c r="C2" s="1061" t="s">
        <v>73</v>
      </c>
      <c r="D2" s="1062"/>
      <c r="E2" s="1065"/>
      <c r="F2" s="1061" t="s">
        <v>74</v>
      </c>
      <c r="G2" s="1062"/>
      <c r="H2" s="1065"/>
      <c r="I2" s="1061" t="s">
        <v>75</v>
      </c>
      <c r="J2" s="1062"/>
      <c r="K2" s="1065"/>
      <c r="L2" s="1061" t="s">
        <v>76</v>
      </c>
      <c r="M2" s="1062"/>
      <c r="N2" s="1065"/>
      <c r="O2" s="1063" t="s">
        <v>10</v>
      </c>
      <c r="P2" s="7" t="s">
        <v>77</v>
      </c>
      <c r="Q2" s="1061" t="s">
        <v>12</v>
      </c>
      <c r="R2" s="1062"/>
      <c r="S2" s="1062"/>
    </row>
    <row r="3" spans="1:19" s="5" customFormat="1" ht="18.75" customHeight="1">
      <c r="A3" s="8" t="s">
        <v>1075</v>
      </c>
      <c r="B3" s="1064"/>
      <c r="C3" s="9" t="s">
        <v>13</v>
      </c>
      <c r="D3" s="9" t="s">
        <v>14</v>
      </c>
      <c r="E3" s="9" t="s">
        <v>15</v>
      </c>
      <c r="F3" s="9" t="s">
        <v>17</v>
      </c>
      <c r="G3" s="9" t="s">
        <v>14</v>
      </c>
      <c r="H3" s="9" t="s">
        <v>15</v>
      </c>
      <c r="I3" s="9" t="s">
        <v>17</v>
      </c>
      <c r="J3" s="10" t="s">
        <v>14</v>
      </c>
      <c r="K3" s="11" t="s">
        <v>15</v>
      </c>
      <c r="L3" s="9" t="s">
        <v>17</v>
      </c>
      <c r="M3" s="9" t="s">
        <v>14</v>
      </c>
      <c r="N3" s="9" t="s">
        <v>15</v>
      </c>
      <c r="O3" s="1064"/>
      <c r="P3" s="12" t="s">
        <v>78</v>
      </c>
      <c r="Q3" s="9" t="s">
        <v>17</v>
      </c>
      <c r="R3" s="9" t="s">
        <v>14</v>
      </c>
      <c r="S3" s="9" t="s">
        <v>15</v>
      </c>
    </row>
    <row r="4" spans="1:19" s="5" customFormat="1" ht="27" customHeight="1">
      <c r="A4" s="13" t="s">
        <v>79</v>
      </c>
      <c r="B4" s="14">
        <v>9</v>
      </c>
      <c r="C4" s="15">
        <v>3118</v>
      </c>
      <c r="D4" s="16">
        <v>1571</v>
      </c>
      <c r="E4" s="16">
        <v>1547</v>
      </c>
      <c r="F4" s="15">
        <v>1064</v>
      </c>
      <c r="G4" s="16">
        <v>552</v>
      </c>
      <c r="H4" s="16">
        <v>512</v>
      </c>
      <c r="I4" s="16">
        <v>1037</v>
      </c>
      <c r="J4" s="16">
        <v>503</v>
      </c>
      <c r="K4" s="16">
        <v>534</v>
      </c>
      <c r="L4" s="16">
        <v>1017</v>
      </c>
      <c r="M4" s="16">
        <v>516</v>
      </c>
      <c r="N4" s="16">
        <v>501</v>
      </c>
      <c r="O4" s="15">
        <v>102</v>
      </c>
      <c r="P4" s="17">
        <v>30.568627450980394</v>
      </c>
      <c r="Q4" s="15">
        <v>229</v>
      </c>
      <c r="R4" s="16">
        <v>141</v>
      </c>
      <c r="S4" s="16">
        <v>88</v>
      </c>
    </row>
    <row r="5" spans="1:19" s="5" customFormat="1" ht="27" customHeight="1">
      <c r="A5" s="13" t="s">
        <v>20</v>
      </c>
      <c r="B5" s="14">
        <v>9</v>
      </c>
      <c r="C5" s="15">
        <v>3161</v>
      </c>
      <c r="D5" s="16">
        <v>1621</v>
      </c>
      <c r="E5" s="16">
        <v>1540</v>
      </c>
      <c r="F5" s="15">
        <v>1064</v>
      </c>
      <c r="G5" s="16">
        <v>569</v>
      </c>
      <c r="H5" s="16">
        <v>495</v>
      </c>
      <c r="I5" s="16">
        <v>1065</v>
      </c>
      <c r="J5" s="16">
        <v>553</v>
      </c>
      <c r="K5" s="16">
        <v>512</v>
      </c>
      <c r="L5" s="16">
        <v>1032</v>
      </c>
      <c r="M5" s="16">
        <v>499</v>
      </c>
      <c r="N5" s="16">
        <v>533</v>
      </c>
      <c r="O5" s="15">
        <v>103</v>
      </c>
      <c r="P5" s="17">
        <v>30.7</v>
      </c>
      <c r="Q5" s="15">
        <v>236</v>
      </c>
      <c r="R5" s="16">
        <v>149</v>
      </c>
      <c r="S5" s="16">
        <v>87</v>
      </c>
    </row>
    <row r="6" spans="1:19" s="3" customFormat="1" ht="27" customHeight="1">
      <c r="A6" s="13" t="s">
        <v>21</v>
      </c>
      <c r="B6" s="14">
        <v>9</v>
      </c>
      <c r="C6" s="15">
        <v>3155</v>
      </c>
      <c r="D6" s="16">
        <v>1671</v>
      </c>
      <c r="E6" s="16">
        <v>1484</v>
      </c>
      <c r="F6" s="15">
        <v>1020</v>
      </c>
      <c r="G6" s="16">
        <v>548</v>
      </c>
      <c r="H6" s="16">
        <v>472</v>
      </c>
      <c r="I6" s="16">
        <v>1069</v>
      </c>
      <c r="J6" s="16">
        <v>569</v>
      </c>
      <c r="K6" s="16">
        <v>500</v>
      </c>
      <c r="L6" s="16">
        <v>1066</v>
      </c>
      <c r="M6" s="16">
        <v>554</v>
      </c>
      <c r="N6" s="16">
        <v>512</v>
      </c>
      <c r="O6" s="15">
        <v>102</v>
      </c>
      <c r="P6" s="17">
        <v>30.9</v>
      </c>
      <c r="Q6" s="15">
        <v>235</v>
      </c>
      <c r="R6" s="16">
        <v>150</v>
      </c>
      <c r="S6" s="16">
        <v>85</v>
      </c>
    </row>
    <row r="7" spans="1:19" s="3" customFormat="1" ht="27" customHeight="1">
      <c r="A7" s="13" t="s">
        <v>22</v>
      </c>
      <c r="B7" s="14">
        <v>9</v>
      </c>
      <c r="C7" s="15">
        <v>3225</v>
      </c>
      <c r="D7" s="16">
        <v>1702</v>
      </c>
      <c r="E7" s="16">
        <v>1523</v>
      </c>
      <c r="F7" s="15">
        <v>1134</v>
      </c>
      <c r="G7" s="16">
        <v>587</v>
      </c>
      <c r="H7" s="16">
        <v>547</v>
      </c>
      <c r="I7" s="16">
        <v>1020</v>
      </c>
      <c r="J7" s="16">
        <v>548</v>
      </c>
      <c r="K7" s="16">
        <v>472</v>
      </c>
      <c r="L7" s="16">
        <v>1071</v>
      </c>
      <c r="M7" s="16">
        <v>567</v>
      </c>
      <c r="N7" s="16">
        <v>504</v>
      </c>
      <c r="O7" s="15">
        <v>106</v>
      </c>
      <c r="P7" s="17">
        <v>30.424528301886792</v>
      </c>
      <c r="Q7" s="15">
        <v>240</v>
      </c>
      <c r="R7" s="16">
        <v>152</v>
      </c>
      <c r="S7" s="16">
        <v>88</v>
      </c>
    </row>
    <row r="8" spans="1:19" s="3" customFormat="1" ht="27" customHeight="1">
      <c r="A8" s="13" t="s">
        <v>23</v>
      </c>
      <c r="B8" s="14">
        <v>9</v>
      </c>
      <c r="C8" s="15">
        <v>3183</v>
      </c>
      <c r="D8" s="16">
        <v>1652</v>
      </c>
      <c r="E8" s="16">
        <v>1531</v>
      </c>
      <c r="F8" s="15">
        <v>1036</v>
      </c>
      <c r="G8" s="16">
        <v>519</v>
      </c>
      <c r="H8" s="16">
        <v>517</v>
      </c>
      <c r="I8" s="16">
        <v>1127</v>
      </c>
      <c r="J8" s="16">
        <v>584</v>
      </c>
      <c r="K8" s="16">
        <v>543</v>
      </c>
      <c r="L8" s="16">
        <v>1020</v>
      </c>
      <c r="M8" s="16">
        <v>549</v>
      </c>
      <c r="N8" s="16">
        <v>471</v>
      </c>
      <c r="O8" s="15">
        <v>117</v>
      </c>
      <c r="P8" s="17">
        <v>27.205128205128204</v>
      </c>
      <c r="Q8" s="15">
        <v>231</v>
      </c>
      <c r="R8" s="16">
        <v>141</v>
      </c>
      <c r="S8" s="16">
        <v>90</v>
      </c>
    </row>
    <row r="9" spans="1:19" s="3" customFormat="1" ht="27" customHeight="1">
      <c r="A9" s="18" t="s">
        <v>24</v>
      </c>
      <c r="B9" s="945">
        <v>9</v>
      </c>
      <c r="C9" s="946">
        <v>3169</v>
      </c>
      <c r="D9" s="947">
        <v>1636</v>
      </c>
      <c r="E9" s="947">
        <v>1533</v>
      </c>
      <c r="F9" s="946">
        <v>999</v>
      </c>
      <c r="G9" s="947">
        <v>529</v>
      </c>
      <c r="H9" s="947">
        <v>470</v>
      </c>
      <c r="I9" s="947">
        <v>1041</v>
      </c>
      <c r="J9" s="947">
        <v>522</v>
      </c>
      <c r="K9" s="947">
        <v>519</v>
      </c>
      <c r="L9" s="947">
        <v>1129</v>
      </c>
      <c r="M9" s="947">
        <v>585</v>
      </c>
      <c r="N9" s="947">
        <v>544</v>
      </c>
      <c r="O9" s="946">
        <v>118</v>
      </c>
      <c r="P9" s="948">
        <v>26.9</v>
      </c>
      <c r="Q9" s="946">
        <v>230</v>
      </c>
      <c r="R9" s="947">
        <v>142</v>
      </c>
      <c r="S9" s="947">
        <v>88</v>
      </c>
    </row>
    <row r="10" spans="1:19" s="5" customFormat="1" ht="18.75" customHeight="1">
      <c r="A10" s="19" t="s">
        <v>80</v>
      </c>
      <c r="B10" s="19"/>
      <c r="C10" s="949">
        <v>94</v>
      </c>
      <c r="D10" s="3">
        <v>46</v>
      </c>
      <c r="E10" s="19">
        <v>48</v>
      </c>
      <c r="F10" s="950">
        <v>28</v>
      </c>
      <c r="G10" s="951">
        <v>14</v>
      </c>
      <c r="H10" s="951">
        <v>14</v>
      </c>
      <c r="I10" s="951">
        <v>29</v>
      </c>
      <c r="J10" s="951">
        <v>17</v>
      </c>
      <c r="K10" s="19">
        <v>12</v>
      </c>
      <c r="L10" s="951">
        <v>37</v>
      </c>
      <c r="M10" s="951">
        <v>15</v>
      </c>
      <c r="N10" s="19">
        <v>22</v>
      </c>
      <c r="O10" s="952">
        <v>4</v>
      </c>
      <c r="P10" s="953">
        <v>23.5</v>
      </c>
      <c r="Q10" s="949">
        <v>12</v>
      </c>
      <c r="R10" s="19">
        <v>8</v>
      </c>
      <c r="S10" s="19">
        <v>4</v>
      </c>
    </row>
    <row r="11" spans="1:19" s="5" customFormat="1" ht="18.75" customHeight="1">
      <c r="A11" s="3" t="s">
        <v>81</v>
      </c>
      <c r="B11" s="3"/>
      <c r="C11" s="949">
        <v>547</v>
      </c>
      <c r="D11" s="3">
        <v>277</v>
      </c>
      <c r="E11" s="3">
        <v>270</v>
      </c>
      <c r="F11" s="949">
        <v>184</v>
      </c>
      <c r="G11" s="954">
        <v>86</v>
      </c>
      <c r="H11" s="954">
        <v>98</v>
      </c>
      <c r="I11" s="954">
        <v>179</v>
      </c>
      <c r="J11" s="954">
        <v>93</v>
      </c>
      <c r="K11" s="3">
        <v>86</v>
      </c>
      <c r="L11" s="954">
        <v>184</v>
      </c>
      <c r="M11" s="954">
        <v>98</v>
      </c>
      <c r="N11" s="3">
        <v>86</v>
      </c>
      <c r="O11" s="952">
        <v>20</v>
      </c>
      <c r="P11" s="953">
        <v>27.4</v>
      </c>
      <c r="Q11" s="949">
        <v>45</v>
      </c>
      <c r="R11" s="3">
        <v>27</v>
      </c>
      <c r="S11" s="3">
        <v>18</v>
      </c>
    </row>
    <row r="12" spans="1:19" s="5" customFormat="1" ht="18.75" customHeight="1">
      <c r="A12" s="3" t="s">
        <v>82</v>
      </c>
      <c r="B12" s="3"/>
      <c r="C12" s="949">
        <v>633</v>
      </c>
      <c r="D12" s="3">
        <v>338</v>
      </c>
      <c r="E12" s="3">
        <v>295</v>
      </c>
      <c r="F12" s="949">
        <v>191</v>
      </c>
      <c r="G12" s="954">
        <v>103</v>
      </c>
      <c r="H12" s="954">
        <v>88</v>
      </c>
      <c r="I12" s="954">
        <v>227</v>
      </c>
      <c r="J12" s="954">
        <v>124</v>
      </c>
      <c r="K12" s="3">
        <v>103</v>
      </c>
      <c r="L12" s="954">
        <v>215</v>
      </c>
      <c r="M12" s="954">
        <v>111</v>
      </c>
      <c r="N12" s="3">
        <v>104</v>
      </c>
      <c r="O12" s="952">
        <v>23</v>
      </c>
      <c r="P12" s="953">
        <v>27.5</v>
      </c>
      <c r="Q12" s="949">
        <v>38</v>
      </c>
      <c r="R12" s="3">
        <v>20</v>
      </c>
      <c r="S12" s="3">
        <v>18</v>
      </c>
    </row>
    <row r="13" spans="1:19" s="5" customFormat="1" ht="18.75" customHeight="1">
      <c r="A13" s="3" t="s">
        <v>83</v>
      </c>
      <c r="B13" s="3"/>
      <c r="C13" s="949">
        <v>424</v>
      </c>
      <c r="D13" s="3">
        <v>225</v>
      </c>
      <c r="E13" s="3">
        <v>199</v>
      </c>
      <c r="F13" s="949">
        <v>142</v>
      </c>
      <c r="G13" s="954">
        <v>75</v>
      </c>
      <c r="H13" s="954">
        <v>67</v>
      </c>
      <c r="I13" s="954">
        <v>124</v>
      </c>
      <c r="J13" s="954">
        <v>58</v>
      </c>
      <c r="K13" s="3">
        <v>66</v>
      </c>
      <c r="L13" s="954">
        <v>158</v>
      </c>
      <c r="M13" s="954">
        <v>92</v>
      </c>
      <c r="N13" s="3">
        <v>66</v>
      </c>
      <c r="O13" s="952">
        <v>15</v>
      </c>
      <c r="P13" s="953">
        <v>28.3</v>
      </c>
      <c r="Q13" s="949">
        <v>28</v>
      </c>
      <c r="R13" s="3">
        <v>18</v>
      </c>
      <c r="S13" s="3">
        <v>10</v>
      </c>
    </row>
    <row r="14" spans="1:19" s="5" customFormat="1" ht="18.75" customHeight="1">
      <c r="A14" s="5" t="s">
        <v>84</v>
      </c>
      <c r="B14" s="3"/>
      <c r="C14" s="949">
        <v>121</v>
      </c>
      <c r="D14" s="3">
        <v>67</v>
      </c>
      <c r="E14" s="3">
        <v>54</v>
      </c>
      <c r="F14" s="949">
        <v>47</v>
      </c>
      <c r="G14" s="954">
        <v>27</v>
      </c>
      <c r="H14" s="954">
        <v>20</v>
      </c>
      <c r="I14" s="954">
        <v>35</v>
      </c>
      <c r="J14" s="954">
        <v>25</v>
      </c>
      <c r="K14" s="3">
        <v>10</v>
      </c>
      <c r="L14" s="954">
        <v>39</v>
      </c>
      <c r="M14" s="954">
        <v>15</v>
      </c>
      <c r="N14" s="5">
        <v>24</v>
      </c>
      <c r="O14" s="952">
        <v>6</v>
      </c>
      <c r="P14" s="953">
        <v>20.2</v>
      </c>
      <c r="Q14" s="949">
        <v>13</v>
      </c>
      <c r="R14" s="3">
        <v>11</v>
      </c>
      <c r="S14" s="3">
        <v>2</v>
      </c>
    </row>
    <row r="15" spans="1:19" s="5" customFormat="1" ht="18.75" customHeight="1">
      <c r="A15" s="5" t="s">
        <v>85</v>
      </c>
      <c r="B15" s="3"/>
      <c r="C15" s="949">
        <v>524</v>
      </c>
      <c r="D15" s="3">
        <v>257</v>
      </c>
      <c r="E15" s="3">
        <v>267</v>
      </c>
      <c r="F15" s="949">
        <v>158</v>
      </c>
      <c r="G15" s="954">
        <v>84</v>
      </c>
      <c r="H15" s="954">
        <v>74</v>
      </c>
      <c r="I15" s="954">
        <v>179</v>
      </c>
      <c r="J15" s="954">
        <v>79</v>
      </c>
      <c r="K15" s="3">
        <v>100</v>
      </c>
      <c r="L15" s="954">
        <v>187</v>
      </c>
      <c r="M15" s="954">
        <v>94</v>
      </c>
      <c r="N15" s="3">
        <v>93</v>
      </c>
      <c r="O15" s="952">
        <v>19</v>
      </c>
      <c r="P15" s="953">
        <v>27.6</v>
      </c>
      <c r="Q15" s="949">
        <v>33</v>
      </c>
      <c r="R15" s="3">
        <v>21</v>
      </c>
      <c r="S15" s="3">
        <v>12</v>
      </c>
    </row>
    <row r="16" spans="1:19" s="5" customFormat="1" ht="18.75" customHeight="1">
      <c r="A16" s="3" t="s">
        <v>86</v>
      </c>
      <c r="B16" s="3"/>
      <c r="C16" s="949">
        <v>208</v>
      </c>
      <c r="D16" s="3">
        <v>104</v>
      </c>
      <c r="E16" s="955">
        <v>104</v>
      </c>
      <c r="F16" s="949">
        <v>59</v>
      </c>
      <c r="G16" s="954">
        <v>37</v>
      </c>
      <c r="H16" s="954">
        <v>22</v>
      </c>
      <c r="I16" s="954">
        <v>64</v>
      </c>
      <c r="J16" s="954">
        <v>29</v>
      </c>
      <c r="K16" s="3">
        <v>35</v>
      </c>
      <c r="L16" s="954">
        <v>85</v>
      </c>
      <c r="M16" s="954">
        <v>38</v>
      </c>
      <c r="N16" s="3">
        <v>47</v>
      </c>
      <c r="O16" s="956">
        <v>7</v>
      </c>
      <c r="P16" s="953">
        <v>29.7</v>
      </c>
      <c r="Q16" s="949">
        <v>16</v>
      </c>
      <c r="R16" s="3">
        <v>9</v>
      </c>
      <c r="S16" s="3">
        <v>7</v>
      </c>
    </row>
    <row r="17" spans="1:19" s="5" customFormat="1" ht="18.75" customHeight="1">
      <c r="A17" s="3" t="s">
        <v>87</v>
      </c>
      <c r="B17" s="3"/>
      <c r="C17" s="949">
        <v>321</v>
      </c>
      <c r="D17" s="3">
        <v>178</v>
      </c>
      <c r="E17" s="955">
        <v>143</v>
      </c>
      <c r="F17" s="949">
        <v>90</v>
      </c>
      <c r="G17" s="954">
        <v>59</v>
      </c>
      <c r="H17" s="954">
        <v>31</v>
      </c>
      <c r="I17" s="954">
        <v>111</v>
      </c>
      <c r="J17" s="954">
        <v>54</v>
      </c>
      <c r="K17" s="3">
        <v>57</v>
      </c>
      <c r="L17" s="954">
        <v>120</v>
      </c>
      <c r="M17" s="954">
        <v>65</v>
      </c>
      <c r="N17" s="3">
        <v>55</v>
      </c>
      <c r="O17" s="956">
        <v>12</v>
      </c>
      <c r="P17" s="953">
        <v>26.8</v>
      </c>
      <c r="Q17" s="949">
        <v>24</v>
      </c>
      <c r="R17" s="3">
        <v>16</v>
      </c>
      <c r="S17" s="3">
        <v>8</v>
      </c>
    </row>
    <row r="18" spans="1:19" s="5" customFormat="1" ht="18.75" customHeight="1" thickBot="1">
      <c r="A18" s="20" t="s">
        <v>88</v>
      </c>
      <c r="B18" s="21"/>
      <c r="C18" s="957">
        <v>297</v>
      </c>
      <c r="D18" s="20">
        <v>144</v>
      </c>
      <c r="E18" s="20">
        <v>153</v>
      </c>
      <c r="F18" s="958">
        <v>100</v>
      </c>
      <c r="G18" s="959">
        <v>44</v>
      </c>
      <c r="H18" s="959">
        <v>56</v>
      </c>
      <c r="I18" s="959">
        <v>93</v>
      </c>
      <c r="J18" s="959">
        <v>43</v>
      </c>
      <c r="K18" s="20">
        <v>50</v>
      </c>
      <c r="L18" s="959">
        <v>104</v>
      </c>
      <c r="M18" s="959">
        <v>57</v>
      </c>
      <c r="N18" s="20">
        <v>47</v>
      </c>
      <c r="O18" s="960">
        <v>12</v>
      </c>
      <c r="P18" s="961">
        <v>24.8</v>
      </c>
      <c r="Q18" s="958">
        <v>21</v>
      </c>
      <c r="R18" s="20">
        <v>12</v>
      </c>
      <c r="S18" s="20">
        <v>9</v>
      </c>
    </row>
    <row r="19" spans="1:19" s="5" customFormat="1" ht="11.25" customHeight="1">
      <c r="A19" s="22" t="s">
        <v>47</v>
      </c>
      <c r="B19" s="3"/>
      <c r="C19" s="3"/>
      <c r="D19" s="3"/>
      <c r="E19" s="3"/>
      <c r="F19" s="3"/>
      <c r="G19" s="3"/>
      <c r="H19" s="3"/>
      <c r="I19" s="3"/>
      <c r="J19" s="3"/>
      <c r="K19" s="3"/>
      <c r="L19" s="3"/>
      <c r="M19" s="3"/>
      <c r="N19" s="3"/>
      <c r="O19" s="3"/>
      <c r="P19" s="3"/>
      <c r="Q19" s="3"/>
      <c r="R19" s="3"/>
      <c r="S19" s="3"/>
    </row>
    <row r="20" spans="1:19" s="5" customFormat="1" ht="14.25" customHeight="1"/>
    <row r="21" spans="1:19" s="5" customFormat="1" ht="25.5" customHeight="1" thickBot="1">
      <c r="A21" s="23" t="s">
        <v>89</v>
      </c>
      <c r="Q21" s="24"/>
      <c r="R21" s="24"/>
      <c r="S21" s="443" t="s">
        <v>1081</v>
      </c>
    </row>
    <row r="22" spans="1:19" s="5" customFormat="1" ht="18.75" customHeight="1">
      <c r="A22" s="6" t="s">
        <v>1</v>
      </c>
      <c r="B22" s="1063" t="s">
        <v>2</v>
      </c>
      <c r="C22" s="1061" t="s">
        <v>73</v>
      </c>
      <c r="D22" s="1062"/>
      <c r="E22" s="1065"/>
      <c r="F22" s="1061" t="s">
        <v>74</v>
      </c>
      <c r="G22" s="1062"/>
      <c r="H22" s="1065"/>
      <c r="I22" s="1061" t="s">
        <v>75</v>
      </c>
      <c r="J22" s="1062"/>
      <c r="K22" s="1065"/>
      <c r="L22" s="1061" t="s">
        <v>76</v>
      </c>
      <c r="M22" s="1062"/>
      <c r="N22" s="1065"/>
      <c r="O22" s="1063" t="s">
        <v>10</v>
      </c>
      <c r="P22" s="7" t="s">
        <v>77</v>
      </c>
      <c r="Q22" s="1061" t="s">
        <v>12</v>
      </c>
      <c r="R22" s="1062"/>
      <c r="S22" s="1062"/>
    </row>
    <row r="23" spans="1:19" s="5" customFormat="1" ht="18.75" customHeight="1">
      <c r="A23" s="8" t="s">
        <v>1075</v>
      </c>
      <c r="B23" s="1064"/>
      <c r="C23" s="9" t="s">
        <v>13</v>
      </c>
      <c r="D23" s="9" t="s">
        <v>14</v>
      </c>
      <c r="E23" s="9" t="s">
        <v>15</v>
      </c>
      <c r="F23" s="9" t="s">
        <v>17</v>
      </c>
      <c r="G23" s="9" t="s">
        <v>14</v>
      </c>
      <c r="H23" s="9" t="s">
        <v>15</v>
      </c>
      <c r="I23" s="9" t="s">
        <v>17</v>
      </c>
      <c r="J23" s="9" t="s">
        <v>14</v>
      </c>
      <c r="K23" s="25" t="s">
        <v>15</v>
      </c>
      <c r="L23" s="9" t="s">
        <v>17</v>
      </c>
      <c r="M23" s="9" t="s">
        <v>14</v>
      </c>
      <c r="N23" s="9" t="s">
        <v>15</v>
      </c>
      <c r="O23" s="1064"/>
      <c r="P23" s="12" t="s">
        <v>78</v>
      </c>
      <c r="Q23" s="9" t="s">
        <v>17</v>
      </c>
      <c r="R23" s="9" t="s">
        <v>14</v>
      </c>
      <c r="S23" s="9" t="s">
        <v>15</v>
      </c>
    </row>
    <row r="24" spans="1:19" s="5" customFormat="1" ht="27" customHeight="1">
      <c r="A24" s="13" t="s">
        <v>79</v>
      </c>
      <c r="B24" s="26">
        <v>4</v>
      </c>
      <c r="C24" s="558">
        <v>2821</v>
      </c>
      <c r="D24" s="559">
        <v>1674</v>
      </c>
      <c r="E24" s="559">
        <v>1147</v>
      </c>
      <c r="F24" s="558">
        <v>939</v>
      </c>
      <c r="G24" s="559">
        <v>542</v>
      </c>
      <c r="H24" s="560">
        <v>397</v>
      </c>
      <c r="I24" s="559">
        <v>934</v>
      </c>
      <c r="J24" s="559">
        <v>573</v>
      </c>
      <c r="K24" s="560">
        <v>361</v>
      </c>
      <c r="L24" s="559">
        <v>948</v>
      </c>
      <c r="M24" s="559">
        <v>559</v>
      </c>
      <c r="N24" s="559">
        <v>389</v>
      </c>
      <c r="O24" s="558">
        <v>71</v>
      </c>
      <c r="P24" s="561">
        <v>39.732394366197184</v>
      </c>
      <c r="Q24" s="558">
        <v>198</v>
      </c>
      <c r="R24" s="559">
        <v>134</v>
      </c>
      <c r="S24" s="559">
        <v>64</v>
      </c>
    </row>
    <row r="25" spans="1:19" s="5" customFormat="1" ht="27" customHeight="1">
      <c r="A25" s="13" t="s">
        <v>20</v>
      </c>
      <c r="B25" s="26">
        <v>4</v>
      </c>
      <c r="C25" s="558">
        <v>2775</v>
      </c>
      <c r="D25" s="559">
        <v>1641</v>
      </c>
      <c r="E25" s="559">
        <v>1134</v>
      </c>
      <c r="F25" s="558">
        <v>919</v>
      </c>
      <c r="G25" s="559">
        <v>536</v>
      </c>
      <c r="H25" s="562">
        <v>383</v>
      </c>
      <c r="I25" s="559">
        <v>931</v>
      </c>
      <c r="J25" s="559">
        <v>535</v>
      </c>
      <c r="K25" s="562">
        <v>396</v>
      </c>
      <c r="L25" s="559">
        <v>925</v>
      </c>
      <c r="M25" s="559">
        <v>570</v>
      </c>
      <c r="N25" s="559">
        <v>355</v>
      </c>
      <c r="O25" s="558">
        <v>71</v>
      </c>
      <c r="P25" s="561">
        <v>39.08</v>
      </c>
      <c r="Q25" s="558">
        <v>204</v>
      </c>
      <c r="R25" s="559">
        <v>136</v>
      </c>
      <c r="S25" s="559">
        <v>68</v>
      </c>
    </row>
    <row r="26" spans="1:19" s="3" customFormat="1" ht="27" customHeight="1">
      <c r="A26" s="13" t="s">
        <v>21</v>
      </c>
      <c r="B26" s="26">
        <v>4</v>
      </c>
      <c r="C26" s="558">
        <v>3155</v>
      </c>
      <c r="D26" s="559">
        <v>1591</v>
      </c>
      <c r="E26" s="559">
        <v>1155</v>
      </c>
      <c r="F26" s="558">
        <v>924</v>
      </c>
      <c r="G26" s="559">
        <v>537</v>
      </c>
      <c r="H26" s="562">
        <v>387</v>
      </c>
      <c r="I26" s="559">
        <v>909</v>
      </c>
      <c r="J26" s="559">
        <v>530</v>
      </c>
      <c r="K26" s="562">
        <v>379</v>
      </c>
      <c r="L26" s="559">
        <v>913</v>
      </c>
      <c r="M26" s="559">
        <v>524</v>
      </c>
      <c r="N26" s="559">
        <v>389</v>
      </c>
      <c r="O26" s="558">
        <v>71</v>
      </c>
      <c r="P26" s="561">
        <v>38.299999999999997</v>
      </c>
      <c r="Q26" s="558">
        <v>194</v>
      </c>
      <c r="R26" s="559">
        <v>134</v>
      </c>
      <c r="S26" s="559">
        <v>60</v>
      </c>
    </row>
    <row r="27" spans="1:19" s="3" customFormat="1" ht="27" customHeight="1">
      <c r="A27" s="13" t="s">
        <v>22</v>
      </c>
      <c r="B27" s="26">
        <v>4</v>
      </c>
      <c r="C27" s="558">
        <v>2779</v>
      </c>
      <c r="D27" s="559">
        <v>1626</v>
      </c>
      <c r="E27" s="559">
        <v>1153</v>
      </c>
      <c r="F27" s="563">
        <v>967</v>
      </c>
      <c r="G27" s="559">
        <v>571</v>
      </c>
      <c r="H27" s="562">
        <v>396</v>
      </c>
      <c r="I27" s="559">
        <v>917</v>
      </c>
      <c r="J27" s="559">
        <v>533</v>
      </c>
      <c r="K27" s="562">
        <v>384</v>
      </c>
      <c r="L27" s="559">
        <v>895</v>
      </c>
      <c r="M27" s="559">
        <v>522</v>
      </c>
      <c r="N27" s="559">
        <v>373</v>
      </c>
      <c r="O27" s="558">
        <v>71</v>
      </c>
      <c r="P27" s="561">
        <v>39.1</v>
      </c>
      <c r="Q27" s="558">
        <v>195</v>
      </c>
      <c r="R27" s="559">
        <v>131</v>
      </c>
      <c r="S27" s="559">
        <v>64</v>
      </c>
    </row>
    <row r="28" spans="1:19" s="3" customFormat="1" ht="27" customHeight="1">
      <c r="A28" s="13" t="s">
        <v>23</v>
      </c>
      <c r="B28" s="26">
        <v>4</v>
      </c>
      <c r="C28" s="558">
        <v>2813</v>
      </c>
      <c r="D28" s="559">
        <v>1635</v>
      </c>
      <c r="E28" s="559">
        <v>1178</v>
      </c>
      <c r="F28" s="563">
        <v>960</v>
      </c>
      <c r="G28" s="559">
        <v>546</v>
      </c>
      <c r="H28" s="562">
        <v>414</v>
      </c>
      <c r="I28" s="559">
        <v>951</v>
      </c>
      <c r="J28" s="559">
        <v>563</v>
      </c>
      <c r="K28" s="562">
        <v>388</v>
      </c>
      <c r="L28" s="559">
        <v>902</v>
      </c>
      <c r="M28" s="559">
        <v>526</v>
      </c>
      <c r="N28" s="559">
        <v>376</v>
      </c>
      <c r="O28" s="558">
        <v>72</v>
      </c>
      <c r="P28" s="561">
        <v>39.069444444444443</v>
      </c>
      <c r="Q28" s="558">
        <v>197</v>
      </c>
      <c r="R28" s="559">
        <v>130</v>
      </c>
      <c r="S28" s="559">
        <v>67</v>
      </c>
    </row>
    <row r="29" spans="1:19" s="3" customFormat="1" ht="27" customHeight="1">
      <c r="A29" s="18" t="s">
        <v>24</v>
      </c>
      <c r="B29" s="564">
        <v>4</v>
      </c>
      <c r="C29" s="565">
        <f t="shared" ref="C29:O29" si="0">SUM(C30:C33)</f>
        <v>2774</v>
      </c>
      <c r="D29" s="566">
        <f t="shared" si="0"/>
        <v>1614</v>
      </c>
      <c r="E29" s="567">
        <f t="shared" si="0"/>
        <v>1160</v>
      </c>
      <c r="F29" s="566">
        <f t="shared" si="0"/>
        <v>903</v>
      </c>
      <c r="G29" s="566">
        <f t="shared" si="0"/>
        <v>530</v>
      </c>
      <c r="H29" s="567">
        <f t="shared" si="0"/>
        <v>373</v>
      </c>
      <c r="I29" s="566">
        <f t="shared" si="0"/>
        <v>940</v>
      </c>
      <c r="J29" s="566">
        <f t="shared" si="0"/>
        <v>531</v>
      </c>
      <c r="K29" s="567">
        <f t="shared" si="0"/>
        <v>409</v>
      </c>
      <c r="L29" s="566">
        <f t="shared" si="0"/>
        <v>931</v>
      </c>
      <c r="M29" s="566">
        <f t="shared" si="0"/>
        <v>553</v>
      </c>
      <c r="N29" s="567">
        <f t="shared" si="0"/>
        <v>378</v>
      </c>
      <c r="O29" s="566">
        <f t="shared" si="0"/>
        <v>72</v>
      </c>
      <c r="P29" s="568">
        <f>C29/O29</f>
        <v>38.527777777777779</v>
      </c>
      <c r="Q29" s="566">
        <f>SUM(Q30:Q33)</f>
        <v>195</v>
      </c>
      <c r="R29" s="566">
        <f>SUM(R30:R33)</f>
        <v>132</v>
      </c>
      <c r="S29" s="566">
        <f>SUM(S30:S33)</f>
        <v>63</v>
      </c>
    </row>
    <row r="30" spans="1:19" s="5" customFormat="1" ht="18.75" customHeight="1">
      <c r="A30" s="1066" t="s">
        <v>90</v>
      </c>
      <c r="B30" s="1067"/>
      <c r="C30" s="569">
        <f>D30+E30</f>
        <v>733</v>
      </c>
      <c r="D30" s="570">
        <v>291</v>
      </c>
      <c r="E30" s="570">
        <v>442</v>
      </c>
      <c r="F30" s="569">
        <f>G30+H30</f>
        <v>246</v>
      </c>
      <c r="G30" s="570">
        <v>109</v>
      </c>
      <c r="H30" s="571">
        <v>137</v>
      </c>
      <c r="I30" s="570">
        <f>J30+K30</f>
        <v>244</v>
      </c>
      <c r="J30" s="570">
        <v>87</v>
      </c>
      <c r="K30" s="570">
        <v>157</v>
      </c>
      <c r="L30" s="569">
        <f>M30+N30</f>
        <v>243</v>
      </c>
      <c r="M30" s="570">
        <v>95</v>
      </c>
      <c r="N30" s="570">
        <v>148</v>
      </c>
      <c r="O30" s="569">
        <v>18</v>
      </c>
      <c r="P30" s="561">
        <f>C30/O30</f>
        <v>40.722222222222221</v>
      </c>
      <c r="Q30" s="569">
        <f>R30+S30</f>
        <v>49</v>
      </c>
      <c r="R30" s="570">
        <v>28</v>
      </c>
      <c r="S30" s="570">
        <v>21</v>
      </c>
    </row>
    <row r="31" spans="1:19" s="5" customFormat="1" ht="18.75" customHeight="1">
      <c r="A31" s="1066" t="s">
        <v>91</v>
      </c>
      <c r="B31" s="1067"/>
      <c r="C31" s="26">
        <f>D31+E31</f>
        <v>967</v>
      </c>
      <c r="D31" s="559">
        <v>482</v>
      </c>
      <c r="E31" s="489">
        <v>485</v>
      </c>
      <c r="F31" s="26">
        <f>G31+H31</f>
        <v>326</v>
      </c>
      <c r="G31" s="559">
        <v>168</v>
      </c>
      <c r="H31" s="559">
        <v>158</v>
      </c>
      <c r="I31" s="26">
        <f>J31+K31</f>
        <v>322</v>
      </c>
      <c r="J31" s="559">
        <v>150</v>
      </c>
      <c r="K31" s="559">
        <v>172</v>
      </c>
      <c r="L31" s="26">
        <f>M31+N31</f>
        <v>319</v>
      </c>
      <c r="M31" s="559">
        <v>164</v>
      </c>
      <c r="N31" s="489">
        <v>155</v>
      </c>
      <c r="O31" s="26">
        <v>24</v>
      </c>
      <c r="P31" s="561">
        <f>C31/O31</f>
        <v>40.291666666666664</v>
      </c>
      <c r="Q31" s="26">
        <f>R31+S31</f>
        <v>53</v>
      </c>
      <c r="R31" s="559">
        <v>37</v>
      </c>
      <c r="S31" s="559">
        <v>16</v>
      </c>
    </row>
    <row r="32" spans="1:19" s="5" customFormat="1" ht="18.75" customHeight="1">
      <c r="A32" s="1066" t="s">
        <v>92</v>
      </c>
      <c r="B32" s="1067"/>
      <c r="C32" s="26">
        <f>D32+E32</f>
        <v>620</v>
      </c>
      <c r="D32" s="559">
        <v>575</v>
      </c>
      <c r="E32" s="489">
        <v>45</v>
      </c>
      <c r="F32" s="26">
        <f>G32+H32</f>
        <v>169</v>
      </c>
      <c r="G32" s="559">
        <v>157</v>
      </c>
      <c r="H32" s="559">
        <v>12</v>
      </c>
      <c r="I32" s="26">
        <f>J32+K32</f>
        <v>232</v>
      </c>
      <c r="J32" s="559">
        <v>209</v>
      </c>
      <c r="K32" s="559">
        <v>23</v>
      </c>
      <c r="L32" s="26">
        <f>M32+N32</f>
        <v>219</v>
      </c>
      <c r="M32" s="559">
        <v>209</v>
      </c>
      <c r="N32" s="489">
        <v>10</v>
      </c>
      <c r="O32" s="26">
        <v>17</v>
      </c>
      <c r="P32" s="561">
        <f>C32/O32</f>
        <v>36.470588235294116</v>
      </c>
      <c r="Q32" s="26">
        <f>R32+S32</f>
        <v>57</v>
      </c>
      <c r="R32" s="559">
        <v>45</v>
      </c>
      <c r="S32" s="559">
        <v>12</v>
      </c>
    </row>
    <row r="33" spans="1:19" s="5" customFormat="1" ht="18.75" customHeight="1" thickBot="1">
      <c r="A33" s="1059" t="s">
        <v>93</v>
      </c>
      <c r="B33" s="1060"/>
      <c r="C33" s="572">
        <f>D33+E33</f>
        <v>454</v>
      </c>
      <c r="D33" s="490">
        <v>266</v>
      </c>
      <c r="E33" s="490">
        <v>188</v>
      </c>
      <c r="F33" s="573">
        <f>G33+H33</f>
        <v>162</v>
      </c>
      <c r="G33" s="574">
        <v>96</v>
      </c>
      <c r="H33" s="574">
        <v>66</v>
      </c>
      <c r="I33" s="573">
        <f>J33+K33</f>
        <v>142</v>
      </c>
      <c r="J33" s="574">
        <v>85</v>
      </c>
      <c r="K33" s="574">
        <v>57</v>
      </c>
      <c r="L33" s="573">
        <f>M33+N33</f>
        <v>150</v>
      </c>
      <c r="M33" s="574">
        <v>85</v>
      </c>
      <c r="N33" s="574">
        <v>65</v>
      </c>
      <c r="O33" s="573">
        <v>13</v>
      </c>
      <c r="P33" s="575">
        <f>C33/O33</f>
        <v>34.92307692307692</v>
      </c>
      <c r="Q33" s="573">
        <f>R33+S33</f>
        <v>36</v>
      </c>
      <c r="R33" s="490">
        <v>22</v>
      </c>
      <c r="S33" s="490">
        <v>14</v>
      </c>
    </row>
    <row r="34" spans="1:19" s="5" customFormat="1" ht="13.5" customHeight="1">
      <c r="A34" s="22" t="s">
        <v>94</v>
      </c>
      <c r="B34" s="3"/>
      <c r="C34" s="3"/>
      <c r="D34" s="3"/>
      <c r="E34" s="3"/>
      <c r="F34" s="3"/>
      <c r="G34" s="3"/>
      <c r="H34" s="3"/>
      <c r="I34" s="3"/>
      <c r="J34" s="3"/>
      <c r="K34" s="3"/>
      <c r="L34" s="3"/>
      <c r="M34" s="3"/>
      <c r="N34" s="3"/>
      <c r="O34" s="3" t="s">
        <v>95</v>
      </c>
      <c r="P34" s="3"/>
      <c r="Q34" s="3"/>
      <c r="R34" s="27"/>
      <c r="S34" s="27"/>
    </row>
  </sheetData>
  <customSheetViews>
    <customSheetView guid="{93AD3119-4B9E-4DD3-92AC-14DD93F7352A}" showPageBreaks="1" printArea="1" view="pageBreakPreview">
      <selection activeCell="I10" sqref="I10"/>
      <pageMargins left="0.78740157480314965" right="0.78740157480314965" top="0.78740157480314965" bottom="0.39370078740157483" header="0" footer="0"/>
      <pageSetup paperSize="9" scale="70" firstPageNumber="166" pageOrder="overThenDown" orientation="landscape" useFirstPageNumber="1" r:id="rId1"/>
      <headerFooter alignWithMargins="0"/>
    </customSheetView>
    <customSheetView guid="{53ABA5C2-131F-4519-ADBD-143B4641C355}" showPageBreaks="1" printArea="1" view="pageBreakPreview" topLeftCell="A10">
      <selection activeCell="L31" sqref="L31"/>
      <pageMargins left="0.78740157480314965" right="0.78740157480314965" top="0.78740157480314965" bottom="0.39370078740157483" header="0" footer="0"/>
      <pageSetup paperSize="9" scale="70" firstPageNumber="166" pageOrder="overThenDown" orientation="landscape" useFirstPageNumber="1" r:id="rId2"/>
      <headerFooter alignWithMargins="0"/>
    </customSheetView>
    <customSheetView guid="{088E71DE-B7B4-46D8-A92F-2B36F5DE4D60}" showPageBreaks="1" printArea="1" view="pageBreakPreview">
      <selection activeCell="L31" sqref="L31"/>
      <pageMargins left="0.78740157480314965" right="0.78740157480314965" top="0.78740157480314965" bottom="0.39370078740157483" header="0" footer="0"/>
      <pageSetup paperSize="9" scale="70" firstPageNumber="166" pageOrder="overThenDown" orientation="landscape" useFirstPageNumber="1" r:id="rId3"/>
      <headerFooter alignWithMargins="0"/>
    </customSheetView>
    <customSheetView guid="{9B74B00A-A640-416F-A432-6A34C75E3BAB}" showPageBreaks="1" printArea="1" view="pageBreakPreview">
      <selection activeCell="L31" sqref="L31"/>
      <pageMargins left="0.78740157480314965" right="0.78740157480314965" top="0.78740157480314965" bottom="0.39370078740157483" header="0" footer="0"/>
      <pageSetup paperSize="9" scale="70" firstPageNumber="166" pageOrder="overThenDown" orientation="landscape" useFirstPageNumber="1" r:id="rId4"/>
      <headerFooter alignWithMargins="0"/>
    </customSheetView>
    <customSheetView guid="{4B660A93-3844-409A-B1B8-F0D2E63212C8}" showPageBreaks="1" printArea="1" view="pageBreakPreview" topLeftCell="A10">
      <selection activeCell="L31" sqref="L31"/>
      <pageMargins left="0.78740157480314965" right="0.78740157480314965" top="0.78740157480314965" bottom="0.39370078740157483" header="0" footer="0"/>
      <pageSetup paperSize="9" scale="70" firstPageNumber="166" pageOrder="overThenDown" orientation="landscape" useFirstPageNumber="1" r:id="rId5"/>
      <headerFooter alignWithMargins="0"/>
    </customSheetView>
    <customSheetView guid="{54E8C2A0-7B52-4DAB-8ABD-D0AD26D0A0DB}" showPageBreaks="1" printArea="1" view="pageBreakPreview" topLeftCell="A10">
      <selection activeCell="L31" sqref="L31"/>
      <pageMargins left="0.78740157480314965" right="0.78740157480314965" top="0.78740157480314965" bottom="0.39370078740157483" header="0" footer="0"/>
      <pageSetup paperSize="9" scale="70" firstPageNumber="166" pageOrder="overThenDown" orientation="landscape" useFirstPageNumber="1" r:id="rId6"/>
      <headerFooter alignWithMargins="0"/>
    </customSheetView>
    <customSheetView guid="{F9820D02-85B6-432B-AB25-E79E6E3CE8BD}" showPageBreaks="1" printArea="1" view="pageBreakPreview" topLeftCell="A10">
      <selection activeCell="L31" sqref="L31"/>
      <pageMargins left="0.78740157480314965" right="0.78740157480314965" top="0.78740157480314965" bottom="0.39370078740157483" header="0" footer="0"/>
      <pageSetup paperSize="9" scale="70" firstPageNumber="166" pageOrder="overThenDown" orientation="landscape" useFirstPageNumber="1" r:id="rId7"/>
      <headerFooter alignWithMargins="0"/>
    </customSheetView>
    <customSheetView guid="{6C8CA477-863E-484A-88AC-2F7B34BF5742}" showPageBreaks="1" printArea="1" view="pageBreakPreview">
      <selection activeCell="L31" sqref="L31"/>
      <pageMargins left="0.78740157480314965" right="0.78740157480314965" top="0.78740157480314965" bottom="0.39370078740157483" header="0" footer="0"/>
      <pageSetup paperSize="9" scale="70" firstPageNumber="166" pageOrder="overThenDown" orientation="landscape" useFirstPageNumber="1" r:id="rId8"/>
      <headerFooter alignWithMargins="0"/>
    </customSheetView>
    <customSheetView guid="{C35433B0-31B6-4088-8FE4-5880F028D902}" showPageBreaks="1" printArea="1" view="pageBreakPreview">
      <selection activeCell="L31" sqref="L31"/>
      <pageMargins left="0.78740157480314965" right="0.78740157480314965" top="0.78740157480314965" bottom="0.39370078740157483" header="0" footer="0"/>
      <pageSetup paperSize="9" scale="70" firstPageNumber="166" pageOrder="overThenDown" orientation="landscape" useFirstPageNumber="1" r:id="rId9"/>
      <headerFooter alignWithMargins="0"/>
    </customSheetView>
    <customSheetView guid="{ACCC9A1C-74E4-4A07-8C69-201B2C75F995}" showPageBreaks="1" printArea="1" view="pageBreakPreview">
      <selection activeCell="L31" sqref="L31"/>
      <pageMargins left="0.78740157480314965" right="0.78740157480314965" top="0.78740157480314965" bottom="0.39370078740157483" header="0" footer="0"/>
      <pageSetup paperSize="9" scale="70" firstPageNumber="166" pageOrder="overThenDown" orientation="landscape" useFirstPageNumber="1" r:id="rId10"/>
      <headerFooter alignWithMargins="0"/>
    </customSheetView>
    <customSheetView guid="{D244CBD3-20C8-4E64-93F1-8305B8033E05}" showPageBreaks="1" printArea="1" view="pageBreakPreview">
      <pageMargins left="0.78740157480314965" right="0.78740157480314965" top="0.78740157480314965" bottom="0.39370078740157483" header="0" footer="0"/>
      <pageSetup paperSize="9" scale="70" firstPageNumber="166" pageOrder="overThenDown" orientation="landscape" useFirstPageNumber="1" r:id="rId11"/>
      <headerFooter alignWithMargins="0"/>
    </customSheetView>
    <customSheetView guid="{A9FAE077-5C36-4502-A307-F5F7DF354F81}" showPageBreaks="1" printArea="1" view="pageBreakPreview">
      <selection activeCell="L31" sqref="L31"/>
      <pageMargins left="0.78740157480314965" right="0.78740157480314965" top="0.78740157480314965" bottom="0.39370078740157483" header="0" footer="0"/>
      <pageSetup paperSize="9" scale="70" firstPageNumber="166" pageOrder="overThenDown" orientation="landscape" useFirstPageNumber="1" r:id="rId12"/>
      <headerFooter alignWithMargins="0"/>
    </customSheetView>
    <customSheetView guid="{676DC416-CC6C-4663-B2BC-E7307C535C80}" showPageBreaks="1" printArea="1" view="pageBreakPreview">
      <selection activeCell="I10" sqref="I10"/>
      <pageMargins left="0.78740157480314965" right="0.78740157480314965" top="0.78740157480314965" bottom="0.39370078740157483" header="0" footer="0"/>
      <pageSetup paperSize="9" scale="70" firstPageNumber="166" pageOrder="overThenDown" orientation="landscape" useFirstPageNumber="1" r:id="rId13"/>
      <headerFooter alignWithMargins="0"/>
    </customSheetView>
  </customSheetViews>
  <mergeCells count="18">
    <mergeCell ref="A31:B31"/>
    <mergeCell ref="A32:B32"/>
    <mergeCell ref="A33:B33"/>
    <mergeCell ref="Q2:S2"/>
    <mergeCell ref="B22:B23"/>
    <mergeCell ref="C22:E22"/>
    <mergeCell ref="F22:H22"/>
    <mergeCell ref="I22:K22"/>
    <mergeCell ref="L22:N22"/>
    <mergeCell ref="O22:O23"/>
    <mergeCell ref="Q22:S22"/>
    <mergeCell ref="B2:B3"/>
    <mergeCell ref="C2:E2"/>
    <mergeCell ref="F2:H2"/>
    <mergeCell ref="I2:K2"/>
    <mergeCell ref="L2:N2"/>
    <mergeCell ref="O2:O3"/>
    <mergeCell ref="A30:B30"/>
  </mergeCells>
  <phoneticPr fontId="2"/>
  <printOptions gridLinesSet="0"/>
  <pageMargins left="0.78740157480314965" right="0.78740157480314965" top="0.78740157480314965" bottom="0.39370078740157483" header="0" footer="0"/>
  <pageSetup paperSize="9" scale="70" firstPageNumber="166" pageOrder="overThenDown" orientation="landscape" useFirstPageNumber="1" r:id="rId14"/>
  <headerFooter alignWithMargins="0"/>
  <drawing r:id="rId1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6"/>
  <sheetViews>
    <sheetView view="pageBreakPreview" zoomScaleNormal="100" zoomScaleSheetLayoutView="100" workbookViewId="0"/>
  </sheetViews>
  <sheetFormatPr defaultColWidth="10.375" defaultRowHeight="20.45" customHeight="1"/>
  <cols>
    <col min="1" max="8" width="9.875" style="79" customWidth="1"/>
    <col min="9" max="9" width="7.75" style="79" customWidth="1"/>
    <col min="10" max="256" width="10.375" style="79"/>
    <col min="257" max="264" width="9.875" style="79" customWidth="1"/>
    <col min="265" max="265" width="7.75" style="79" customWidth="1"/>
    <col min="266" max="512" width="10.375" style="79"/>
    <col min="513" max="520" width="9.875" style="79" customWidth="1"/>
    <col min="521" max="521" width="7.75" style="79" customWidth="1"/>
    <col min="522" max="768" width="10.375" style="79"/>
    <col min="769" max="776" width="9.875" style="79" customWidth="1"/>
    <col min="777" max="777" width="7.75" style="79" customWidth="1"/>
    <col min="778" max="1024" width="10.375" style="79"/>
    <col min="1025" max="1032" width="9.875" style="79" customWidth="1"/>
    <col min="1033" max="1033" width="7.75" style="79" customWidth="1"/>
    <col min="1034" max="1280" width="10.375" style="79"/>
    <col min="1281" max="1288" width="9.875" style="79" customWidth="1"/>
    <col min="1289" max="1289" width="7.75" style="79" customWidth="1"/>
    <col min="1290" max="1536" width="10.375" style="79"/>
    <col min="1537" max="1544" width="9.875" style="79" customWidth="1"/>
    <col min="1545" max="1545" width="7.75" style="79" customWidth="1"/>
    <col min="1546" max="1792" width="10.375" style="79"/>
    <col min="1793" max="1800" width="9.875" style="79" customWidth="1"/>
    <col min="1801" max="1801" width="7.75" style="79" customWidth="1"/>
    <col min="1802" max="2048" width="10.375" style="79"/>
    <col min="2049" max="2056" width="9.875" style="79" customWidth="1"/>
    <col min="2057" max="2057" width="7.75" style="79" customWidth="1"/>
    <col min="2058" max="2304" width="10.375" style="79"/>
    <col min="2305" max="2312" width="9.875" style="79" customWidth="1"/>
    <col min="2313" max="2313" width="7.75" style="79" customWidth="1"/>
    <col min="2314" max="2560" width="10.375" style="79"/>
    <col min="2561" max="2568" width="9.875" style="79" customWidth="1"/>
    <col min="2569" max="2569" width="7.75" style="79" customWidth="1"/>
    <col min="2570" max="2816" width="10.375" style="79"/>
    <col min="2817" max="2824" width="9.875" style="79" customWidth="1"/>
    <col min="2825" max="2825" width="7.75" style="79" customWidth="1"/>
    <col min="2826" max="3072" width="10.375" style="79"/>
    <col min="3073" max="3080" width="9.875" style="79" customWidth="1"/>
    <col min="3081" max="3081" width="7.75" style="79" customWidth="1"/>
    <col min="3082" max="3328" width="10.375" style="79"/>
    <col min="3329" max="3336" width="9.875" style="79" customWidth="1"/>
    <col min="3337" max="3337" width="7.75" style="79" customWidth="1"/>
    <col min="3338" max="3584" width="10.375" style="79"/>
    <col min="3585" max="3592" width="9.875" style="79" customWidth="1"/>
    <col min="3593" max="3593" width="7.75" style="79" customWidth="1"/>
    <col min="3594" max="3840" width="10.375" style="79"/>
    <col min="3841" max="3848" width="9.875" style="79" customWidth="1"/>
    <col min="3849" max="3849" width="7.75" style="79" customWidth="1"/>
    <col min="3850" max="4096" width="10.375" style="79"/>
    <col min="4097" max="4104" width="9.875" style="79" customWidth="1"/>
    <col min="4105" max="4105" width="7.75" style="79" customWidth="1"/>
    <col min="4106" max="4352" width="10.375" style="79"/>
    <col min="4353" max="4360" width="9.875" style="79" customWidth="1"/>
    <col min="4361" max="4361" width="7.75" style="79" customWidth="1"/>
    <col min="4362" max="4608" width="10.375" style="79"/>
    <col min="4609" max="4616" width="9.875" style="79" customWidth="1"/>
    <col min="4617" max="4617" width="7.75" style="79" customWidth="1"/>
    <col min="4618" max="4864" width="10.375" style="79"/>
    <col min="4865" max="4872" width="9.875" style="79" customWidth="1"/>
    <col min="4873" max="4873" width="7.75" style="79" customWidth="1"/>
    <col min="4874" max="5120" width="10.375" style="79"/>
    <col min="5121" max="5128" width="9.875" style="79" customWidth="1"/>
    <col min="5129" max="5129" width="7.75" style="79" customWidth="1"/>
    <col min="5130" max="5376" width="10.375" style="79"/>
    <col min="5377" max="5384" width="9.875" style="79" customWidth="1"/>
    <col min="5385" max="5385" width="7.75" style="79" customWidth="1"/>
    <col min="5386" max="5632" width="10.375" style="79"/>
    <col min="5633" max="5640" width="9.875" style="79" customWidth="1"/>
    <col min="5641" max="5641" width="7.75" style="79" customWidth="1"/>
    <col min="5642" max="5888" width="10.375" style="79"/>
    <col min="5889" max="5896" width="9.875" style="79" customWidth="1"/>
    <col min="5897" max="5897" width="7.75" style="79" customWidth="1"/>
    <col min="5898" max="6144" width="10.375" style="79"/>
    <col min="6145" max="6152" width="9.875" style="79" customWidth="1"/>
    <col min="6153" max="6153" width="7.75" style="79" customWidth="1"/>
    <col min="6154" max="6400" width="10.375" style="79"/>
    <col min="6401" max="6408" width="9.875" style="79" customWidth="1"/>
    <col min="6409" max="6409" width="7.75" style="79" customWidth="1"/>
    <col min="6410" max="6656" width="10.375" style="79"/>
    <col min="6657" max="6664" width="9.875" style="79" customWidth="1"/>
    <col min="6665" max="6665" width="7.75" style="79" customWidth="1"/>
    <col min="6666" max="6912" width="10.375" style="79"/>
    <col min="6913" max="6920" width="9.875" style="79" customWidth="1"/>
    <col min="6921" max="6921" width="7.75" style="79" customWidth="1"/>
    <col min="6922" max="7168" width="10.375" style="79"/>
    <col min="7169" max="7176" width="9.875" style="79" customWidth="1"/>
    <col min="7177" max="7177" width="7.75" style="79" customWidth="1"/>
    <col min="7178" max="7424" width="10.375" style="79"/>
    <col min="7425" max="7432" width="9.875" style="79" customWidth="1"/>
    <col min="7433" max="7433" width="7.75" style="79" customWidth="1"/>
    <col min="7434" max="7680" width="10.375" style="79"/>
    <col min="7681" max="7688" width="9.875" style="79" customWidth="1"/>
    <col min="7689" max="7689" width="7.75" style="79" customWidth="1"/>
    <col min="7690" max="7936" width="10.375" style="79"/>
    <col min="7937" max="7944" width="9.875" style="79" customWidth="1"/>
    <col min="7945" max="7945" width="7.75" style="79" customWidth="1"/>
    <col min="7946" max="8192" width="10.375" style="79"/>
    <col min="8193" max="8200" width="9.875" style="79" customWidth="1"/>
    <col min="8201" max="8201" width="7.75" style="79" customWidth="1"/>
    <col min="8202" max="8448" width="10.375" style="79"/>
    <col min="8449" max="8456" width="9.875" style="79" customWidth="1"/>
    <col min="8457" max="8457" width="7.75" style="79" customWidth="1"/>
    <col min="8458" max="8704" width="10.375" style="79"/>
    <col min="8705" max="8712" width="9.875" style="79" customWidth="1"/>
    <col min="8713" max="8713" width="7.75" style="79" customWidth="1"/>
    <col min="8714" max="8960" width="10.375" style="79"/>
    <col min="8961" max="8968" width="9.875" style="79" customWidth="1"/>
    <col min="8969" max="8969" width="7.75" style="79" customWidth="1"/>
    <col min="8970" max="9216" width="10.375" style="79"/>
    <col min="9217" max="9224" width="9.875" style="79" customWidth="1"/>
    <col min="9225" max="9225" width="7.75" style="79" customWidth="1"/>
    <col min="9226" max="9472" width="10.375" style="79"/>
    <col min="9473" max="9480" width="9.875" style="79" customWidth="1"/>
    <col min="9481" max="9481" width="7.75" style="79" customWidth="1"/>
    <col min="9482" max="9728" width="10.375" style="79"/>
    <col min="9729" max="9736" width="9.875" style="79" customWidth="1"/>
    <col min="9737" max="9737" width="7.75" style="79" customWidth="1"/>
    <col min="9738" max="9984" width="10.375" style="79"/>
    <col min="9985" max="9992" width="9.875" style="79" customWidth="1"/>
    <col min="9993" max="9993" width="7.75" style="79" customWidth="1"/>
    <col min="9994" max="10240" width="10.375" style="79"/>
    <col min="10241" max="10248" width="9.875" style="79" customWidth="1"/>
    <col min="10249" max="10249" width="7.75" style="79" customWidth="1"/>
    <col min="10250" max="10496" width="10.375" style="79"/>
    <col min="10497" max="10504" width="9.875" style="79" customWidth="1"/>
    <col min="10505" max="10505" width="7.75" style="79" customWidth="1"/>
    <col min="10506" max="10752" width="10.375" style="79"/>
    <col min="10753" max="10760" width="9.875" style="79" customWidth="1"/>
    <col min="10761" max="10761" width="7.75" style="79" customWidth="1"/>
    <col min="10762" max="11008" width="10.375" style="79"/>
    <col min="11009" max="11016" width="9.875" style="79" customWidth="1"/>
    <col min="11017" max="11017" width="7.75" style="79" customWidth="1"/>
    <col min="11018" max="11264" width="10.375" style="79"/>
    <col min="11265" max="11272" width="9.875" style="79" customWidth="1"/>
    <col min="11273" max="11273" width="7.75" style="79" customWidth="1"/>
    <col min="11274" max="11520" width="10.375" style="79"/>
    <col min="11521" max="11528" width="9.875" style="79" customWidth="1"/>
    <col min="11529" max="11529" width="7.75" style="79" customWidth="1"/>
    <col min="11530" max="11776" width="10.375" style="79"/>
    <col min="11777" max="11784" width="9.875" style="79" customWidth="1"/>
    <col min="11785" max="11785" width="7.75" style="79" customWidth="1"/>
    <col min="11786" max="12032" width="10.375" style="79"/>
    <col min="12033" max="12040" width="9.875" style="79" customWidth="1"/>
    <col min="12041" max="12041" width="7.75" style="79" customWidth="1"/>
    <col min="12042" max="12288" width="10.375" style="79"/>
    <col min="12289" max="12296" width="9.875" style="79" customWidth="1"/>
    <col min="12297" max="12297" width="7.75" style="79" customWidth="1"/>
    <col min="12298" max="12544" width="10.375" style="79"/>
    <col min="12545" max="12552" width="9.875" style="79" customWidth="1"/>
    <col min="12553" max="12553" width="7.75" style="79" customWidth="1"/>
    <col min="12554" max="12800" width="10.375" style="79"/>
    <col min="12801" max="12808" width="9.875" style="79" customWidth="1"/>
    <col min="12809" max="12809" width="7.75" style="79" customWidth="1"/>
    <col min="12810" max="13056" width="10.375" style="79"/>
    <col min="13057" max="13064" width="9.875" style="79" customWidth="1"/>
    <col min="13065" max="13065" width="7.75" style="79" customWidth="1"/>
    <col min="13066" max="13312" width="10.375" style="79"/>
    <col min="13313" max="13320" width="9.875" style="79" customWidth="1"/>
    <col min="13321" max="13321" width="7.75" style="79" customWidth="1"/>
    <col min="13322" max="13568" width="10.375" style="79"/>
    <col min="13569" max="13576" width="9.875" style="79" customWidth="1"/>
    <col min="13577" max="13577" width="7.75" style="79" customWidth="1"/>
    <col min="13578" max="13824" width="10.375" style="79"/>
    <col min="13825" max="13832" width="9.875" style="79" customWidth="1"/>
    <col min="13833" max="13833" width="7.75" style="79" customWidth="1"/>
    <col min="13834" max="14080" width="10.375" style="79"/>
    <col min="14081" max="14088" width="9.875" style="79" customWidth="1"/>
    <col min="14089" max="14089" width="7.75" style="79" customWidth="1"/>
    <col min="14090" max="14336" width="10.375" style="79"/>
    <col min="14337" max="14344" width="9.875" style="79" customWidth="1"/>
    <col min="14345" max="14345" width="7.75" style="79" customWidth="1"/>
    <col min="14346" max="14592" width="10.375" style="79"/>
    <col min="14593" max="14600" width="9.875" style="79" customWidth="1"/>
    <col min="14601" max="14601" width="7.75" style="79" customWidth="1"/>
    <col min="14602" max="14848" width="10.375" style="79"/>
    <col min="14849" max="14856" width="9.875" style="79" customWidth="1"/>
    <col min="14857" max="14857" width="7.75" style="79" customWidth="1"/>
    <col min="14858" max="15104" width="10.375" style="79"/>
    <col min="15105" max="15112" width="9.875" style="79" customWidth="1"/>
    <col min="15113" max="15113" width="7.75" style="79" customWidth="1"/>
    <col min="15114" max="15360" width="10.375" style="79"/>
    <col min="15361" max="15368" width="9.875" style="79" customWidth="1"/>
    <col min="15369" max="15369" width="7.75" style="79" customWidth="1"/>
    <col min="15370" max="15616" width="10.375" style="79"/>
    <col min="15617" max="15624" width="9.875" style="79" customWidth="1"/>
    <col min="15625" max="15625" width="7.75" style="79" customWidth="1"/>
    <col min="15626" max="15872" width="10.375" style="79"/>
    <col min="15873" max="15880" width="9.875" style="79" customWidth="1"/>
    <col min="15881" max="15881" width="7.75" style="79" customWidth="1"/>
    <col min="15882" max="16128" width="10.375" style="79"/>
    <col min="16129" max="16136" width="9.875" style="79" customWidth="1"/>
    <col min="16137" max="16137" width="7.75" style="79" customWidth="1"/>
    <col min="16138" max="16384" width="10.375" style="79"/>
  </cols>
  <sheetData>
    <row r="1" spans="1:8" s="576" customFormat="1" ht="17.25">
      <c r="A1" s="577" t="s">
        <v>1156</v>
      </c>
      <c r="B1" s="577"/>
      <c r="G1" s="1285" t="s">
        <v>1046</v>
      </c>
      <c r="H1" s="1285"/>
    </row>
    <row r="2" spans="1:8" ht="7.5" customHeight="1" thickBot="1">
      <c r="G2" s="1286"/>
      <c r="H2" s="1286"/>
    </row>
    <row r="3" spans="1:8" s="576" customFormat="1" ht="15" customHeight="1">
      <c r="A3" s="578" t="s">
        <v>1047</v>
      </c>
      <c r="B3" s="1509" t="s">
        <v>1048</v>
      </c>
      <c r="C3" s="1510"/>
      <c r="D3" s="1511" t="s">
        <v>1049</v>
      </c>
      <c r="E3" s="1512"/>
      <c r="F3" s="1513" t="s">
        <v>1050</v>
      </c>
      <c r="G3" s="1512"/>
      <c r="H3" s="581" t="s">
        <v>1051</v>
      </c>
    </row>
    <row r="4" spans="1:8" s="894" customFormat="1" ht="21.95" customHeight="1">
      <c r="A4" s="392" t="s">
        <v>79</v>
      </c>
      <c r="B4" s="352"/>
      <c r="C4" s="921">
        <v>109857</v>
      </c>
      <c r="D4" s="922"/>
      <c r="E4" s="915">
        <v>91639</v>
      </c>
      <c r="F4" s="897"/>
      <c r="G4" s="915">
        <v>8108</v>
      </c>
      <c r="H4" s="895">
        <v>10110</v>
      </c>
    </row>
    <row r="5" spans="1:8" s="894" customFormat="1" ht="21.95" customHeight="1">
      <c r="A5" s="392" t="s">
        <v>20</v>
      </c>
      <c r="B5" s="352"/>
      <c r="C5" s="921">
        <v>117374</v>
      </c>
      <c r="D5" s="923"/>
      <c r="E5" s="915">
        <v>96228</v>
      </c>
      <c r="F5" s="897"/>
      <c r="G5" s="915">
        <v>9435</v>
      </c>
      <c r="H5" s="895">
        <v>11711</v>
      </c>
    </row>
    <row r="6" spans="1:8" s="894" customFormat="1" ht="21.95" customHeight="1">
      <c r="A6" s="392" t="s">
        <v>21</v>
      </c>
      <c r="B6" s="352"/>
      <c r="C6" s="924">
        <v>129660</v>
      </c>
      <c r="D6" s="897"/>
      <c r="E6" s="915">
        <v>109525</v>
      </c>
      <c r="F6" s="897"/>
      <c r="G6" s="915">
        <v>11602</v>
      </c>
      <c r="H6" s="895">
        <v>8533</v>
      </c>
    </row>
    <row r="7" spans="1:8" s="894" customFormat="1" ht="21.95" customHeight="1">
      <c r="A7" s="392" t="s">
        <v>22</v>
      </c>
      <c r="B7" s="352"/>
      <c r="C7" s="921">
        <v>140975</v>
      </c>
      <c r="D7" s="923"/>
      <c r="E7" s="915">
        <v>117305</v>
      </c>
      <c r="F7" s="897"/>
      <c r="G7" s="915">
        <v>15820</v>
      </c>
      <c r="H7" s="895">
        <v>7850</v>
      </c>
    </row>
    <row r="8" spans="1:8" s="894" customFormat="1" ht="21.95" customHeight="1" thickBot="1">
      <c r="A8" s="397" t="s">
        <v>1052</v>
      </c>
      <c r="B8" s="358"/>
      <c r="C8" s="925">
        <f>SUM(E8,G8,H8)</f>
        <v>148868</v>
      </c>
      <c r="D8" s="926"/>
      <c r="E8" s="927">
        <f>93563+29957+5104</f>
        <v>128624</v>
      </c>
      <c r="F8" s="897"/>
      <c r="G8" s="915">
        <f>11304+5720+1927</f>
        <v>18951</v>
      </c>
      <c r="H8" s="895">
        <v>1293</v>
      </c>
    </row>
    <row r="9" spans="1:8" s="576" customFormat="1" ht="14.25" customHeight="1">
      <c r="A9" s="105" t="s">
        <v>1053</v>
      </c>
      <c r="B9" s="448"/>
      <c r="C9" s="448" t="s">
        <v>1054</v>
      </c>
      <c r="D9" s="449"/>
      <c r="E9" s="450"/>
      <c r="F9" s="451"/>
      <c r="G9" s="450"/>
      <c r="H9" s="449"/>
    </row>
    <row r="10" spans="1:8" ht="12" customHeight="1">
      <c r="A10" s="77"/>
      <c r="B10" s="385"/>
      <c r="C10" s="221"/>
      <c r="D10" s="385"/>
      <c r="E10" s="221"/>
      <c r="F10" s="385"/>
      <c r="G10" s="221"/>
      <c r="H10" s="385"/>
    </row>
    <row r="11" spans="1:8" s="576" customFormat="1" ht="16.5" customHeight="1">
      <c r="A11" s="577" t="s">
        <v>1157</v>
      </c>
      <c r="B11" s="452"/>
      <c r="C11" s="453"/>
      <c r="D11" s="453"/>
      <c r="E11" s="453"/>
      <c r="F11" s="453"/>
      <c r="G11" s="1507" t="s">
        <v>1046</v>
      </c>
      <c r="H11" s="1507"/>
    </row>
    <row r="12" spans="1:8" ht="7.5" customHeight="1" thickBot="1">
      <c r="B12" s="431"/>
      <c r="C12" s="431"/>
      <c r="D12" s="431"/>
      <c r="E12" s="431"/>
      <c r="F12" s="431"/>
      <c r="G12" s="1508"/>
      <c r="H12" s="1508"/>
    </row>
    <row r="13" spans="1:8" s="576" customFormat="1" ht="15" customHeight="1">
      <c r="A13" s="578" t="s">
        <v>1047</v>
      </c>
      <c r="B13" s="1509" t="s">
        <v>1048</v>
      </c>
      <c r="C13" s="1510"/>
      <c r="D13" s="1511" t="s">
        <v>1049</v>
      </c>
      <c r="E13" s="1512"/>
      <c r="F13" s="1513" t="s">
        <v>1055</v>
      </c>
      <c r="G13" s="1512"/>
      <c r="H13" s="581" t="s">
        <v>1056</v>
      </c>
    </row>
    <row r="14" spans="1:8" s="894" customFormat="1" ht="21.95" customHeight="1">
      <c r="A14" s="392" t="s">
        <v>79</v>
      </c>
      <c r="B14" s="896"/>
      <c r="C14" s="915">
        <v>23126</v>
      </c>
      <c r="D14" s="920"/>
      <c r="E14" s="915">
        <v>16431</v>
      </c>
      <c r="F14" s="455"/>
      <c r="G14" s="915">
        <v>795</v>
      </c>
      <c r="H14" s="895">
        <v>5900</v>
      </c>
    </row>
    <row r="15" spans="1:8" s="894" customFormat="1" ht="21.95" customHeight="1">
      <c r="A15" s="392" t="s">
        <v>20</v>
      </c>
      <c r="B15" s="896"/>
      <c r="C15" s="914">
        <v>15857</v>
      </c>
      <c r="E15" s="915">
        <v>10010</v>
      </c>
      <c r="F15" s="455"/>
      <c r="G15" s="915">
        <v>502</v>
      </c>
      <c r="H15" s="895">
        <v>5345</v>
      </c>
    </row>
    <row r="16" spans="1:8" s="894" customFormat="1" ht="21.95" customHeight="1">
      <c r="A16" s="392" t="s">
        <v>21</v>
      </c>
      <c r="B16" s="896"/>
      <c r="C16" s="914">
        <v>23510</v>
      </c>
      <c r="E16" s="915">
        <v>14768</v>
      </c>
      <c r="F16" s="455"/>
      <c r="G16" s="915">
        <v>3231</v>
      </c>
      <c r="H16" s="895">
        <v>5511</v>
      </c>
    </row>
    <row r="17" spans="1:8" s="894" customFormat="1" ht="21.95" customHeight="1">
      <c r="A17" s="392" t="s">
        <v>22</v>
      </c>
      <c r="B17" s="896"/>
      <c r="C17" s="915">
        <v>21712</v>
      </c>
      <c r="D17" s="916"/>
      <c r="E17" s="915">
        <v>13479</v>
      </c>
      <c r="F17" s="455"/>
      <c r="G17" s="915">
        <v>3467</v>
      </c>
      <c r="H17" s="895">
        <v>4766</v>
      </c>
    </row>
    <row r="18" spans="1:8" s="894" customFormat="1" ht="21.95" customHeight="1" thickBot="1">
      <c r="A18" s="397" t="s">
        <v>1052</v>
      </c>
      <c r="B18" s="107"/>
      <c r="C18" s="917">
        <v>28249</v>
      </c>
      <c r="D18" s="107"/>
      <c r="E18" s="918">
        <v>18522</v>
      </c>
      <c r="F18" s="919"/>
      <c r="G18" s="918">
        <v>4282</v>
      </c>
      <c r="H18" s="911">
        <v>5445</v>
      </c>
    </row>
    <row r="19" spans="1:8" s="576" customFormat="1" ht="12.75" customHeight="1">
      <c r="A19" s="105" t="s">
        <v>315</v>
      </c>
      <c r="B19" s="105"/>
      <c r="C19" s="579"/>
      <c r="D19" s="579"/>
      <c r="E19" s="579"/>
      <c r="F19" s="105"/>
      <c r="G19" s="579"/>
      <c r="H19" s="105"/>
    </row>
    <row r="20" spans="1:8" ht="12" customHeight="1">
      <c r="A20" s="77"/>
      <c r="B20" s="385"/>
      <c r="C20" s="221"/>
      <c r="D20" s="385"/>
      <c r="E20" s="221"/>
      <c r="F20" s="385"/>
      <c r="G20" s="221"/>
      <c r="H20" s="385"/>
    </row>
    <row r="21" spans="1:8" s="576" customFormat="1" ht="16.5" customHeight="1">
      <c r="A21" s="577" t="s">
        <v>1158</v>
      </c>
      <c r="B21" s="452"/>
      <c r="C21" s="453"/>
      <c r="D21" s="453"/>
      <c r="E21" s="453"/>
      <c r="F21" s="453"/>
      <c r="G21" s="1507" t="s">
        <v>1116</v>
      </c>
      <c r="H21" s="1507"/>
    </row>
    <row r="22" spans="1:8" ht="7.5" customHeight="1" thickBot="1">
      <c r="B22" s="431"/>
      <c r="C22" s="431"/>
      <c r="D22" s="431"/>
      <c r="E22" s="431"/>
      <c r="F22" s="431"/>
      <c r="G22" s="1508"/>
      <c r="H22" s="1508"/>
    </row>
    <row r="23" spans="1:8" s="576" customFormat="1" ht="15" customHeight="1">
      <c r="A23" s="578" t="s">
        <v>1047</v>
      </c>
      <c r="B23" s="1509" t="s">
        <v>1117</v>
      </c>
      <c r="C23" s="1510"/>
      <c r="D23" s="1511" t="s">
        <v>1049</v>
      </c>
      <c r="E23" s="1512"/>
      <c r="F23" s="1513" t="s">
        <v>1050</v>
      </c>
      <c r="G23" s="1512"/>
      <c r="H23" s="581" t="s">
        <v>1051</v>
      </c>
    </row>
    <row r="24" spans="1:8" s="894" customFormat="1" ht="21.95" customHeight="1">
      <c r="A24" s="392" t="s">
        <v>1224</v>
      </c>
      <c r="B24" s="896"/>
      <c r="C24" s="914">
        <v>52210</v>
      </c>
      <c r="E24" s="915">
        <v>41105</v>
      </c>
      <c r="F24" s="455"/>
      <c r="G24" s="915">
        <v>6247</v>
      </c>
      <c r="H24" s="895">
        <v>4858</v>
      </c>
    </row>
    <row r="25" spans="1:8" s="894" customFormat="1" ht="21.95" customHeight="1">
      <c r="A25" s="392" t="s">
        <v>22</v>
      </c>
      <c r="B25" s="896"/>
      <c r="C25" s="915">
        <v>33816</v>
      </c>
      <c r="D25" s="916"/>
      <c r="E25" s="915">
        <v>25096</v>
      </c>
      <c r="F25" s="455"/>
      <c r="G25" s="915">
        <v>5419</v>
      </c>
      <c r="H25" s="895">
        <v>3301</v>
      </c>
    </row>
    <row r="26" spans="1:8" s="894" customFormat="1" ht="21.95" customHeight="1" thickBot="1">
      <c r="A26" s="397" t="s">
        <v>914</v>
      </c>
      <c r="B26" s="107"/>
      <c r="C26" s="917">
        <v>30005</v>
      </c>
      <c r="D26" s="107"/>
      <c r="E26" s="918">
        <v>20303</v>
      </c>
      <c r="F26" s="919"/>
      <c r="G26" s="918">
        <v>5517</v>
      </c>
      <c r="H26" s="911">
        <v>4185</v>
      </c>
    </row>
    <row r="27" spans="1:8" s="576" customFormat="1" ht="12.75" customHeight="1">
      <c r="A27" s="105" t="s">
        <v>315</v>
      </c>
      <c r="B27" s="105"/>
      <c r="C27" s="105" t="s">
        <v>1225</v>
      </c>
      <c r="D27" s="579"/>
      <c r="E27" s="579"/>
      <c r="F27" s="105"/>
      <c r="G27" s="579"/>
      <c r="H27" s="105"/>
    </row>
    <row r="28" spans="1:8" ht="12" customHeight="1">
      <c r="A28" s="77"/>
      <c r="B28" s="385"/>
      <c r="C28" s="221"/>
      <c r="D28" s="385"/>
      <c r="E28" s="221"/>
      <c r="F28" s="385"/>
      <c r="G28" s="221"/>
      <c r="H28" s="385"/>
    </row>
    <row r="29" spans="1:8" s="576" customFormat="1" ht="15.75" customHeight="1">
      <c r="A29" s="577" t="s">
        <v>1159</v>
      </c>
      <c r="E29" s="579"/>
      <c r="G29" s="1507" t="s">
        <v>1057</v>
      </c>
      <c r="H29" s="1507"/>
    </row>
    <row r="30" spans="1:8" ht="7.5" customHeight="1" thickBot="1">
      <c r="G30" s="1508"/>
      <c r="H30" s="1508"/>
    </row>
    <row r="31" spans="1:8" s="576" customFormat="1" ht="15" customHeight="1">
      <c r="A31" s="1129" t="s">
        <v>1047</v>
      </c>
      <c r="B31" s="1501" t="s">
        <v>1058</v>
      </c>
      <c r="C31" s="1502"/>
      <c r="D31" s="580"/>
      <c r="E31" s="580"/>
      <c r="F31" s="1503" t="s">
        <v>1059</v>
      </c>
      <c r="G31" s="1505" t="s">
        <v>1060</v>
      </c>
      <c r="H31" s="1079" t="s">
        <v>13</v>
      </c>
    </row>
    <row r="32" spans="1:8" s="576" customFormat="1" ht="15" customHeight="1">
      <c r="A32" s="1500"/>
      <c r="B32" s="438"/>
      <c r="C32" s="439" t="s">
        <v>1061</v>
      </c>
      <c r="D32" s="440" t="s">
        <v>1062</v>
      </c>
      <c r="E32" s="441" t="s">
        <v>1063</v>
      </c>
      <c r="F32" s="1504"/>
      <c r="G32" s="1506"/>
      <c r="H32" s="1096"/>
    </row>
    <row r="33" spans="1:8" s="894" customFormat="1" ht="21.95" customHeight="1">
      <c r="A33" s="392" t="s">
        <v>79</v>
      </c>
      <c r="B33" s="904">
        <v>13082</v>
      </c>
      <c r="C33" s="895">
        <v>9049</v>
      </c>
      <c r="D33" s="895">
        <v>2619</v>
      </c>
      <c r="E33" s="895">
        <v>1414</v>
      </c>
      <c r="F33" s="895">
        <v>58</v>
      </c>
      <c r="G33" s="905">
        <v>2000</v>
      </c>
      <c r="H33" s="906">
        <v>15082</v>
      </c>
    </row>
    <row r="34" spans="1:8" s="894" customFormat="1" ht="21.95" customHeight="1">
      <c r="A34" s="392" t="s">
        <v>20</v>
      </c>
      <c r="B34" s="904">
        <v>13658</v>
      </c>
      <c r="C34" s="895">
        <v>10309</v>
      </c>
      <c r="D34" s="895">
        <v>2960</v>
      </c>
      <c r="E34" s="895">
        <v>389</v>
      </c>
      <c r="F34" s="895">
        <v>39</v>
      </c>
      <c r="G34" s="905">
        <v>1211</v>
      </c>
      <c r="H34" s="907">
        <v>14869</v>
      </c>
    </row>
    <row r="35" spans="1:8" s="894" customFormat="1" ht="21.95" customHeight="1">
      <c r="A35" s="392" t="s">
        <v>21</v>
      </c>
      <c r="B35" s="904">
        <v>16589</v>
      </c>
      <c r="C35" s="895">
        <v>13222</v>
      </c>
      <c r="D35" s="895">
        <v>2972</v>
      </c>
      <c r="E35" s="895">
        <v>395</v>
      </c>
      <c r="F35" s="895">
        <v>101</v>
      </c>
      <c r="G35" s="905">
        <v>1301</v>
      </c>
      <c r="H35" s="906">
        <v>17890</v>
      </c>
    </row>
    <row r="36" spans="1:8" s="894" customFormat="1" ht="21.95" customHeight="1">
      <c r="A36" s="392" t="s">
        <v>22</v>
      </c>
      <c r="B36" s="904">
        <v>18123</v>
      </c>
      <c r="C36" s="908">
        <v>14560</v>
      </c>
      <c r="D36" s="895">
        <v>2966</v>
      </c>
      <c r="E36" s="895">
        <v>597</v>
      </c>
      <c r="F36" s="895">
        <v>59</v>
      </c>
      <c r="G36" s="905">
        <v>1129</v>
      </c>
      <c r="H36" s="907">
        <v>19252</v>
      </c>
    </row>
    <row r="37" spans="1:8" s="894" customFormat="1" ht="21.95" customHeight="1" thickBot="1">
      <c r="A37" s="397" t="s">
        <v>1052</v>
      </c>
      <c r="B37" s="909">
        <f>SUM(C37:E37)</f>
        <v>21033</v>
      </c>
      <c r="C37" s="910">
        <v>17109</v>
      </c>
      <c r="D37" s="910">
        <v>3285</v>
      </c>
      <c r="E37" s="911">
        <v>639</v>
      </c>
      <c r="F37" s="910">
        <v>62</v>
      </c>
      <c r="G37" s="912">
        <v>1155</v>
      </c>
      <c r="H37" s="913">
        <f>SUM(C37:E37,G37)</f>
        <v>22188</v>
      </c>
    </row>
    <row r="38" spans="1:8" s="576" customFormat="1" ht="12.75" customHeight="1">
      <c r="A38" s="195" t="s">
        <v>315</v>
      </c>
      <c r="B38" s="195"/>
      <c r="C38" s="580"/>
      <c r="D38" s="580"/>
      <c r="E38" s="451"/>
      <c r="F38" s="195"/>
      <c r="G38" s="580"/>
      <c r="H38" s="195"/>
    </row>
    <row r="39" spans="1:8" ht="12" customHeight="1">
      <c r="A39" s="77"/>
      <c r="B39" s="77"/>
      <c r="C39" s="78"/>
      <c r="D39" s="78"/>
      <c r="E39" s="78"/>
      <c r="F39" s="77"/>
      <c r="G39" s="78"/>
      <c r="H39" s="77"/>
    </row>
    <row r="56" spans="8:8" ht="20.45" customHeight="1">
      <c r="H56" s="78"/>
    </row>
  </sheetData>
  <customSheetViews>
    <customSheetView guid="{93AD3119-4B9E-4DD3-92AC-14DD93F7352A}" showPageBreaks="1" view="pageBreakPreview" topLeftCell="A16">
      <selection activeCell="H30" sqref="H30"/>
      <pageMargins left="0.78740157480314965" right="0.78740157480314965" top="0.59055118110236227" bottom="0.45" header="0" footer="0"/>
      <pageSetup paperSize="9" scale="97" firstPageNumber="143" orientation="portrait" r:id="rId1"/>
      <headerFooter alignWithMargins="0"/>
    </customSheetView>
    <customSheetView guid="{53ABA5C2-131F-4519-ADBD-143B4641C355}" showPageBreaks="1" view="pageBreakPreview">
      <selection activeCell="A45" sqref="A45:XFD45"/>
      <pageMargins left="0.78740157480314965" right="0.78740157480314965" top="0.59055118110236227" bottom="0.45" header="0" footer="0"/>
      <pageSetup paperSize="9" scale="97" firstPageNumber="143" orientation="portrait" r:id="rId2"/>
      <headerFooter alignWithMargins="0"/>
    </customSheetView>
    <customSheetView guid="{088E71DE-B7B4-46D8-A92F-2B36F5DE4D60}" showPageBreaks="1" view="pageBreakPreview" topLeftCell="A31">
      <selection activeCell="A45" sqref="A45:XFD45"/>
      <pageMargins left="0.78740157480314965" right="0.78740157480314965" top="0.59055118110236227" bottom="0.45" header="0" footer="0"/>
      <pageSetup paperSize="9" scale="97" firstPageNumber="143" orientation="portrait" r:id="rId3"/>
      <headerFooter alignWithMargins="0"/>
    </customSheetView>
    <customSheetView guid="{9B74B00A-A640-416F-A432-6A34C75E3BAB}" showPageBreaks="1" view="pageBreakPreview" topLeftCell="A31">
      <selection activeCell="A45" sqref="A45:XFD45"/>
      <pageMargins left="0.78740157480314965" right="0.78740157480314965" top="0.59055118110236227" bottom="0.45" header="0" footer="0"/>
      <pageSetup paperSize="9" scale="97" firstPageNumber="143" orientation="portrait" r:id="rId4"/>
      <headerFooter alignWithMargins="0"/>
    </customSheetView>
    <customSheetView guid="{4B660A93-3844-409A-B1B8-F0D2E63212C8}" showPageBreaks="1" view="pageBreakPreview">
      <selection activeCell="A45" sqref="A45:XFD45"/>
      <pageMargins left="0.78740157480314965" right="0.78740157480314965" top="0.59055118110236227" bottom="0.45" header="0" footer="0"/>
      <pageSetup paperSize="9" scale="97" firstPageNumber="143" orientation="portrait" r:id="rId5"/>
      <headerFooter alignWithMargins="0"/>
    </customSheetView>
    <customSheetView guid="{54E8C2A0-7B52-4DAB-8ABD-D0AD26D0A0DB}" showPageBreaks="1" view="pageBreakPreview">
      <selection activeCell="A45" sqref="A45:XFD45"/>
      <pageMargins left="0.78740157480314965" right="0.78740157480314965" top="0.59055118110236227" bottom="0.45" header="0" footer="0"/>
      <pageSetup paperSize="9" scale="97" firstPageNumber="143" orientation="portrait" r:id="rId6"/>
      <headerFooter alignWithMargins="0"/>
    </customSheetView>
    <customSheetView guid="{F9820D02-85B6-432B-AB25-E79E6E3CE8BD}" showPageBreaks="1" view="pageBreakPreview">
      <selection activeCell="A45" sqref="A45:XFD45"/>
      <pageMargins left="0.78740157480314965" right="0.78740157480314965" top="0.59055118110236227" bottom="0.45" header="0" footer="0"/>
      <pageSetup paperSize="9" scale="97" firstPageNumber="143" orientation="portrait" r:id="rId7"/>
      <headerFooter alignWithMargins="0"/>
    </customSheetView>
    <customSheetView guid="{6C8CA477-863E-484A-88AC-2F7B34BF5742}" showPageBreaks="1" view="pageBreakPreview" topLeftCell="A31">
      <selection activeCell="A45" sqref="A45:XFD45"/>
      <pageMargins left="0.78740157480314965" right="0.78740157480314965" top="0.59055118110236227" bottom="0.45" header="0" footer="0"/>
      <pageSetup paperSize="9" scale="97" firstPageNumber="143" orientation="portrait" r:id="rId8"/>
      <headerFooter alignWithMargins="0"/>
    </customSheetView>
    <customSheetView guid="{C35433B0-31B6-4088-8FE4-5880F028D902}" showPageBreaks="1" view="pageBreakPreview" topLeftCell="A31">
      <selection activeCell="A45" sqref="A45:XFD45"/>
      <pageMargins left="0.78740157480314965" right="0.78740157480314965" top="0.59055118110236227" bottom="0.45" header="0" footer="0"/>
      <pageSetup paperSize="9" scale="97" firstPageNumber="143" orientation="portrait" r:id="rId9"/>
      <headerFooter alignWithMargins="0"/>
    </customSheetView>
    <customSheetView guid="{ACCC9A1C-74E4-4A07-8C69-201B2C75F995}" showPageBreaks="1" view="pageBreakPreview" topLeftCell="A31">
      <selection activeCell="A45" sqref="A45:XFD45"/>
      <pageMargins left="0.78740157480314965" right="0.78740157480314965" top="0.59055118110236227" bottom="0.45" header="0" footer="0"/>
      <pageSetup paperSize="9" scale="97" firstPageNumber="143" orientation="portrait" r:id="rId10"/>
      <headerFooter alignWithMargins="0"/>
    </customSheetView>
    <customSheetView guid="{D244CBD3-20C8-4E64-93F1-8305B8033E05}" showPageBreaks="1" view="pageBreakPreview">
      <pageMargins left="0.78740157480314965" right="0.78740157480314965" top="0.59055118110236227" bottom="0.45" header="0" footer="0"/>
      <pageSetup paperSize="9" scale="97" firstPageNumber="143" orientation="portrait" r:id="rId11"/>
      <headerFooter alignWithMargins="0"/>
    </customSheetView>
    <customSheetView guid="{A9FAE077-5C36-4502-A307-F5F7DF354F81}" showPageBreaks="1" view="pageBreakPreview">
      <selection activeCell="A45" sqref="A45:XFD45"/>
      <pageMargins left="0.78740157480314965" right="0.78740157480314965" top="0.59055118110236227" bottom="0.45" header="0" footer="0"/>
      <pageSetup paperSize="9" scale="97" firstPageNumber="143" orientation="portrait" r:id="rId12"/>
      <headerFooter alignWithMargins="0"/>
    </customSheetView>
    <customSheetView guid="{676DC416-CC6C-4663-B2BC-E7307C535C80}" showPageBreaks="1" view="pageBreakPreview" topLeftCell="A16">
      <selection activeCell="H30" sqref="H30"/>
      <pageMargins left="0.78740157480314965" right="0.78740157480314965" top="0.59055118110236227" bottom="0.45" header="0" footer="0"/>
      <pageSetup paperSize="9" scale="97" firstPageNumber="143" orientation="portrait" r:id="rId13"/>
      <headerFooter alignWithMargins="0"/>
    </customSheetView>
  </customSheetViews>
  <mergeCells count="18">
    <mergeCell ref="B13:C13"/>
    <mergeCell ref="D13:E13"/>
    <mergeCell ref="F13:G13"/>
    <mergeCell ref="G1:H2"/>
    <mergeCell ref="B3:C3"/>
    <mergeCell ref="D3:E3"/>
    <mergeCell ref="F3:G3"/>
    <mergeCell ref="G11:H12"/>
    <mergeCell ref="G29:H30"/>
    <mergeCell ref="G21:H22"/>
    <mergeCell ref="B23:C23"/>
    <mergeCell ref="D23:E23"/>
    <mergeCell ref="F23:G23"/>
    <mergeCell ref="A31:A32"/>
    <mergeCell ref="B31:C31"/>
    <mergeCell ref="F31:F32"/>
    <mergeCell ref="G31:G32"/>
    <mergeCell ref="H31:H32"/>
  </mergeCells>
  <phoneticPr fontId="2"/>
  <conditionalFormatting sqref="A4:A8">
    <cfRule type="duplicateValues" dxfId="4" priority="5" stopIfTrue="1"/>
  </conditionalFormatting>
  <conditionalFormatting sqref="A14:A18">
    <cfRule type="duplicateValues" dxfId="3" priority="4" stopIfTrue="1"/>
  </conditionalFormatting>
  <conditionalFormatting sqref="A33:A37">
    <cfRule type="duplicateValues" dxfId="2" priority="3" stopIfTrue="1"/>
  </conditionalFormatting>
  <conditionalFormatting sqref="A24:A26">
    <cfRule type="duplicateValues" dxfId="1" priority="1" stopIfTrue="1"/>
  </conditionalFormatting>
  <printOptions gridLinesSet="0"/>
  <pageMargins left="0.78740157480314965" right="0.78740157480314965" top="0.59055118110236227" bottom="0.45" header="0" footer="0"/>
  <pageSetup paperSize="9" scale="97" firstPageNumber="143" orientation="portrait" r:id="rId14"/>
  <headerFooter alignWithMargins="0"/>
  <rowBreaks count="1" manualBreakCount="1">
    <brk id="39" max="16383"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0"/>
  <sheetViews>
    <sheetView view="pageBreakPreview" zoomScaleNormal="100" workbookViewId="0"/>
  </sheetViews>
  <sheetFormatPr defaultColWidth="10.375" defaultRowHeight="20.45" customHeight="1"/>
  <cols>
    <col min="1" max="1" width="8.25" style="79" customWidth="1"/>
    <col min="2" max="2" width="8.125" style="79" customWidth="1"/>
    <col min="3" max="6" width="11.125" style="79" customWidth="1"/>
    <col min="7" max="256" width="10.375" style="79"/>
    <col min="257" max="257" width="8.25" style="79" customWidth="1"/>
    <col min="258" max="258" width="8.125" style="79" customWidth="1"/>
    <col min="259" max="262" width="11.125" style="79" customWidth="1"/>
    <col min="263" max="512" width="10.375" style="79"/>
    <col min="513" max="513" width="8.25" style="79" customWidth="1"/>
    <col min="514" max="514" width="8.125" style="79" customWidth="1"/>
    <col min="515" max="518" width="11.125" style="79" customWidth="1"/>
    <col min="519" max="768" width="10.375" style="79"/>
    <col min="769" max="769" width="8.25" style="79" customWidth="1"/>
    <col min="770" max="770" width="8.125" style="79" customWidth="1"/>
    <col min="771" max="774" width="11.125" style="79" customWidth="1"/>
    <col min="775" max="1024" width="10.375" style="79"/>
    <col min="1025" max="1025" width="8.25" style="79" customWidth="1"/>
    <col min="1026" max="1026" width="8.125" style="79" customWidth="1"/>
    <col min="1027" max="1030" width="11.125" style="79" customWidth="1"/>
    <col min="1031" max="1280" width="10.375" style="79"/>
    <col min="1281" max="1281" width="8.25" style="79" customWidth="1"/>
    <col min="1282" max="1282" width="8.125" style="79" customWidth="1"/>
    <col min="1283" max="1286" width="11.125" style="79" customWidth="1"/>
    <col min="1287" max="1536" width="10.375" style="79"/>
    <col min="1537" max="1537" width="8.25" style="79" customWidth="1"/>
    <col min="1538" max="1538" width="8.125" style="79" customWidth="1"/>
    <col min="1539" max="1542" width="11.125" style="79" customWidth="1"/>
    <col min="1543" max="1792" width="10.375" style="79"/>
    <col min="1793" max="1793" width="8.25" style="79" customWidth="1"/>
    <col min="1794" max="1794" width="8.125" style="79" customWidth="1"/>
    <col min="1795" max="1798" width="11.125" style="79" customWidth="1"/>
    <col min="1799" max="2048" width="10.375" style="79"/>
    <col min="2049" max="2049" width="8.25" style="79" customWidth="1"/>
    <col min="2050" max="2050" width="8.125" style="79" customWidth="1"/>
    <col min="2051" max="2054" width="11.125" style="79" customWidth="1"/>
    <col min="2055" max="2304" width="10.375" style="79"/>
    <col min="2305" max="2305" width="8.25" style="79" customWidth="1"/>
    <col min="2306" max="2306" width="8.125" style="79" customWidth="1"/>
    <col min="2307" max="2310" width="11.125" style="79" customWidth="1"/>
    <col min="2311" max="2560" width="10.375" style="79"/>
    <col min="2561" max="2561" width="8.25" style="79" customWidth="1"/>
    <col min="2562" max="2562" width="8.125" style="79" customWidth="1"/>
    <col min="2563" max="2566" width="11.125" style="79" customWidth="1"/>
    <col min="2567" max="2816" width="10.375" style="79"/>
    <col min="2817" max="2817" width="8.25" style="79" customWidth="1"/>
    <col min="2818" max="2818" width="8.125" style="79" customWidth="1"/>
    <col min="2819" max="2822" width="11.125" style="79" customWidth="1"/>
    <col min="2823" max="3072" width="10.375" style="79"/>
    <col min="3073" max="3073" width="8.25" style="79" customWidth="1"/>
    <col min="3074" max="3074" width="8.125" style="79" customWidth="1"/>
    <col min="3075" max="3078" width="11.125" style="79" customWidth="1"/>
    <col min="3079" max="3328" width="10.375" style="79"/>
    <col min="3329" max="3329" width="8.25" style="79" customWidth="1"/>
    <col min="3330" max="3330" width="8.125" style="79" customWidth="1"/>
    <col min="3331" max="3334" width="11.125" style="79" customWidth="1"/>
    <col min="3335" max="3584" width="10.375" style="79"/>
    <col min="3585" max="3585" width="8.25" style="79" customWidth="1"/>
    <col min="3586" max="3586" width="8.125" style="79" customWidth="1"/>
    <col min="3587" max="3590" width="11.125" style="79" customWidth="1"/>
    <col min="3591" max="3840" width="10.375" style="79"/>
    <col min="3841" max="3841" width="8.25" style="79" customWidth="1"/>
    <col min="3842" max="3842" width="8.125" style="79" customWidth="1"/>
    <col min="3843" max="3846" width="11.125" style="79" customWidth="1"/>
    <col min="3847" max="4096" width="10.375" style="79"/>
    <col min="4097" max="4097" width="8.25" style="79" customWidth="1"/>
    <col min="4098" max="4098" width="8.125" style="79" customWidth="1"/>
    <col min="4099" max="4102" width="11.125" style="79" customWidth="1"/>
    <col min="4103" max="4352" width="10.375" style="79"/>
    <col min="4353" max="4353" width="8.25" style="79" customWidth="1"/>
    <col min="4354" max="4354" width="8.125" style="79" customWidth="1"/>
    <col min="4355" max="4358" width="11.125" style="79" customWidth="1"/>
    <col min="4359" max="4608" width="10.375" style="79"/>
    <col min="4609" max="4609" width="8.25" style="79" customWidth="1"/>
    <col min="4610" max="4610" width="8.125" style="79" customWidth="1"/>
    <col min="4611" max="4614" width="11.125" style="79" customWidth="1"/>
    <col min="4615" max="4864" width="10.375" style="79"/>
    <col min="4865" max="4865" width="8.25" style="79" customWidth="1"/>
    <col min="4866" max="4866" width="8.125" style="79" customWidth="1"/>
    <col min="4867" max="4870" width="11.125" style="79" customWidth="1"/>
    <col min="4871" max="5120" width="10.375" style="79"/>
    <col min="5121" max="5121" width="8.25" style="79" customWidth="1"/>
    <col min="5122" max="5122" width="8.125" style="79" customWidth="1"/>
    <col min="5123" max="5126" width="11.125" style="79" customWidth="1"/>
    <col min="5127" max="5376" width="10.375" style="79"/>
    <col min="5377" max="5377" width="8.25" style="79" customWidth="1"/>
    <col min="5378" max="5378" width="8.125" style="79" customWidth="1"/>
    <col min="5379" max="5382" width="11.125" style="79" customWidth="1"/>
    <col min="5383" max="5632" width="10.375" style="79"/>
    <col min="5633" max="5633" width="8.25" style="79" customWidth="1"/>
    <col min="5634" max="5634" width="8.125" style="79" customWidth="1"/>
    <col min="5635" max="5638" width="11.125" style="79" customWidth="1"/>
    <col min="5639" max="5888" width="10.375" style="79"/>
    <col min="5889" max="5889" width="8.25" style="79" customWidth="1"/>
    <col min="5890" max="5890" width="8.125" style="79" customWidth="1"/>
    <col min="5891" max="5894" width="11.125" style="79" customWidth="1"/>
    <col min="5895" max="6144" width="10.375" style="79"/>
    <col min="6145" max="6145" width="8.25" style="79" customWidth="1"/>
    <col min="6146" max="6146" width="8.125" style="79" customWidth="1"/>
    <col min="6147" max="6150" width="11.125" style="79" customWidth="1"/>
    <col min="6151" max="6400" width="10.375" style="79"/>
    <col min="6401" max="6401" width="8.25" style="79" customWidth="1"/>
    <col min="6402" max="6402" width="8.125" style="79" customWidth="1"/>
    <col min="6403" max="6406" width="11.125" style="79" customWidth="1"/>
    <col min="6407" max="6656" width="10.375" style="79"/>
    <col min="6657" max="6657" width="8.25" style="79" customWidth="1"/>
    <col min="6658" max="6658" width="8.125" style="79" customWidth="1"/>
    <col min="6659" max="6662" width="11.125" style="79" customWidth="1"/>
    <col min="6663" max="6912" width="10.375" style="79"/>
    <col min="6913" max="6913" width="8.25" style="79" customWidth="1"/>
    <col min="6914" max="6914" width="8.125" style="79" customWidth="1"/>
    <col min="6915" max="6918" width="11.125" style="79" customWidth="1"/>
    <col min="6919" max="7168" width="10.375" style="79"/>
    <col min="7169" max="7169" width="8.25" style="79" customWidth="1"/>
    <col min="7170" max="7170" width="8.125" style="79" customWidth="1"/>
    <col min="7171" max="7174" width="11.125" style="79" customWidth="1"/>
    <col min="7175" max="7424" width="10.375" style="79"/>
    <col min="7425" max="7425" width="8.25" style="79" customWidth="1"/>
    <col min="7426" max="7426" width="8.125" style="79" customWidth="1"/>
    <col min="7427" max="7430" width="11.125" style="79" customWidth="1"/>
    <col min="7431" max="7680" width="10.375" style="79"/>
    <col min="7681" max="7681" width="8.25" style="79" customWidth="1"/>
    <col min="7682" max="7682" width="8.125" style="79" customWidth="1"/>
    <col min="7683" max="7686" width="11.125" style="79" customWidth="1"/>
    <col min="7687" max="7936" width="10.375" style="79"/>
    <col min="7937" max="7937" width="8.25" style="79" customWidth="1"/>
    <col min="7938" max="7938" width="8.125" style="79" customWidth="1"/>
    <col min="7939" max="7942" width="11.125" style="79" customWidth="1"/>
    <col min="7943" max="8192" width="10.375" style="79"/>
    <col min="8193" max="8193" width="8.25" style="79" customWidth="1"/>
    <col min="8194" max="8194" width="8.125" style="79" customWidth="1"/>
    <col min="8195" max="8198" width="11.125" style="79" customWidth="1"/>
    <col min="8199" max="8448" width="10.375" style="79"/>
    <col min="8449" max="8449" width="8.25" style="79" customWidth="1"/>
    <col min="8450" max="8450" width="8.125" style="79" customWidth="1"/>
    <col min="8451" max="8454" width="11.125" style="79" customWidth="1"/>
    <col min="8455" max="8704" width="10.375" style="79"/>
    <col min="8705" max="8705" width="8.25" style="79" customWidth="1"/>
    <col min="8706" max="8706" width="8.125" style="79" customWidth="1"/>
    <col min="8707" max="8710" width="11.125" style="79" customWidth="1"/>
    <col min="8711" max="8960" width="10.375" style="79"/>
    <col min="8961" max="8961" width="8.25" style="79" customWidth="1"/>
    <col min="8962" max="8962" width="8.125" style="79" customWidth="1"/>
    <col min="8963" max="8966" width="11.125" style="79" customWidth="1"/>
    <col min="8967" max="9216" width="10.375" style="79"/>
    <col min="9217" max="9217" width="8.25" style="79" customWidth="1"/>
    <col min="9218" max="9218" width="8.125" style="79" customWidth="1"/>
    <col min="9219" max="9222" width="11.125" style="79" customWidth="1"/>
    <col min="9223" max="9472" width="10.375" style="79"/>
    <col min="9473" max="9473" width="8.25" style="79" customWidth="1"/>
    <col min="9474" max="9474" width="8.125" style="79" customWidth="1"/>
    <col min="9475" max="9478" width="11.125" style="79" customWidth="1"/>
    <col min="9479" max="9728" width="10.375" style="79"/>
    <col min="9729" max="9729" width="8.25" style="79" customWidth="1"/>
    <col min="9730" max="9730" width="8.125" style="79" customWidth="1"/>
    <col min="9731" max="9734" width="11.125" style="79" customWidth="1"/>
    <col min="9735" max="9984" width="10.375" style="79"/>
    <col min="9985" max="9985" width="8.25" style="79" customWidth="1"/>
    <col min="9986" max="9986" width="8.125" style="79" customWidth="1"/>
    <col min="9987" max="9990" width="11.125" style="79" customWidth="1"/>
    <col min="9991" max="10240" width="10.375" style="79"/>
    <col min="10241" max="10241" width="8.25" style="79" customWidth="1"/>
    <col min="10242" max="10242" width="8.125" style="79" customWidth="1"/>
    <col min="10243" max="10246" width="11.125" style="79" customWidth="1"/>
    <col min="10247" max="10496" width="10.375" style="79"/>
    <col min="10497" max="10497" width="8.25" style="79" customWidth="1"/>
    <col min="10498" max="10498" width="8.125" style="79" customWidth="1"/>
    <col min="10499" max="10502" width="11.125" style="79" customWidth="1"/>
    <col min="10503" max="10752" width="10.375" style="79"/>
    <col min="10753" max="10753" width="8.25" style="79" customWidth="1"/>
    <col min="10754" max="10754" width="8.125" style="79" customWidth="1"/>
    <col min="10755" max="10758" width="11.125" style="79" customWidth="1"/>
    <col min="10759" max="11008" width="10.375" style="79"/>
    <col min="11009" max="11009" width="8.25" style="79" customWidth="1"/>
    <col min="11010" max="11010" width="8.125" style="79" customWidth="1"/>
    <col min="11011" max="11014" width="11.125" style="79" customWidth="1"/>
    <col min="11015" max="11264" width="10.375" style="79"/>
    <col min="11265" max="11265" width="8.25" style="79" customWidth="1"/>
    <col min="11266" max="11266" width="8.125" style="79" customWidth="1"/>
    <col min="11267" max="11270" width="11.125" style="79" customWidth="1"/>
    <col min="11271" max="11520" width="10.375" style="79"/>
    <col min="11521" max="11521" width="8.25" style="79" customWidth="1"/>
    <col min="11522" max="11522" width="8.125" style="79" customWidth="1"/>
    <col min="11523" max="11526" width="11.125" style="79" customWidth="1"/>
    <col min="11527" max="11776" width="10.375" style="79"/>
    <col min="11777" max="11777" width="8.25" style="79" customWidth="1"/>
    <col min="11778" max="11778" width="8.125" style="79" customWidth="1"/>
    <col min="11779" max="11782" width="11.125" style="79" customWidth="1"/>
    <col min="11783" max="12032" width="10.375" style="79"/>
    <col min="12033" max="12033" width="8.25" style="79" customWidth="1"/>
    <col min="12034" max="12034" width="8.125" style="79" customWidth="1"/>
    <col min="12035" max="12038" width="11.125" style="79" customWidth="1"/>
    <col min="12039" max="12288" width="10.375" style="79"/>
    <col min="12289" max="12289" width="8.25" style="79" customWidth="1"/>
    <col min="12290" max="12290" width="8.125" style="79" customWidth="1"/>
    <col min="12291" max="12294" width="11.125" style="79" customWidth="1"/>
    <col min="12295" max="12544" width="10.375" style="79"/>
    <col min="12545" max="12545" width="8.25" style="79" customWidth="1"/>
    <col min="12546" max="12546" width="8.125" style="79" customWidth="1"/>
    <col min="12547" max="12550" width="11.125" style="79" customWidth="1"/>
    <col min="12551" max="12800" width="10.375" style="79"/>
    <col min="12801" max="12801" width="8.25" style="79" customWidth="1"/>
    <col min="12802" max="12802" width="8.125" style="79" customWidth="1"/>
    <col min="12803" max="12806" width="11.125" style="79" customWidth="1"/>
    <col min="12807" max="13056" width="10.375" style="79"/>
    <col min="13057" max="13057" width="8.25" style="79" customWidth="1"/>
    <col min="13058" max="13058" width="8.125" style="79" customWidth="1"/>
    <col min="13059" max="13062" width="11.125" style="79" customWidth="1"/>
    <col min="13063" max="13312" width="10.375" style="79"/>
    <col min="13313" max="13313" width="8.25" style="79" customWidth="1"/>
    <col min="13314" max="13314" width="8.125" style="79" customWidth="1"/>
    <col min="13315" max="13318" width="11.125" style="79" customWidth="1"/>
    <col min="13319" max="13568" width="10.375" style="79"/>
    <col min="13569" max="13569" width="8.25" style="79" customWidth="1"/>
    <col min="13570" max="13570" width="8.125" style="79" customWidth="1"/>
    <col min="13571" max="13574" width="11.125" style="79" customWidth="1"/>
    <col min="13575" max="13824" width="10.375" style="79"/>
    <col min="13825" max="13825" width="8.25" style="79" customWidth="1"/>
    <col min="13826" max="13826" width="8.125" style="79" customWidth="1"/>
    <col min="13827" max="13830" width="11.125" style="79" customWidth="1"/>
    <col min="13831" max="14080" width="10.375" style="79"/>
    <col min="14081" max="14081" width="8.25" style="79" customWidth="1"/>
    <col min="14082" max="14082" width="8.125" style="79" customWidth="1"/>
    <col min="14083" max="14086" width="11.125" style="79" customWidth="1"/>
    <col min="14087" max="14336" width="10.375" style="79"/>
    <col min="14337" max="14337" width="8.25" style="79" customWidth="1"/>
    <col min="14338" max="14338" width="8.125" style="79" customWidth="1"/>
    <col min="14339" max="14342" width="11.125" style="79" customWidth="1"/>
    <col min="14343" max="14592" width="10.375" style="79"/>
    <col min="14593" max="14593" width="8.25" style="79" customWidth="1"/>
    <col min="14594" max="14594" width="8.125" style="79" customWidth="1"/>
    <col min="14595" max="14598" width="11.125" style="79" customWidth="1"/>
    <col min="14599" max="14848" width="10.375" style="79"/>
    <col min="14849" max="14849" width="8.25" style="79" customWidth="1"/>
    <col min="14850" max="14850" width="8.125" style="79" customWidth="1"/>
    <col min="14851" max="14854" width="11.125" style="79" customWidth="1"/>
    <col min="14855" max="15104" width="10.375" style="79"/>
    <col min="15105" max="15105" width="8.25" style="79" customWidth="1"/>
    <col min="15106" max="15106" width="8.125" style="79" customWidth="1"/>
    <col min="15107" max="15110" width="11.125" style="79" customWidth="1"/>
    <col min="15111" max="15360" width="10.375" style="79"/>
    <col min="15361" max="15361" width="8.25" style="79" customWidth="1"/>
    <col min="15362" max="15362" width="8.125" style="79" customWidth="1"/>
    <col min="15363" max="15366" width="11.125" style="79" customWidth="1"/>
    <col min="15367" max="15616" width="10.375" style="79"/>
    <col min="15617" max="15617" width="8.25" style="79" customWidth="1"/>
    <col min="15618" max="15618" width="8.125" style="79" customWidth="1"/>
    <col min="15619" max="15622" width="11.125" style="79" customWidth="1"/>
    <col min="15623" max="15872" width="10.375" style="79"/>
    <col min="15873" max="15873" width="8.25" style="79" customWidth="1"/>
    <col min="15874" max="15874" width="8.125" style="79" customWidth="1"/>
    <col min="15875" max="15878" width="11.125" style="79" customWidth="1"/>
    <col min="15879" max="16128" width="10.375" style="79"/>
    <col min="16129" max="16129" width="8.25" style="79" customWidth="1"/>
    <col min="16130" max="16130" width="8.125" style="79" customWidth="1"/>
    <col min="16131" max="16134" width="11.125" style="79" customWidth="1"/>
    <col min="16135" max="16384" width="10.375" style="79"/>
  </cols>
  <sheetData>
    <row r="1" spans="1:8" s="504" customFormat="1" ht="15.75" customHeight="1">
      <c r="A1" s="519" t="s">
        <v>1160</v>
      </c>
      <c r="G1" s="1507" t="s">
        <v>1064</v>
      </c>
      <c r="H1" s="1507"/>
    </row>
    <row r="2" spans="1:8" ht="7.5" customHeight="1" thickBot="1">
      <c r="G2" s="1508"/>
      <c r="H2" s="1508"/>
    </row>
    <row r="3" spans="1:8" s="504" customFormat="1" ht="15" customHeight="1">
      <c r="A3" s="1129" t="s">
        <v>1047</v>
      </c>
      <c r="B3" s="1501" t="s">
        <v>1058</v>
      </c>
      <c r="C3" s="1502"/>
      <c r="D3" s="543"/>
      <c r="E3" s="543"/>
      <c r="F3" s="1524" t="s">
        <v>1059</v>
      </c>
      <c r="G3" s="1526" t="s">
        <v>1060</v>
      </c>
      <c r="H3" s="1079" t="s">
        <v>13</v>
      </c>
    </row>
    <row r="4" spans="1:8" s="504" customFormat="1" ht="15" customHeight="1">
      <c r="A4" s="1500"/>
      <c r="B4" s="438"/>
      <c r="C4" s="439" t="s">
        <v>1061</v>
      </c>
      <c r="D4" s="440" t="s">
        <v>1062</v>
      </c>
      <c r="E4" s="440" t="s">
        <v>1063</v>
      </c>
      <c r="F4" s="1525"/>
      <c r="G4" s="1527"/>
      <c r="H4" s="1096"/>
    </row>
    <row r="5" spans="1:8" s="894" customFormat="1" ht="21.95" customHeight="1">
      <c r="A5" s="392" t="s">
        <v>79</v>
      </c>
      <c r="B5" s="904">
        <v>5327</v>
      </c>
      <c r="C5" s="895">
        <v>4773</v>
      </c>
      <c r="D5" s="895">
        <v>146</v>
      </c>
      <c r="E5" s="895">
        <v>408</v>
      </c>
      <c r="F5" s="928">
        <v>1340</v>
      </c>
      <c r="G5" s="929">
        <v>11677</v>
      </c>
      <c r="H5" s="906">
        <v>17004</v>
      </c>
    </row>
    <row r="6" spans="1:8" s="894" customFormat="1" ht="21.95" customHeight="1">
      <c r="A6" s="392" t="s">
        <v>20</v>
      </c>
      <c r="B6" s="904">
        <v>8822</v>
      </c>
      <c r="C6" s="895">
        <v>7732</v>
      </c>
      <c r="D6" s="895">
        <v>328</v>
      </c>
      <c r="E6" s="895">
        <v>762</v>
      </c>
      <c r="F6" s="928">
        <v>460</v>
      </c>
      <c r="G6" s="929">
        <v>4912</v>
      </c>
      <c r="H6" s="907">
        <v>13734</v>
      </c>
    </row>
    <row r="7" spans="1:8" s="894" customFormat="1" ht="21.95" customHeight="1">
      <c r="A7" s="392" t="s">
        <v>21</v>
      </c>
      <c r="B7" s="904">
        <v>13108</v>
      </c>
      <c r="C7" s="895">
        <v>11779</v>
      </c>
      <c r="D7" s="895">
        <v>812</v>
      </c>
      <c r="E7" s="895">
        <v>517</v>
      </c>
      <c r="F7" s="928">
        <v>685</v>
      </c>
      <c r="G7" s="929">
        <v>9284</v>
      </c>
      <c r="H7" s="906">
        <v>22392</v>
      </c>
    </row>
    <row r="8" spans="1:8" s="894" customFormat="1" ht="21.95" customHeight="1">
      <c r="A8" s="392" t="s">
        <v>22</v>
      </c>
      <c r="B8" s="904">
        <v>15774</v>
      </c>
      <c r="C8" s="895">
        <v>13822</v>
      </c>
      <c r="D8" s="895">
        <v>851</v>
      </c>
      <c r="E8" s="895">
        <v>1101</v>
      </c>
      <c r="F8" s="928">
        <v>850</v>
      </c>
      <c r="G8" s="929">
        <v>9077</v>
      </c>
      <c r="H8" s="906">
        <v>24851</v>
      </c>
    </row>
    <row r="9" spans="1:8" s="894" customFormat="1" ht="21.95" customHeight="1" thickBot="1">
      <c r="A9" s="397" t="s">
        <v>1052</v>
      </c>
      <c r="B9" s="909">
        <f>SUM(C9:E9)</f>
        <v>17643</v>
      </c>
      <c r="C9" s="930">
        <f>5761+9632</f>
        <v>15393</v>
      </c>
      <c r="D9" s="910">
        <f>832+194</f>
        <v>1026</v>
      </c>
      <c r="E9" s="931">
        <f>963+249+12</f>
        <v>1224</v>
      </c>
      <c r="F9" s="932">
        <v>924</v>
      </c>
      <c r="G9" s="933">
        <v>9062</v>
      </c>
      <c r="H9" s="934">
        <f>SUM(C9:E9,G9)</f>
        <v>26705</v>
      </c>
    </row>
    <row r="10" spans="1:8" s="504" customFormat="1" ht="12.75" customHeight="1">
      <c r="A10" s="105" t="s">
        <v>315</v>
      </c>
      <c r="B10" s="195"/>
      <c r="C10" s="451" t="s">
        <v>1065</v>
      </c>
      <c r="D10" s="543"/>
      <c r="E10" s="451"/>
      <c r="F10" s="195"/>
      <c r="G10" s="543"/>
      <c r="H10" s="195"/>
    </row>
    <row r="11" spans="1:8" ht="12" customHeight="1">
      <c r="A11" s="77"/>
      <c r="B11" s="77"/>
      <c r="C11" s="78"/>
      <c r="D11" s="78"/>
      <c r="E11" s="78"/>
      <c r="F11" s="77"/>
      <c r="G11" s="78"/>
      <c r="H11" s="77"/>
    </row>
    <row r="12" spans="1:8" s="504" customFormat="1" ht="19.5" customHeight="1">
      <c r="A12" s="519" t="s">
        <v>1161</v>
      </c>
      <c r="F12" s="448"/>
      <c r="G12" s="454"/>
      <c r="H12" s="1522" t="s">
        <v>1066</v>
      </c>
    </row>
    <row r="13" spans="1:8" ht="7.5" customHeight="1" thickBot="1">
      <c r="B13" s="432"/>
      <c r="C13" s="433"/>
      <c r="D13" s="189"/>
      <c r="E13" s="434"/>
      <c r="F13" s="434"/>
      <c r="H13" s="1523"/>
    </row>
    <row r="14" spans="1:8" s="504" customFormat="1" ht="22.5" customHeight="1">
      <c r="A14" s="520" t="s">
        <v>274</v>
      </c>
      <c r="B14" s="935" t="s">
        <v>1120</v>
      </c>
      <c r="C14" s="435" t="s">
        <v>1067</v>
      </c>
      <c r="D14" s="435" t="s">
        <v>1068</v>
      </c>
      <c r="E14" s="435" t="s">
        <v>1069</v>
      </c>
      <c r="F14" s="435" t="s">
        <v>1070</v>
      </c>
      <c r="G14" s="435" t="s">
        <v>1071</v>
      </c>
      <c r="H14" s="435" t="s">
        <v>1072</v>
      </c>
    </row>
    <row r="15" spans="1:8" s="1005" customFormat="1" ht="17.100000000000001" customHeight="1" thickBot="1">
      <c r="A15" s="1036" t="s">
        <v>1073</v>
      </c>
      <c r="B15" s="1037">
        <v>8124</v>
      </c>
      <c r="C15" s="1037">
        <v>7542</v>
      </c>
      <c r="D15" s="1037">
        <v>7914</v>
      </c>
      <c r="E15" s="1037">
        <v>8006</v>
      </c>
      <c r="F15" s="1037">
        <v>7498</v>
      </c>
      <c r="G15" s="1037">
        <v>10640</v>
      </c>
      <c r="H15" s="1037">
        <v>8676</v>
      </c>
    </row>
    <row r="16" spans="1:8" s="504" customFormat="1" ht="15" customHeight="1">
      <c r="A16" s="195" t="s">
        <v>315</v>
      </c>
      <c r="B16" s="195"/>
      <c r="H16" s="534"/>
    </row>
    <row r="17" spans="1:8" s="576" customFormat="1" ht="15" customHeight="1">
      <c r="A17" s="105"/>
      <c r="B17" s="105"/>
      <c r="H17" s="579"/>
    </row>
    <row r="18" spans="1:8" s="504" customFormat="1" ht="19.5" customHeight="1">
      <c r="A18" s="519" t="s">
        <v>1162</v>
      </c>
      <c r="B18" s="519"/>
      <c r="F18" s="1332" t="s">
        <v>521</v>
      </c>
    </row>
    <row r="19" spans="1:8" ht="9" customHeight="1" thickBot="1">
      <c r="A19" s="207"/>
      <c r="B19" s="207"/>
      <c r="C19" s="207"/>
      <c r="D19" s="207"/>
      <c r="E19" s="207"/>
      <c r="F19" s="1316"/>
      <c r="G19" s="207"/>
    </row>
    <row r="20" spans="1:8" s="271" customFormat="1" ht="15" customHeight="1">
      <c r="A20" s="1268" t="s">
        <v>522</v>
      </c>
      <c r="B20" s="1269"/>
      <c r="C20" s="1383" t="s">
        <v>523</v>
      </c>
      <c r="D20" s="1520" t="s">
        <v>524</v>
      </c>
      <c r="E20" s="1521" t="s">
        <v>525</v>
      </c>
      <c r="F20" s="1517" t="s">
        <v>526</v>
      </c>
    </row>
    <row r="21" spans="1:8" s="271" customFormat="1" ht="15" customHeight="1">
      <c r="A21" s="1270"/>
      <c r="B21" s="1271"/>
      <c r="C21" s="1384"/>
      <c r="D21" s="1384"/>
      <c r="E21" s="1271"/>
      <c r="F21" s="1273"/>
    </row>
    <row r="22" spans="1:8" s="262" customFormat="1" ht="18.75" customHeight="1">
      <c r="A22" s="191" t="s">
        <v>1099</v>
      </c>
      <c r="B22" s="464" t="s">
        <v>527</v>
      </c>
      <c r="C22" s="279">
        <v>97</v>
      </c>
      <c r="D22" s="280">
        <v>2908</v>
      </c>
      <c r="E22" s="281">
        <v>2447</v>
      </c>
      <c r="F22" s="281">
        <v>142</v>
      </c>
    </row>
    <row r="23" spans="1:8" s="262" customFormat="1" ht="18.75" customHeight="1">
      <c r="A23" s="191">
        <v>15</v>
      </c>
      <c r="B23" s="464" t="s">
        <v>528</v>
      </c>
      <c r="C23" s="282">
        <v>297</v>
      </c>
      <c r="D23" s="281">
        <v>4326</v>
      </c>
      <c r="E23" s="281">
        <v>3086</v>
      </c>
      <c r="F23" s="281">
        <v>184</v>
      </c>
    </row>
    <row r="24" spans="1:8" s="262" customFormat="1" ht="18.75" customHeight="1">
      <c r="A24" s="191">
        <v>20</v>
      </c>
      <c r="B24" s="465" t="s">
        <v>529</v>
      </c>
      <c r="C24" s="282">
        <v>291</v>
      </c>
      <c r="D24" s="281">
        <v>3452</v>
      </c>
      <c r="E24" s="281">
        <v>2222</v>
      </c>
      <c r="F24" s="281">
        <v>83</v>
      </c>
    </row>
    <row r="25" spans="1:8" s="283" customFormat="1" ht="18.75" hidden="1" customHeight="1">
      <c r="A25" s="133">
        <v>24</v>
      </c>
      <c r="B25" s="465" t="s">
        <v>530</v>
      </c>
      <c r="C25" s="274">
        <v>292</v>
      </c>
      <c r="D25" s="131">
        <v>2026</v>
      </c>
      <c r="E25" s="131">
        <v>1317</v>
      </c>
      <c r="F25" s="131">
        <v>26</v>
      </c>
    </row>
    <row r="26" spans="1:8" s="131" customFormat="1" ht="18.75" customHeight="1">
      <c r="A26" s="133">
        <v>25</v>
      </c>
      <c r="B26" s="465" t="s">
        <v>51</v>
      </c>
      <c r="C26" s="274">
        <v>289</v>
      </c>
      <c r="D26" s="131">
        <v>1946</v>
      </c>
      <c r="E26" s="131">
        <v>1079</v>
      </c>
      <c r="F26" s="131">
        <v>46</v>
      </c>
    </row>
    <row r="27" spans="1:8" s="131" customFormat="1" ht="18.75" customHeight="1">
      <c r="A27" s="133">
        <v>26</v>
      </c>
      <c r="B27" s="465" t="s">
        <v>52</v>
      </c>
      <c r="C27" s="274">
        <v>290</v>
      </c>
      <c r="D27" s="131">
        <v>1831</v>
      </c>
      <c r="E27" s="131">
        <v>1025</v>
      </c>
      <c r="F27" s="131">
        <v>38</v>
      </c>
    </row>
    <row r="28" spans="1:8" s="131" customFormat="1" ht="18.75" customHeight="1">
      <c r="A28" s="133">
        <v>27</v>
      </c>
      <c r="B28" s="465" t="s">
        <v>53</v>
      </c>
      <c r="C28" s="274">
        <v>243</v>
      </c>
      <c r="D28" s="131">
        <v>1944</v>
      </c>
      <c r="E28" s="131">
        <v>922</v>
      </c>
      <c r="F28" s="131">
        <v>44</v>
      </c>
    </row>
    <row r="29" spans="1:8" s="131" customFormat="1" ht="18.75" customHeight="1">
      <c r="A29" s="133">
        <v>28</v>
      </c>
      <c r="B29" s="465" t="s">
        <v>54</v>
      </c>
      <c r="C29" s="274">
        <v>294</v>
      </c>
      <c r="D29" s="131">
        <v>1872</v>
      </c>
      <c r="E29" s="131">
        <v>889</v>
      </c>
      <c r="F29" s="131">
        <v>0</v>
      </c>
    </row>
    <row r="30" spans="1:8" s="131" customFormat="1" ht="18.75" customHeight="1">
      <c r="A30" s="467">
        <v>29</v>
      </c>
      <c r="B30" s="466" t="s">
        <v>531</v>
      </c>
      <c r="C30" s="885">
        <v>288</v>
      </c>
      <c r="D30" s="886">
        <v>2644</v>
      </c>
      <c r="E30" s="886">
        <v>1023</v>
      </c>
      <c r="F30" s="886">
        <v>0</v>
      </c>
    </row>
    <row r="31" spans="1:8" s="271" customFormat="1" ht="16.5" customHeight="1">
      <c r="A31" s="1518" t="s">
        <v>532</v>
      </c>
      <c r="B31" s="1519"/>
      <c r="C31" s="887">
        <v>25</v>
      </c>
      <c r="D31" s="888">
        <v>449</v>
      </c>
      <c r="E31" s="889">
        <v>60</v>
      </c>
      <c r="F31" s="889">
        <v>0</v>
      </c>
    </row>
    <row r="32" spans="1:8" s="271" customFormat="1" ht="16.5" customHeight="1">
      <c r="A32" s="1259" t="s">
        <v>533</v>
      </c>
      <c r="B32" s="1514"/>
      <c r="C32" s="285">
        <v>25</v>
      </c>
      <c r="D32" s="288">
        <v>72</v>
      </c>
      <c r="E32" s="133">
        <v>45</v>
      </c>
      <c r="F32" s="133">
        <v>0</v>
      </c>
    </row>
    <row r="33" spans="1:7" s="271" customFormat="1" ht="16.5" customHeight="1">
      <c r="A33" s="1259" t="s">
        <v>534</v>
      </c>
      <c r="B33" s="1514"/>
      <c r="C33" s="285">
        <v>25</v>
      </c>
      <c r="D33" s="288">
        <v>110</v>
      </c>
      <c r="E33" s="133">
        <v>47</v>
      </c>
      <c r="F33" s="133">
        <v>0</v>
      </c>
    </row>
    <row r="34" spans="1:7" s="271" customFormat="1" ht="16.5" customHeight="1">
      <c r="A34" s="1259" t="s">
        <v>535</v>
      </c>
      <c r="B34" s="1514"/>
      <c r="C34" s="285">
        <v>25</v>
      </c>
      <c r="D34" s="288">
        <v>142</v>
      </c>
      <c r="E34" s="133">
        <v>62</v>
      </c>
      <c r="F34" s="133">
        <v>0</v>
      </c>
    </row>
    <row r="35" spans="1:7" s="271" customFormat="1" ht="16.5" customHeight="1">
      <c r="A35" s="1259" t="s">
        <v>536</v>
      </c>
      <c r="B35" s="1514"/>
      <c r="C35" s="285">
        <v>26</v>
      </c>
      <c r="D35" s="288">
        <v>369</v>
      </c>
      <c r="E35" s="133">
        <v>85</v>
      </c>
      <c r="F35" s="133">
        <v>0</v>
      </c>
    </row>
    <row r="36" spans="1:7" s="271" customFormat="1" ht="16.5" customHeight="1">
      <c r="A36" s="1259" t="s">
        <v>537</v>
      </c>
      <c r="B36" s="1514"/>
      <c r="C36" s="285">
        <v>19</v>
      </c>
      <c r="D36" s="288">
        <v>233</v>
      </c>
      <c r="E36" s="133">
        <v>43</v>
      </c>
      <c r="F36" s="133">
        <v>0</v>
      </c>
    </row>
    <row r="37" spans="1:7" s="271" customFormat="1" ht="16.5" customHeight="1">
      <c r="A37" s="1259" t="s">
        <v>538</v>
      </c>
      <c r="B37" s="1514"/>
      <c r="C37" s="285">
        <v>25</v>
      </c>
      <c r="D37" s="288">
        <v>366</v>
      </c>
      <c r="E37" s="133">
        <v>113</v>
      </c>
      <c r="F37" s="133">
        <v>0</v>
      </c>
    </row>
    <row r="38" spans="1:7" s="271" customFormat="1" ht="16.5" customHeight="1">
      <c r="A38" s="1259" t="s">
        <v>539</v>
      </c>
      <c r="B38" s="1514"/>
      <c r="C38" s="285">
        <v>25</v>
      </c>
      <c r="D38" s="288">
        <v>589</v>
      </c>
      <c r="E38" s="133">
        <v>387</v>
      </c>
      <c r="F38" s="133">
        <v>0</v>
      </c>
    </row>
    <row r="39" spans="1:7" s="271" customFormat="1" ht="16.5" customHeight="1">
      <c r="A39" s="1259" t="s">
        <v>540</v>
      </c>
      <c r="B39" s="1514"/>
      <c r="C39" s="285">
        <v>22</v>
      </c>
      <c r="D39" s="288">
        <v>30</v>
      </c>
      <c r="E39" s="133">
        <v>19</v>
      </c>
      <c r="F39" s="133">
        <v>0</v>
      </c>
    </row>
    <row r="40" spans="1:7" s="271" customFormat="1" ht="16.5" customHeight="1">
      <c r="A40" s="1259" t="s">
        <v>541</v>
      </c>
      <c r="B40" s="1514"/>
      <c r="C40" s="285">
        <v>22</v>
      </c>
      <c r="D40" s="288">
        <v>56</v>
      </c>
      <c r="E40" s="133">
        <v>45</v>
      </c>
      <c r="F40" s="133">
        <v>0</v>
      </c>
    </row>
    <row r="41" spans="1:7" s="271" customFormat="1" ht="16.5" customHeight="1">
      <c r="A41" s="1259" t="s">
        <v>542</v>
      </c>
      <c r="B41" s="1514"/>
      <c r="C41" s="285">
        <v>23</v>
      </c>
      <c r="D41" s="288">
        <v>93</v>
      </c>
      <c r="E41" s="133">
        <v>40</v>
      </c>
      <c r="F41" s="133">
        <v>0</v>
      </c>
    </row>
    <row r="42" spans="1:7" s="271" customFormat="1" ht="16.5" customHeight="1" thickBot="1">
      <c r="A42" s="1515" t="s">
        <v>543</v>
      </c>
      <c r="B42" s="1516"/>
      <c r="C42" s="890">
        <v>26</v>
      </c>
      <c r="D42" s="891">
        <v>135</v>
      </c>
      <c r="E42" s="717">
        <v>77</v>
      </c>
      <c r="F42" s="717">
        <v>0</v>
      </c>
    </row>
    <row r="43" spans="1:7" s="504" customFormat="1" ht="12.75" customHeight="1">
      <c r="A43" s="34" t="s">
        <v>544</v>
      </c>
      <c r="B43" s="34"/>
      <c r="C43" s="362"/>
      <c r="D43" s="362"/>
      <c r="E43" s="362"/>
      <c r="F43" s="362"/>
    </row>
    <row r="44" spans="1:7" s="504" customFormat="1" ht="12" customHeight="1">
      <c r="A44" s="207"/>
      <c r="B44" s="207"/>
      <c r="C44" s="207"/>
      <c r="D44" s="207"/>
      <c r="E44" s="207"/>
      <c r="F44" s="207"/>
      <c r="G44" s="284"/>
    </row>
    <row r="70" s="504" customFormat="1" ht="20.45" customHeight="1"/>
  </sheetData>
  <customSheetViews>
    <customSheetView guid="{93AD3119-4B9E-4DD3-92AC-14DD93F7352A}" showPageBreaks="1" printArea="1" hiddenRows="1" view="pageBreakPreview">
      <selection activeCell="C33" sqref="C33"/>
      <rowBreaks count="1" manualBreakCount="1">
        <brk id="52" max="5" man="1"/>
      </rowBreaks>
      <pageMargins left="0.81" right="0.78740157480314965" top="0.61" bottom="0.52" header="0.51181102362204722" footer="0"/>
      <pageSetup paperSize="9" scale="91" orientation="portrait" r:id="rId1"/>
      <headerFooter alignWithMargins="0"/>
    </customSheetView>
    <customSheetView guid="{53ABA5C2-131F-4519-ADBD-143B4641C355}" showPageBreaks="1" printArea="1" hiddenRows="1" view="pageBreakPreview">
      <selection activeCell="C33" sqref="C33"/>
      <rowBreaks count="1" manualBreakCount="1">
        <brk id="52" max="5" man="1"/>
      </rowBreaks>
      <pageMargins left="0.81" right="0.78740157480314965" top="0.61" bottom="0.52" header="0.51181102362204722" footer="0"/>
      <pageSetup paperSize="9" scale="91" orientation="portrait" r:id="rId2"/>
      <headerFooter alignWithMargins="0"/>
    </customSheetView>
    <customSheetView guid="{088E71DE-B7B4-46D8-A92F-2B36F5DE4D60}" showPageBreaks="1" printArea="1" hiddenRows="1" view="pageBreakPreview" topLeftCell="A6">
      <selection activeCell="H43" sqref="H43"/>
      <rowBreaks count="1" manualBreakCount="1">
        <brk id="52" max="5" man="1"/>
      </rowBreaks>
      <pageMargins left="0.81" right="0.78740157480314965" top="0.61" bottom="0.52" header="0.51181102362204722" footer="0"/>
      <pageSetup paperSize="9" scale="91" orientation="portrait" r:id="rId3"/>
      <headerFooter alignWithMargins="0"/>
    </customSheetView>
    <customSheetView guid="{9B74B00A-A640-416F-A432-6A34C75E3BAB}" showPageBreaks="1" printArea="1" hiddenRows="1" view="pageBreakPreview" topLeftCell="A35">
      <selection activeCell="H14" sqref="H14"/>
      <rowBreaks count="1" manualBreakCount="1">
        <brk id="52" max="5" man="1"/>
      </rowBreaks>
      <pageMargins left="0.81" right="0.78740157480314965" top="0.61" bottom="0.52" header="0.51181102362204722" footer="0"/>
      <pageSetup paperSize="9" scale="91" orientation="portrait" r:id="rId4"/>
      <headerFooter alignWithMargins="0"/>
    </customSheetView>
    <customSheetView guid="{4B660A93-3844-409A-B1B8-F0D2E63212C8}" showPageBreaks="1" printArea="1" hiddenRows="1" view="pageBreakPreview">
      <selection activeCell="C33" sqref="C33"/>
      <rowBreaks count="1" manualBreakCount="1">
        <brk id="52" max="5" man="1"/>
      </rowBreaks>
      <pageMargins left="0.81" right="0.78740157480314965" top="0.61" bottom="0.52" header="0.51181102362204722" footer="0"/>
      <pageSetup paperSize="9" scale="91" orientation="portrait" r:id="rId5"/>
      <headerFooter alignWithMargins="0"/>
    </customSheetView>
    <customSheetView guid="{54E8C2A0-7B52-4DAB-8ABD-D0AD26D0A0DB}" showPageBreaks="1" printArea="1" hiddenRows="1" view="pageBreakPreview">
      <selection activeCell="C33" sqref="C33"/>
      <rowBreaks count="1" manualBreakCount="1">
        <brk id="52" max="5" man="1"/>
      </rowBreaks>
      <pageMargins left="0.81" right="0.78740157480314965" top="0.61" bottom="0.52" header="0.51181102362204722" footer="0"/>
      <pageSetup paperSize="9" scale="91" orientation="portrait" r:id="rId6"/>
      <headerFooter alignWithMargins="0"/>
    </customSheetView>
    <customSheetView guid="{F9820D02-85B6-432B-AB25-E79E6E3CE8BD}" showPageBreaks="1" printArea="1" hiddenRows="1" view="pageBreakPreview" topLeftCell="A7">
      <selection activeCell="H14" sqref="H14"/>
      <rowBreaks count="1" manualBreakCount="1">
        <brk id="52" max="5" man="1"/>
      </rowBreaks>
      <pageMargins left="0.81" right="0.78740157480314965" top="0.61" bottom="0.52" header="0.51181102362204722" footer="0"/>
      <pageSetup paperSize="9" scale="91" orientation="portrait" r:id="rId7"/>
      <headerFooter alignWithMargins="0"/>
    </customSheetView>
    <customSheetView guid="{6C8CA477-863E-484A-88AC-2F7B34BF5742}" showPageBreaks="1" printArea="1" hiddenRows="1" view="pageBreakPreview" topLeftCell="A35">
      <selection activeCell="H43" sqref="H43"/>
      <rowBreaks count="1" manualBreakCount="1">
        <brk id="52" max="5" man="1"/>
      </rowBreaks>
      <pageMargins left="0.81" right="0.78740157480314965" top="0.61" bottom="0.52" header="0.51181102362204722" footer="0"/>
      <pageSetup paperSize="9" scale="91" orientation="portrait" r:id="rId8"/>
      <headerFooter alignWithMargins="0"/>
    </customSheetView>
    <customSheetView guid="{C35433B0-31B6-4088-8FE4-5880F028D902}" showPageBreaks="1" printArea="1" hiddenRows="1" view="pageBreakPreview" topLeftCell="A6">
      <selection activeCell="H43" sqref="H43"/>
      <rowBreaks count="1" manualBreakCount="1">
        <brk id="52" max="5" man="1"/>
      </rowBreaks>
      <pageMargins left="0.81" right="0.78740157480314965" top="0.61" bottom="0.52" header="0.51181102362204722" footer="0"/>
      <pageSetup paperSize="9" scale="91" orientation="portrait" r:id="rId9"/>
      <headerFooter alignWithMargins="0"/>
    </customSheetView>
    <customSheetView guid="{ACCC9A1C-74E4-4A07-8C69-201B2C75F995}" showPageBreaks="1" printArea="1" hiddenRows="1" view="pageBreakPreview">
      <selection activeCell="H43" sqref="H43"/>
      <rowBreaks count="1" manualBreakCount="1">
        <brk id="52" max="5" man="1"/>
      </rowBreaks>
      <pageMargins left="0.81" right="0.78740157480314965" top="0.61" bottom="0.52" header="0.51181102362204722" footer="0"/>
      <pageSetup paperSize="9" scale="91" orientation="portrait" r:id="rId10"/>
      <headerFooter alignWithMargins="0"/>
    </customSheetView>
    <customSheetView guid="{D244CBD3-20C8-4E64-93F1-8305B8033E05}" showPageBreaks="1" printArea="1" hiddenRows="1" view="pageBreakPreview">
      <rowBreaks count="1" manualBreakCount="1">
        <brk id="52" max="5" man="1"/>
      </rowBreaks>
      <pageMargins left="0.81" right="0.78740157480314965" top="0.61" bottom="0.52" header="0.51181102362204722" footer="0"/>
      <pageSetup paperSize="9" scale="91" orientation="portrait" r:id="rId11"/>
      <headerFooter alignWithMargins="0"/>
    </customSheetView>
    <customSheetView guid="{A9FAE077-5C36-4502-A307-F5F7DF354F81}" showPageBreaks="1" printArea="1" hiddenRows="1" view="pageBreakPreview">
      <selection activeCell="C33" sqref="C33"/>
      <rowBreaks count="1" manualBreakCount="1">
        <brk id="52" max="5" man="1"/>
      </rowBreaks>
      <pageMargins left="0.81" right="0.78740157480314965" top="0.61" bottom="0.52" header="0.51181102362204722" footer="0"/>
      <pageSetup paperSize="9" scale="91" orientation="portrait" r:id="rId12"/>
      <headerFooter alignWithMargins="0"/>
    </customSheetView>
    <customSheetView guid="{676DC416-CC6C-4663-B2BC-E7307C535C80}" showPageBreaks="1" printArea="1" hiddenRows="1" view="pageBreakPreview">
      <selection activeCell="C33" sqref="C33"/>
      <rowBreaks count="1" manualBreakCount="1">
        <brk id="52" max="5" man="1"/>
      </rowBreaks>
      <pageMargins left="0.81" right="0.78740157480314965" top="0.61" bottom="0.52" header="0.51181102362204722" footer="0"/>
      <pageSetup paperSize="9" scale="91" orientation="portrait" r:id="rId13"/>
      <headerFooter alignWithMargins="0"/>
    </customSheetView>
  </customSheetViews>
  <mergeCells count="25">
    <mergeCell ref="H12:H13"/>
    <mergeCell ref="G1:H2"/>
    <mergeCell ref="A3:A4"/>
    <mergeCell ref="B3:C3"/>
    <mergeCell ref="F3:F4"/>
    <mergeCell ref="G3:G4"/>
    <mergeCell ref="H3:H4"/>
    <mergeCell ref="F18:F19"/>
    <mergeCell ref="F20:F21"/>
    <mergeCell ref="A31:B31"/>
    <mergeCell ref="A37:B37"/>
    <mergeCell ref="A20:B21"/>
    <mergeCell ref="C20:C21"/>
    <mergeCell ref="D20:D21"/>
    <mergeCell ref="E20:E21"/>
    <mergeCell ref="A32:B32"/>
    <mergeCell ref="A33:B33"/>
    <mergeCell ref="A34:B34"/>
    <mergeCell ref="A35:B35"/>
    <mergeCell ref="A36:B36"/>
    <mergeCell ref="A38:B38"/>
    <mergeCell ref="A39:B39"/>
    <mergeCell ref="A40:B40"/>
    <mergeCell ref="A41:B41"/>
    <mergeCell ref="A42:B42"/>
  </mergeCells>
  <phoneticPr fontId="2"/>
  <conditionalFormatting sqref="A5:A9">
    <cfRule type="duplicateValues" dxfId="0" priority="1" stopIfTrue="1"/>
  </conditionalFormatting>
  <pageMargins left="0.81" right="0.78740157480314965" top="0.61" bottom="0.52" header="0.51181102362204722" footer="0"/>
  <pageSetup paperSize="9" scale="91" orientation="portrait" r:id="rId14"/>
  <headerFooter alignWithMargins="0"/>
  <rowBreaks count="1" manualBreakCount="1">
    <brk id="69" max="5" man="1"/>
  </row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6"/>
  <sheetViews>
    <sheetView view="pageBreakPreview" zoomScaleNormal="100" zoomScaleSheetLayoutView="100" workbookViewId="0"/>
  </sheetViews>
  <sheetFormatPr defaultRowHeight="13.5"/>
  <cols>
    <col min="1" max="1" width="19.125" style="306" customWidth="1"/>
    <col min="2" max="6" width="10" style="306" customWidth="1"/>
    <col min="7" max="8" width="8.625" style="306" customWidth="1"/>
    <col min="9" max="254" width="9" style="306"/>
    <col min="255" max="255" width="19.125" style="306" customWidth="1"/>
    <col min="256" max="261" width="10" style="306" customWidth="1"/>
    <col min="262" max="264" width="8.625" style="306" customWidth="1"/>
    <col min="265" max="510" width="9" style="306"/>
    <col min="511" max="511" width="19.125" style="306" customWidth="1"/>
    <col min="512" max="517" width="10" style="306" customWidth="1"/>
    <col min="518" max="520" width="8.625" style="306" customWidth="1"/>
    <col min="521" max="766" width="9" style="306"/>
    <col min="767" max="767" width="19.125" style="306" customWidth="1"/>
    <col min="768" max="773" width="10" style="306" customWidth="1"/>
    <col min="774" max="776" width="8.625" style="306" customWidth="1"/>
    <col min="777" max="1022" width="9" style="306"/>
    <col min="1023" max="1023" width="19.125" style="306" customWidth="1"/>
    <col min="1024" max="1029" width="10" style="306" customWidth="1"/>
    <col min="1030" max="1032" width="8.625" style="306" customWidth="1"/>
    <col min="1033" max="1278" width="9" style="306"/>
    <col min="1279" max="1279" width="19.125" style="306" customWidth="1"/>
    <col min="1280" max="1285" width="10" style="306" customWidth="1"/>
    <col min="1286" max="1288" width="8.625" style="306" customWidth="1"/>
    <col min="1289" max="1534" width="9" style="306"/>
    <col min="1535" max="1535" width="19.125" style="306" customWidth="1"/>
    <col min="1536" max="1541" width="10" style="306" customWidth="1"/>
    <col min="1542" max="1544" width="8.625" style="306" customWidth="1"/>
    <col min="1545" max="1790" width="9" style="306"/>
    <col min="1791" max="1791" width="19.125" style="306" customWidth="1"/>
    <col min="1792" max="1797" width="10" style="306" customWidth="1"/>
    <col min="1798" max="1800" width="8.625" style="306" customWidth="1"/>
    <col min="1801" max="2046" width="9" style="306"/>
    <col min="2047" max="2047" width="19.125" style="306" customWidth="1"/>
    <col min="2048" max="2053" width="10" style="306" customWidth="1"/>
    <col min="2054" max="2056" width="8.625" style="306" customWidth="1"/>
    <col min="2057" max="2302" width="9" style="306"/>
    <col min="2303" max="2303" width="19.125" style="306" customWidth="1"/>
    <col min="2304" max="2309" width="10" style="306" customWidth="1"/>
    <col min="2310" max="2312" width="8.625" style="306" customWidth="1"/>
    <col min="2313" max="2558" width="9" style="306"/>
    <col min="2559" max="2559" width="19.125" style="306" customWidth="1"/>
    <col min="2560" max="2565" width="10" style="306" customWidth="1"/>
    <col min="2566" max="2568" width="8.625" style="306" customWidth="1"/>
    <col min="2569" max="2814" width="9" style="306"/>
    <col min="2815" max="2815" width="19.125" style="306" customWidth="1"/>
    <col min="2816" max="2821" width="10" style="306" customWidth="1"/>
    <col min="2822" max="2824" width="8.625" style="306" customWidth="1"/>
    <col min="2825" max="3070" width="9" style="306"/>
    <col min="3071" max="3071" width="19.125" style="306" customWidth="1"/>
    <col min="3072" max="3077" width="10" style="306" customWidth="1"/>
    <col min="3078" max="3080" width="8.625" style="306" customWidth="1"/>
    <col min="3081" max="3326" width="9" style="306"/>
    <col min="3327" max="3327" width="19.125" style="306" customWidth="1"/>
    <col min="3328" max="3333" width="10" style="306" customWidth="1"/>
    <col min="3334" max="3336" width="8.625" style="306" customWidth="1"/>
    <col min="3337" max="3582" width="9" style="306"/>
    <col min="3583" max="3583" width="19.125" style="306" customWidth="1"/>
    <col min="3584" max="3589" width="10" style="306" customWidth="1"/>
    <col min="3590" max="3592" width="8.625" style="306" customWidth="1"/>
    <col min="3593" max="3838" width="9" style="306"/>
    <col min="3839" max="3839" width="19.125" style="306" customWidth="1"/>
    <col min="3840" max="3845" width="10" style="306" customWidth="1"/>
    <col min="3846" max="3848" width="8.625" style="306" customWidth="1"/>
    <col min="3849" max="4094" width="9" style="306"/>
    <col min="4095" max="4095" width="19.125" style="306" customWidth="1"/>
    <col min="4096" max="4101" width="10" style="306" customWidth="1"/>
    <col min="4102" max="4104" width="8.625" style="306" customWidth="1"/>
    <col min="4105" max="4350" width="9" style="306"/>
    <col min="4351" max="4351" width="19.125" style="306" customWidth="1"/>
    <col min="4352" max="4357" width="10" style="306" customWidth="1"/>
    <col min="4358" max="4360" width="8.625" style="306" customWidth="1"/>
    <col min="4361" max="4606" width="9" style="306"/>
    <col min="4607" max="4607" width="19.125" style="306" customWidth="1"/>
    <col min="4608" max="4613" width="10" style="306" customWidth="1"/>
    <col min="4614" max="4616" width="8.625" style="306" customWidth="1"/>
    <col min="4617" max="4862" width="9" style="306"/>
    <col min="4863" max="4863" width="19.125" style="306" customWidth="1"/>
    <col min="4864" max="4869" width="10" style="306" customWidth="1"/>
    <col min="4870" max="4872" width="8.625" style="306" customWidth="1"/>
    <col min="4873" max="5118" width="9" style="306"/>
    <col min="5119" max="5119" width="19.125" style="306" customWidth="1"/>
    <col min="5120" max="5125" width="10" style="306" customWidth="1"/>
    <col min="5126" max="5128" width="8.625" style="306" customWidth="1"/>
    <col min="5129" max="5374" width="9" style="306"/>
    <col min="5375" max="5375" width="19.125" style="306" customWidth="1"/>
    <col min="5376" max="5381" width="10" style="306" customWidth="1"/>
    <col min="5382" max="5384" width="8.625" style="306" customWidth="1"/>
    <col min="5385" max="5630" width="9" style="306"/>
    <col min="5631" max="5631" width="19.125" style="306" customWidth="1"/>
    <col min="5632" max="5637" width="10" style="306" customWidth="1"/>
    <col min="5638" max="5640" width="8.625" style="306" customWidth="1"/>
    <col min="5641" max="5886" width="9" style="306"/>
    <col min="5887" max="5887" width="19.125" style="306" customWidth="1"/>
    <col min="5888" max="5893" width="10" style="306" customWidth="1"/>
    <col min="5894" max="5896" width="8.625" style="306" customWidth="1"/>
    <col min="5897" max="6142" width="9" style="306"/>
    <col min="6143" max="6143" width="19.125" style="306" customWidth="1"/>
    <col min="6144" max="6149" width="10" style="306" customWidth="1"/>
    <col min="6150" max="6152" width="8.625" style="306" customWidth="1"/>
    <col min="6153" max="6398" width="9" style="306"/>
    <col min="6399" max="6399" width="19.125" style="306" customWidth="1"/>
    <col min="6400" max="6405" width="10" style="306" customWidth="1"/>
    <col min="6406" max="6408" width="8.625" style="306" customWidth="1"/>
    <col min="6409" max="6654" width="9" style="306"/>
    <col min="6655" max="6655" width="19.125" style="306" customWidth="1"/>
    <col min="6656" max="6661" width="10" style="306" customWidth="1"/>
    <col min="6662" max="6664" width="8.625" style="306" customWidth="1"/>
    <col min="6665" max="6910" width="9" style="306"/>
    <col min="6911" max="6911" width="19.125" style="306" customWidth="1"/>
    <col min="6912" max="6917" width="10" style="306" customWidth="1"/>
    <col min="6918" max="6920" width="8.625" style="306" customWidth="1"/>
    <col min="6921" max="7166" width="9" style="306"/>
    <col min="7167" max="7167" width="19.125" style="306" customWidth="1"/>
    <col min="7168" max="7173" width="10" style="306" customWidth="1"/>
    <col min="7174" max="7176" width="8.625" style="306" customWidth="1"/>
    <col min="7177" max="7422" width="9" style="306"/>
    <col min="7423" max="7423" width="19.125" style="306" customWidth="1"/>
    <col min="7424" max="7429" width="10" style="306" customWidth="1"/>
    <col min="7430" max="7432" width="8.625" style="306" customWidth="1"/>
    <col min="7433" max="7678" width="9" style="306"/>
    <col min="7679" max="7679" width="19.125" style="306" customWidth="1"/>
    <col min="7680" max="7685" width="10" style="306" customWidth="1"/>
    <col min="7686" max="7688" width="8.625" style="306" customWidth="1"/>
    <col min="7689" max="7934" width="9" style="306"/>
    <col min="7935" max="7935" width="19.125" style="306" customWidth="1"/>
    <col min="7936" max="7941" width="10" style="306" customWidth="1"/>
    <col min="7942" max="7944" width="8.625" style="306" customWidth="1"/>
    <col min="7945" max="8190" width="9" style="306"/>
    <col min="8191" max="8191" width="19.125" style="306" customWidth="1"/>
    <col min="8192" max="8197" width="10" style="306" customWidth="1"/>
    <col min="8198" max="8200" width="8.625" style="306" customWidth="1"/>
    <col min="8201" max="8446" width="9" style="306"/>
    <col min="8447" max="8447" width="19.125" style="306" customWidth="1"/>
    <col min="8448" max="8453" width="10" style="306" customWidth="1"/>
    <col min="8454" max="8456" width="8.625" style="306" customWidth="1"/>
    <col min="8457" max="8702" width="9" style="306"/>
    <col min="8703" max="8703" width="19.125" style="306" customWidth="1"/>
    <col min="8704" max="8709" width="10" style="306" customWidth="1"/>
    <col min="8710" max="8712" width="8.625" style="306" customWidth="1"/>
    <col min="8713" max="8958" width="9" style="306"/>
    <col min="8959" max="8959" width="19.125" style="306" customWidth="1"/>
    <col min="8960" max="8965" width="10" style="306" customWidth="1"/>
    <col min="8966" max="8968" width="8.625" style="306" customWidth="1"/>
    <col min="8969" max="9214" width="9" style="306"/>
    <col min="9215" max="9215" width="19.125" style="306" customWidth="1"/>
    <col min="9216" max="9221" width="10" style="306" customWidth="1"/>
    <col min="9222" max="9224" width="8.625" style="306" customWidth="1"/>
    <col min="9225" max="9470" width="9" style="306"/>
    <col min="9471" max="9471" width="19.125" style="306" customWidth="1"/>
    <col min="9472" max="9477" width="10" style="306" customWidth="1"/>
    <col min="9478" max="9480" width="8.625" style="306" customWidth="1"/>
    <col min="9481" max="9726" width="9" style="306"/>
    <col min="9727" max="9727" width="19.125" style="306" customWidth="1"/>
    <col min="9728" max="9733" width="10" style="306" customWidth="1"/>
    <col min="9734" max="9736" width="8.625" style="306" customWidth="1"/>
    <col min="9737" max="9982" width="9" style="306"/>
    <col min="9983" max="9983" width="19.125" style="306" customWidth="1"/>
    <col min="9984" max="9989" width="10" style="306" customWidth="1"/>
    <col min="9990" max="9992" width="8.625" style="306" customWidth="1"/>
    <col min="9993" max="10238" width="9" style="306"/>
    <col min="10239" max="10239" width="19.125" style="306" customWidth="1"/>
    <col min="10240" max="10245" width="10" style="306" customWidth="1"/>
    <col min="10246" max="10248" width="8.625" style="306" customWidth="1"/>
    <col min="10249" max="10494" width="9" style="306"/>
    <col min="10495" max="10495" width="19.125" style="306" customWidth="1"/>
    <col min="10496" max="10501" width="10" style="306" customWidth="1"/>
    <col min="10502" max="10504" width="8.625" style="306" customWidth="1"/>
    <col min="10505" max="10750" width="9" style="306"/>
    <col min="10751" max="10751" width="19.125" style="306" customWidth="1"/>
    <col min="10752" max="10757" width="10" style="306" customWidth="1"/>
    <col min="10758" max="10760" width="8.625" style="306" customWidth="1"/>
    <col min="10761" max="11006" width="9" style="306"/>
    <col min="11007" max="11007" width="19.125" style="306" customWidth="1"/>
    <col min="11008" max="11013" width="10" style="306" customWidth="1"/>
    <col min="11014" max="11016" width="8.625" style="306" customWidth="1"/>
    <col min="11017" max="11262" width="9" style="306"/>
    <col min="11263" max="11263" width="19.125" style="306" customWidth="1"/>
    <col min="11264" max="11269" width="10" style="306" customWidth="1"/>
    <col min="11270" max="11272" width="8.625" style="306" customWidth="1"/>
    <col min="11273" max="11518" width="9" style="306"/>
    <col min="11519" max="11519" width="19.125" style="306" customWidth="1"/>
    <col min="11520" max="11525" width="10" style="306" customWidth="1"/>
    <col min="11526" max="11528" width="8.625" style="306" customWidth="1"/>
    <col min="11529" max="11774" width="9" style="306"/>
    <col min="11775" max="11775" width="19.125" style="306" customWidth="1"/>
    <col min="11776" max="11781" width="10" style="306" customWidth="1"/>
    <col min="11782" max="11784" width="8.625" style="306" customWidth="1"/>
    <col min="11785" max="12030" width="9" style="306"/>
    <col min="12031" max="12031" width="19.125" style="306" customWidth="1"/>
    <col min="12032" max="12037" width="10" style="306" customWidth="1"/>
    <col min="12038" max="12040" width="8.625" style="306" customWidth="1"/>
    <col min="12041" max="12286" width="9" style="306"/>
    <col min="12287" max="12287" width="19.125" style="306" customWidth="1"/>
    <col min="12288" max="12293" width="10" style="306" customWidth="1"/>
    <col min="12294" max="12296" width="8.625" style="306" customWidth="1"/>
    <col min="12297" max="12542" width="9" style="306"/>
    <col min="12543" max="12543" width="19.125" style="306" customWidth="1"/>
    <col min="12544" max="12549" width="10" style="306" customWidth="1"/>
    <col min="12550" max="12552" width="8.625" style="306" customWidth="1"/>
    <col min="12553" max="12798" width="9" style="306"/>
    <col min="12799" max="12799" width="19.125" style="306" customWidth="1"/>
    <col min="12800" max="12805" width="10" style="306" customWidth="1"/>
    <col min="12806" max="12808" width="8.625" style="306" customWidth="1"/>
    <col min="12809" max="13054" width="9" style="306"/>
    <col min="13055" max="13055" width="19.125" style="306" customWidth="1"/>
    <col min="13056" max="13061" width="10" style="306" customWidth="1"/>
    <col min="13062" max="13064" width="8.625" style="306" customWidth="1"/>
    <col min="13065" max="13310" width="9" style="306"/>
    <col min="13311" max="13311" width="19.125" style="306" customWidth="1"/>
    <col min="13312" max="13317" width="10" style="306" customWidth="1"/>
    <col min="13318" max="13320" width="8.625" style="306" customWidth="1"/>
    <col min="13321" max="13566" width="9" style="306"/>
    <col min="13567" max="13567" width="19.125" style="306" customWidth="1"/>
    <col min="13568" max="13573" width="10" style="306" customWidth="1"/>
    <col min="13574" max="13576" width="8.625" style="306" customWidth="1"/>
    <col min="13577" max="13822" width="9" style="306"/>
    <col min="13823" max="13823" width="19.125" style="306" customWidth="1"/>
    <col min="13824" max="13829" width="10" style="306" customWidth="1"/>
    <col min="13830" max="13832" width="8.625" style="306" customWidth="1"/>
    <col min="13833" max="14078" width="9" style="306"/>
    <col min="14079" max="14079" width="19.125" style="306" customWidth="1"/>
    <col min="14080" max="14085" width="10" style="306" customWidth="1"/>
    <col min="14086" max="14088" width="8.625" style="306" customWidth="1"/>
    <col min="14089" max="14334" width="9" style="306"/>
    <col min="14335" max="14335" width="19.125" style="306" customWidth="1"/>
    <col min="14336" max="14341" width="10" style="306" customWidth="1"/>
    <col min="14342" max="14344" width="8.625" style="306" customWidth="1"/>
    <col min="14345" max="14590" width="9" style="306"/>
    <col min="14591" max="14591" width="19.125" style="306" customWidth="1"/>
    <col min="14592" max="14597" width="10" style="306" customWidth="1"/>
    <col min="14598" max="14600" width="8.625" style="306" customWidth="1"/>
    <col min="14601" max="14846" width="9" style="306"/>
    <col min="14847" max="14847" width="19.125" style="306" customWidth="1"/>
    <col min="14848" max="14853" width="10" style="306" customWidth="1"/>
    <col min="14854" max="14856" width="8.625" style="306" customWidth="1"/>
    <col min="14857" max="15102" width="9" style="306"/>
    <col min="15103" max="15103" width="19.125" style="306" customWidth="1"/>
    <col min="15104" max="15109" width="10" style="306" customWidth="1"/>
    <col min="15110" max="15112" width="8.625" style="306" customWidth="1"/>
    <col min="15113" max="15358" width="9" style="306"/>
    <col min="15359" max="15359" width="19.125" style="306" customWidth="1"/>
    <col min="15360" max="15365" width="10" style="306" customWidth="1"/>
    <col min="15366" max="15368" width="8.625" style="306" customWidth="1"/>
    <col min="15369" max="15614" width="9" style="306"/>
    <col min="15615" max="15615" width="19.125" style="306" customWidth="1"/>
    <col min="15616" max="15621" width="10" style="306" customWidth="1"/>
    <col min="15622" max="15624" width="8.625" style="306" customWidth="1"/>
    <col min="15625" max="15870" width="9" style="306"/>
    <col min="15871" max="15871" width="19.125" style="306" customWidth="1"/>
    <col min="15872" max="15877" width="10" style="306" customWidth="1"/>
    <col min="15878" max="15880" width="8.625" style="306" customWidth="1"/>
    <col min="15881" max="16126" width="9" style="306"/>
    <col min="16127" max="16127" width="19.125" style="306" customWidth="1"/>
    <col min="16128" max="16133" width="10" style="306" customWidth="1"/>
    <col min="16134" max="16136" width="8.625" style="306" customWidth="1"/>
    <col min="16137" max="16384" width="9" style="306"/>
  </cols>
  <sheetData>
    <row r="1" spans="1:6" s="504" customFormat="1" ht="19.5" customHeight="1">
      <c r="A1" s="519" t="s">
        <v>1163</v>
      </c>
      <c r="B1" s="519"/>
      <c r="F1" s="278"/>
    </row>
    <row r="2" spans="1:6" s="504" customFormat="1" ht="12.75" customHeight="1" thickBot="1">
      <c r="A2" s="207"/>
      <c r="B2" s="207"/>
      <c r="C2" s="278" t="s">
        <v>521</v>
      </c>
      <c r="D2" s="207"/>
    </row>
    <row r="3" spans="1:6" s="504" customFormat="1" ht="11.25" customHeight="1">
      <c r="A3" s="1331" t="s">
        <v>522</v>
      </c>
      <c r="B3" s="1532" t="s">
        <v>523</v>
      </c>
      <c r="C3" s="1534" t="s">
        <v>524</v>
      </c>
    </row>
    <row r="4" spans="1:6" s="504" customFormat="1" ht="11.25" customHeight="1">
      <c r="A4" s="1117"/>
      <c r="B4" s="1533"/>
      <c r="C4" s="1116"/>
    </row>
    <row r="5" spans="1:6" s="504" customFormat="1" ht="16.5" customHeight="1">
      <c r="A5" s="1007" t="s">
        <v>1226</v>
      </c>
      <c r="B5" s="285">
        <v>357</v>
      </c>
      <c r="C5" s="286">
        <v>627</v>
      </c>
      <c r="D5" s="287"/>
      <c r="E5" s="287"/>
    </row>
    <row r="6" spans="1:6" s="504" customFormat="1" ht="18.75" customHeight="1">
      <c r="A6" s="1007" t="s">
        <v>1227</v>
      </c>
      <c r="B6" s="285">
        <v>307</v>
      </c>
      <c r="C6" s="286">
        <v>1167</v>
      </c>
      <c r="D6" s="287"/>
      <c r="E6" s="287"/>
    </row>
    <row r="7" spans="1:6" s="504" customFormat="1" ht="18.75" hidden="1" customHeight="1">
      <c r="A7" s="1007">
        <v>24</v>
      </c>
      <c r="B7" s="285">
        <v>308</v>
      </c>
      <c r="C7" s="288">
        <v>404</v>
      </c>
      <c r="D7" s="287"/>
      <c r="E7" s="287"/>
    </row>
    <row r="8" spans="1:6" s="534" customFormat="1" ht="18.75" customHeight="1">
      <c r="A8" s="1007" t="s">
        <v>1228</v>
      </c>
      <c r="B8" s="285">
        <v>305</v>
      </c>
      <c r="C8" s="288">
        <v>655</v>
      </c>
      <c r="D8" s="287"/>
      <c r="E8" s="287"/>
    </row>
    <row r="9" spans="1:6" s="534" customFormat="1" ht="18.75" customHeight="1">
      <c r="A9" s="1007" t="s">
        <v>1229</v>
      </c>
      <c r="B9" s="285">
        <v>306</v>
      </c>
      <c r="C9" s="288">
        <v>657</v>
      </c>
      <c r="D9" s="287"/>
      <c r="E9" s="287"/>
    </row>
    <row r="10" spans="1:6" s="534" customFormat="1" ht="18.75" customHeight="1">
      <c r="A10" s="1007" t="s">
        <v>1230</v>
      </c>
      <c r="B10" s="285">
        <v>308</v>
      </c>
      <c r="C10" s="288">
        <v>740</v>
      </c>
      <c r="D10" s="287"/>
      <c r="E10" s="287"/>
    </row>
    <row r="11" spans="1:6" s="534" customFormat="1" ht="18.75" customHeight="1">
      <c r="A11" s="1007" t="s">
        <v>1231</v>
      </c>
      <c r="B11" s="285">
        <v>306</v>
      </c>
      <c r="C11" s="288">
        <v>964</v>
      </c>
      <c r="D11" s="287"/>
      <c r="E11" s="287"/>
    </row>
    <row r="12" spans="1:6" s="534" customFormat="1" ht="18.75" customHeight="1">
      <c r="A12" s="1007" t="s">
        <v>1232</v>
      </c>
      <c r="B12" s="285">
        <v>306</v>
      </c>
      <c r="C12" s="892">
        <v>931</v>
      </c>
      <c r="D12" s="287"/>
      <c r="E12" s="287"/>
      <c r="F12" s="39"/>
    </row>
    <row r="13" spans="1:6" s="504" customFormat="1" ht="16.5" customHeight="1">
      <c r="A13" s="1038" t="s">
        <v>1233</v>
      </c>
      <c r="B13" s="887">
        <v>26</v>
      </c>
      <c r="C13" s="888">
        <v>158</v>
      </c>
      <c r="D13" s="289"/>
      <c r="E13" s="289"/>
      <c r="F13" s="39"/>
    </row>
    <row r="14" spans="1:6" s="504" customFormat="1" ht="16.5" customHeight="1">
      <c r="A14" s="1007" t="s">
        <v>1234</v>
      </c>
      <c r="B14" s="285">
        <v>26</v>
      </c>
      <c r="C14" s="288">
        <v>45</v>
      </c>
      <c r="D14" s="289"/>
      <c r="E14" s="289"/>
      <c r="F14" s="39"/>
    </row>
    <row r="15" spans="1:6" s="504" customFormat="1" ht="16.5" customHeight="1">
      <c r="A15" s="1007" t="s">
        <v>1235</v>
      </c>
      <c r="B15" s="285">
        <v>26</v>
      </c>
      <c r="C15" s="288">
        <v>21</v>
      </c>
      <c r="D15" s="289"/>
      <c r="E15" s="289"/>
      <c r="F15" s="39"/>
    </row>
    <row r="16" spans="1:6" s="504" customFormat="1" ht="16.5" customHeight="1">
      <c r="A16" s="1007" t="s">
        <v>1236</v>
      </c>
      <c r="B16" s="285">
        <v>26</v>
      </c>
      <c r="C16" s="288">
        <v>47</v>
      </c>
      <c r="D16" s="289"/>
      <c r="E16" s="289"/>
      <c r="F16" s="39"/>
    </row>
    <row r="17" spans="1:9" s="504" customFormat="1" ht="16.5" customHeight="1">
      <c r="A17" s="1007" t="s">
        <v>1237</v>
      </c>
      <c r="B17" s="285">
        <v>27</v>
      </c>
      <c r="C17" s="288">
        <v>28</v>
      </c>
      <c r="D17" s="289"/>
      <c r="E17" s="289"/>
      <c r="F17" s="39"/>
    </row>
    <row r="18" spans="1:9" s="504" customFormat="1" ht="16.5" customHeight="1">
      <c r="A18" s="1007" t="s">
        <v>1238</v>
      </c>
      <c r="B18" s="285">
        <v>26</v>
      </c>
      <c r="C18" s="288">
        <v>22</v>
      </c>
      <c r="D18" s="289"/>
      <c r="E18" s="289"/>
      <c r="F18" s="39"/>
    </row>
    <row r="19" spans="1:9" s="504" customFormat="1" ht="16.5" customHeight="1">
      <c r="A19" s="1007" t="s">
        <v>1239</v>
      </c>
      <c r="B19" s="285">
        <v>26</v>
      </c>
      <c r="C19" s="288">
        <v>232</v>
      </c>
      <c r="D19" s="289"/>
      <c r="E19" s="289"/>
    </row>
    <row r="20" spans="1:9" s="504" customFormat="1" ht="16.5" customHeight="1">
      <c r="A20" s="1007" t="s">
        <v>1240</v>
      </c>
      <c r="B20" s="285">
        <v>26</v>
      </c>
      <c r="C20" s="288">
        <v>22</v>
      </c>
      <c r="D20" s="289"/>
      <c r="E20" s="289"/>
    </row>
    <row r="21" spans="1:9" s="504" customFormat="1" ht="16.5" customHeight="1">
      <c r="A21" s="1007" t="s">
        <v>1241</v>
      </c>
      <c r="B21" s="285">
        <v>23</v>
      </c>
      <c r="C21" s="288">
        <v>9</v>
      </c>
      <c r="D21" s="289"/>
      <c r="E21" s="289"/>
    </row>
    <row r="22" spans="1:9" s="504" customFormat="1" ht="16.5" customHeight="1">
      <c r="A22" s="1007" t="s">
        <v>1242</v>
      </c>
      <c r="B22" s="285">
        <v>23</v>
      </c>
      <c r="C22" s="288">
        <v>144</v>
      </c>
      <c r="D22" s="289"/>
      <c r="E22" s="289"/>
    </row>
    <row r="23" spans="1:9" s="504" customFormat="1" ht="16.5" customHeight="1">
      <c r="A23" s="1007" t="s">
        <v>1243</v>
      </c>
      <c r="B23" s="285">
        <v>24</v>
      </c>
      <c r="C23" s="288">
        <v>111</v>
      </c>
      <c r="D23" s="289"/>
      <c r="E23" s="289"/>
    </row>
    <row r="24" spans="1:9" s="504" customFormat="1" ht="16.5" customHeight="1" thickBot="1">
      <c r="A24" s="1039" t="s">
        <v>1244</v>
      </c>
      <c r="B24" s="890">
        <v>27</v>
      </c>
      <c r="C24" s="891">
        <v>92</v>
      </c>
      <c r="D24" s="289"/>
      <c r="E24" s="289"/>
    </row>
    <row r="25" spans="1:9" s="504" customFormat="1" ht="12.75" customHeight="1">
      <c r="A25" s="34" t="s">
        <v>544</v>
      </c>
      <c r="B25" s="34"/>
      <c r="C25" s="207"/>
      <c r="D25" s="207"/>
      <c r="E25" s="207"/>
      <c r="F25" s="207"/>
    </row>
    <row r="26" spans="1:9" s="576" customFormat="1" ht="12.75" customHeight="1">
      <c r="A26" s="34"/>
      <c r="B26" s="34"/>
      <c r="C26" s="207"/>
      <c r="D26" s="207"/>
      <c r="E26" s="207"/>
      <c r="F26" s="207"/>
    </row>
    <row r="27" spans="1:9" s="291" customFormat="1" ht="17.25">
      <c r="A27" s="290" t="s">
        <v>1164</v>
      </c>
    </row>
    <row r="28" spans="1:9" s="291" customFormat="1" ht="14.25" customHeight="1" thickBot="1">
      <c r="B28" s="292"/>
      <c r="C28" s="292"/>
      <c r="D28" s="292"/>
      <c r="E28" s="292"/>
      <c r="F28" s="293" t="s">
        <v>521</v>
      </c>
      <c r="G28" s="1530"/>
      <c r="H28" s="1531"/>
      <c r="I28" s="893"/>
    </row>
    <row r="29" spans="1:9" s="291" customFormat="1" ht="26.25" customHeight="1">
      <c r="A29" s="294" t="s">
        <v>545</v>
      </c>
      <c r="B29" s="1528" t="s">
        <v>546</v>
      </c>
      <c r="C29" s="1529"/>
      <c r="D29" s="1529"/>
      <c r="E29" s="1529"/>
      <c r="F29" s="1529"/>
    </row>
    <row r="30" spans="1:9" s="291" customFormat="1" ht="30" customHeight="1">
      <c r="A30" s="468" t="s">
        <v>547</v>
      </c>
      <c r="B30" s="295" t="s">
        <v>1245</v>
      </c>
      <c r="C30" s="295" t="s">
        <v>548</v>
      </c>
      <c r="D30" s="295" t="s">
        <v>549</v>
      </c>
      <c r="E30" s="295" t="s">
        <v>550</v>
      </c>
      <c r="F30" s="295" t="s">
        <v>551</v>
      </c>
    </row>
    <row r="31" spans="1:9" s="291" customFormat="1" ht="26.25" customHeight="1" thickBot="1">
      <c r="A31" s="296" t="s">
        <v>552</v>
      </c>
      <c r="B31" s="297">
        <v>98</v>
      </c>
      <c r="C31" s="297">
        <v>88</v>
      </c>
      <c r="D31" s="297">
        <v>104</v>
      </c>
      <c r="E31" s="297">
        <v>69</v>
      </c>
      <c r="F31" s="297">
        <f>SUM(F32:F34)</f>
        <v>81</v>
      </c>
    </row>
    <row r="32" spans="1:9" s="291" customFormat="1" ht="22.5" customHeight="1" thickTop="1">
      <c r="A32" s="298" t="s">
        <v>553</v>
      </c>
      <c r="B32" s="299">
        <v>0</v>
      </c>
      <c r="C32" s="299">
        <v>0</v>
      </c>
      <c r="D32" s="299">
        <v>0</v>
      </c>
      <c r="E32" s="299">
        <v>0</v>
      </c>
      <c r="F32" s="299">
        <v>0</v>
      </c>
    </row>
    <row r="33" spans="1:6" s="291" customFormat="1" ht="22.5" customHeight="1">
      <c r="A33" s="300" t="s">
        <v>554</v>
      </c>
      <c r="B33" s="299">
        <v>83</v>
      </c>
      <c r="C33" s="299">
        <v>78</v>
      </c>
      <c r="D33" s="299">
        <v>84</v>
      </c>
      <c r="E33" s="299">
        <v>44</v>
      </c>
      <c r="F33" s="299">
        <v>64</v>
      </c>
    </row>
    <row r="34" spans="1:6" s="291" customFormat="1" ht="22.5" customHeight="1" thickBot="1">
      <c r="A34" s="301" t="s">
        <v>555</v>
      </c>
      <c r="B34" s="302">
        <v>15</v>
      </c>
      <c r="C34" s="302">
        <v>10</v>
      </c>
      <c r="D34" s="302">
        <v>20</v>
      </c>
      <c r="E34" s="302">
        <v>25</v>
      </c>
      <c r="F34" s="302">
        <v>17</v>
      </c>
    </row>
    <row r="35" spans="1:6" s="291" customFormat="1" ht="22.5" customHeight="1">
      <c r="A35" s="303" t="s">
        <v>556</v>
      </c>
      <c r="B35" s="304"/>
      <c r="C35" s="304"/>
      <c r="D35" s="305"/>
      <c r="E35" s="305"/>
      <c r="F35" s="305"/>
    </row>
    <row r="36" spans="1:6">
      <c r="B36" s="307"/>
      <c r="C36" s="307"/>
      <c r="D36" s="307"/>
      <c r="E36" s="307"/>
      <c r="F36" s="307"/>
    </row>
  </sheetData>
  <customSheetViews>
    <customSheetView guid="{93AD3119-4B9E-4DD3-92AC-14DD93F7352A}" showPageBreaks="1" printArea="1" view="pageBreakPreview">
      <selection activeCell="C7" sqref="C7"/>
      <pageMargins left="0.78740157480314965" right="0.51181102362204722" top="0.78740157480314965" bottom="0.78740157480314965" header="0.51181102362204722" footer="0"/>
      <pageSetup paperSize="9" scale="93" orientation="portrait" r:id="rId1"/>
      <headerFooter alignWithMargins="0"/>
    </customSheetView>
    <customSheetView guid="{53ABA5C2-131F-4519-ADBD-143B4641C355}" showPageBreaks="1" printArea="1" view="pageBreakPreview">
      <selection activeCell="C7" sqref="C7"/>
      <pageMargins left="0.78740157480314965" right="0.51181102362204722" top="0.78740157480314965" bottom="0.78740157480314965" header="0.51181102362204722" footer="0"/>
      <pageSetup paperSize="9" scale="93" orientation="portrait" r:id="rId2"/>
      <headerFooter alignWithMargins="0"/>
    </customSheetView>
    <customSheetView guid="{088E71DE-B7B4-46D8-A92F-2B36F5DE4D60}" showPageBreaks="1" printArea="1" view="pageBreakPreview">
      <selection activeCell="C7" sqref="C7"/>
      <pageMargins left="0.78740157480314965" right="0.51181102362204722" top="0.78740157480314965" bottom="0.78740157480314965" header="0.51181102362204722" footer="0"/>
      <pageSetup paperSize="9" scale="93" orientation="portrait" r:id="rId3"/>
      <headerFooter alignWithMargins="0"/>
    </customSheetView>
    <customSheetView guid="{9B74B00A-A640-416F-A432-6A34C75E3BAB}" showPageBreaks="1" printArea="1" view="pageBreakPreview">
      <selection activeCell="C7" sqref="C7"/>
      <pageMargins left="0.78740157480314965" right="0.51181102362204722" top="0.78740157480314965" bottom="0.78740157480314965" header="0.51181102362204722" footer="0"/>
      <pageSetup paperSize="9" scale="93" orientation="portrait" r:id="rId4"/>
      <headerFooter alignWithMargins="0"/>
    </customSheetView>
    <customSheetView guid="{4B660A93-3844-409A-B1B8-F0D2E63212C8}" showPageBreaks="1" printArea="1" view="pageBreakPreview">
      <selection activeCell="C7" sqref="C7"/>
      <pageMargins left="0.78740157480314965" right="0.51181102362204722" top="0.78740157480314965" bottom="0.78740157480314965" header="0.51181102362204722" footer="0"/>
      <pageSetup paperSize="9" scale="93" orientation="portrait" r:id="rId5"/>
      <headerFooter alignWithMargins="0"/>
    </customSheetView>
    <customSheetView guid="{54E8C2A0-7B52-4DAB-8ABD-D0AD26D0A0DB}" showPageBreaks="1" printArea="1" view="pageBreakPreview">
      <selection activeCell="C7" sqref="C7"/>
      <pageMargins left="0.78740157480314965" right="0.51181102362204722" top="0.78740157480314965" bottom="0.78740157480314965" header="0.51181102362204722" footer="0"/>
      <pageSetup paperSize="9" scale="93" orientation="portrait" r:id="rId6"/>
      <headerFooter alignWithMargins="0"/>
    </customSheetView>
    <customSheetView guid="{F9820D02-85B6-432B-AB25-E79E6E3CE8BD}" showPageBreaks="1" printArea="1" view="pageBreakPreview">
      <selection activeCell="C7" sqref="C7"/>
      <pageMargins left="0.78740157480314965" right="0.51181102362204722" top="0.78740157480314965" bottom="0.78740157480314965" header="0.51181102362204722" footer="0"/>
      <pageSetup paperSize="9" scale="93" orientation="portrait" r:id="rId7"/>
      <headerFooter alignWithMargins="0"/>
    </customSheetView>
    <customSheetView guid="{6C8CA477-863E-484A-88AC-2F7B34BF5742}" showPageBreaks="1" printArea="1" view="pageBreakPreview">
      <selection activeCell="C7" sqref="C7"/>
      <pageMargins left="0.78740157480314965" right="0.51181102362204722" top="0.78740157480314965" bottom="0.78740157480314965" header="0.51181102362204722" footer="0"/>
      <pageSetup paperSize="9" scale="93" orientation="portrait" r:id="rId8"/>
      <headerFooter alignWithMargins="0"/>
    </customSheetView>
    <customSheetView guid="{C35433B0-31B6-4088-8FE4-5880F028D902}" showPageBreaks="1" printArea="1" view="pageBreakPreview">
      <selection activeCell="C7" sqref="C7"/>
      <pageMargins left="0.78740157480314965" right="0.51181102362204722" top="0.78740157480314965" bottom="0.78740157480314965" header="0.51181102362204722" footer="0"/>
      <pageSetup paperSize="9" scale="93" orientation="portrait" r:id="rId9"/>
      <headerFooter alignWithMargins="0"/>
    </customSheetView>
    <customSheetView guid="{ACCC9A1C-74E4-4A07-8C69-201B2C75F995}" showPageBreaks="1" printArea="1" view="pageBreakPreview">
      <selection activeCell="C7" sqref="C7"/>
      <pageMargins left="0.78740157480314965" right="0.51181102362204722" top="0.78740157480314965" bottom="0.78740157480314965" header="0.51181102362204722" footer="0"/>
      <pageSetup paperSize="9" scale="93" orientation="portrait" r:id="rId10"/>
      <headerFooter alignWithMargins="0"/>
    </customSheetView>
    <customSheetView guid="{D244CBD3-20C8-4E64-93F1-8305B8033E05}" showPageBreaks="1" printArea="1" view="pageBreakPreview">
      <pageMargins left="0.78740157480314965" right="0.51181102362204722" top="0.78740157480314965" bottom="0.78740157480314965" header="0.51181102362204722" footer="0"/>
      <pageSetup paperSize="9" scale="93" orientation="portrait" r:id="rId11"/>
      <headerFooter alignWithMargins="0"/>
    </customSheetView>
    <customSheetView guid="{A9FAE077-5C36-4502-A307-F5F7DF354F81}" showPageBreaks="1" printArea="1" view="pageBreakPreview">
      <selection activeCell="C7" sqref="C7"/>
      <pageMargins left="0.78740157480314965" right="0.51181102362204722" top="0.78740157480314965" bottom="0.78740157480314965" header="0.51181102362204722" footer="0"/>
      <pageSetup paperSize="9" scale="93" orientation="portrait" r:id="rId12"/>
      <headerFooter alignWithMargins="0"/>
    </customSheetView>
    <customSheetView guid="{676DC416-CC6C-4663-B2BC-E7307C535C80}" showPageBreaks="1" printArea="1" view="pageBreakPreview">
      <selection activeCell="C7" sqref="C7"/>
      <pageMargins left="0.78740157480314965" right="0.51181102362204722" top="0.78740157480314965" bottom="0.78740157480314965" header="0.51181102362204722" footer="0"/>
      <pageSetup paperSize="9" scale="93" orientation="portrait" r:id="rId13"/>
      <headerFooter alignWithMargins="0"/>
    </customSheetView>
  </customSheetViews>
  <mergeCells count="5">
    <mergeCell ref="B29:F29"/>
    <mergeCell ref="G28:H28"/>
    <mergeCell ref="B3:B4"/>
    <mergeCell ref="A3:A4"/>
    <mergeCell ref="C3:C4"/>
  </mergeCells>
  <phoneticPr fontId="2"/>
  <pageMargins left="0.78740157480314965" right="0.51181102362204722" top="0.78740157480314965" bottom="0.78740157480314965" header="0.51181102362204722" footer="0"/>
  <pageSetup paperSize="9" scale="93" orientation="portrait" r:id="rId14"/>
  <headerFooter alignWithMargins="0"/>
  <drawing r:id="rId1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19"/>
  <sheetViews>
    <sheetView view="pageBreakPreview" zoomScaleNormal="100" zoomScaleSheetLayoutView="100" workbookViewId="0">
      <selection sqref="A1:C1"/>
    </sheetView>
  </sheetViews>
  <sheetFormatPr defaultColWidth="10.375" defaultRowHeight="13.7" customHeight="1"/>
  <cols>
    <col min="1" max="1" width="2.875" style="79" customWidth="1"/>
    <col min="2" max="2" width="9.375" style="522" customWidth="1"/>
    <col min="3" max="3" width="33.875" style="79" customWidth="1"/>
    <col min="4" max="4" width="10.25" style="79" customWidth="1"/>
    <col min="5" max="5" width="11.875" style="522" customWidth="1"/>
    <col min="6" max="6" width="1.375" style="79" customWidth="1"/>
    <col min="7" max="7" width="22.5" style="522" customWidth="1"/>
    <col min="8" max="256" width="10.375" style="79"/>
    <col min="257" max="257" width="2.875" style="79" customWidth="1"/>
    <col min="258" max="258" width="9.375" style="79" customWidth="1"/>
    <col min="259" max="259" width="33.875" style="79" customWidth="1"/>
    <col min="260" max="260" width="10.25" style="79" customWidth="1"/>
    <col min="261" max="261" width="11.875" style="79" customWidth="1"/>
    <col min="262" max="262" width="1.375" style="79" customWidth="1"/>
    <col min="263" max="263" width="22.5" style="79" customWidth="1"/>
    <col min="264" max="512" width="10.375" style="79"/>
    <col min="513" max="513" width="2.875" style="79" customWidth="1"/>
    <col min="514" max="514" width="9.375" style="79" customWidth="1"/>
    <col min="515" max="515" width="33.875" style="79" customWidth="1"/>
    <col min="516" max="516" width="10.25" style="79" customWidth="1"/>
    <col min="517" max="517" width="11.875" style="79" customWidth="1"/>
    <col min="518" max="518" width="1.375" style="79" customWidth="1"/>
    <col min="519" max="519" width="22.5" style="79" customWidth="1"/>
    <col min="520" max="768" width="10.375" style="79"/>
    <col min="769" max="769" width="2.875" style="79" customWidth="1"/>
    <col min="770" max="770" width="9.375" style="79" customWidth="1"/>
    <col min="771" max="771" width="33.875" style="79" customWidth="1"/>
    <col min="772" max="772" width="10.25" style="79" customWidth="1"/>
    <col min="773" max="773" width="11.875" style="79" customWidth="1"/>
    <col min="774" max="774" width="1.375" style="79" customWidth="1"/>
    <col min="775" max="775" width="22.5" style="79" customWidth="1"/>
    <col min="776" max="1024" width="10.375" style="79"/>
    <col min="1025" max="1025" width="2.875" style="79" customWidth="1"/>
    <col min="1026" max="1026" width="9.375" style="79" customWidth="1"/>
    <col min="1027" max="1027" width="33.875" style="79" customWidth="1"/>
    <col min="1028" max="1028" width="10.25" style="79" customWidth="1"/>
    <col min="1029" max="1029" width="11.875" style="79" customWidth="1"/>
    <col min="1030" max="1030" width="1.375" style="79" customWidth="1"/>
    <col min="1031" max="1031" width="22.5" style="79" customWidth="1"/>
    <col min="1032" max="1280" width="10.375" style="79"/>
    <col min="1281" max="1281" width="2.875" style="79" customWidth="1"/>
    <col min="1282" max="1282" width="9.375" style="79" customWidth="1"/>
    <col min="1283" max="1283" width="33.875" style="79" customWidth="1"/>
    <col min="1284" max="1284" width="10.25" style="79" customWidth="1"/>
    <col min="1285" max="1285" width="11.875" style="79" customWidth="1"/>
    <col min="1286" max="1286" width="1.375" style="79" customWidth="1"/>
    <col min="1287" max="1287" width="22.5" style="79" customWidth="1"/>
    <col min="1288" max="1536" width="10.375" style="79"/>
    <col min="1537" max="1537" width="2.875" style="79" customWidth="1"/>
    <col min="1538" max="1538" width="9.375" style="79" customWidth="1"/>
    <col min="1539" max="1539" width="33.875" style="79" customWidth="1"/>
    <col min="1540" max="1540" width="10.25" style="79" customWidth="1"/>
    <col min="1541" max="1541" width="11.875" style="79" customWidth="1"/>
    <col min="1542" max="1542" width="1.375" style="79" customWidth="1"/>
    <col min="1543" max="1543" width="22.5" style="79" customWidth="1"/>
    <col min="1544" max="1792" width="10.375" style="79"/>
    <col min="1793" max="1793" width="2.875" style="79" customWidth="1"/>
    <col min="1794" max="1794" width="9.375" style="79" customWidth="1"/>
    <col min="1795" max="1795" width="33.875" style="79" customWidth="1"/>
    <col min="1796" max="1796" width="10.25" style="79" customWidth="1"/>
    <col min="1797" max="1797" width="11.875" style="79" customWidth="1"/>
    <col min="1798" max="1798" width="1.375" style="79" customWidth="1"/>
    <col min="1799" max="1799" width="22.5" style="79" customWidth="1"/>
    <col min="1800" max="2048" width="10.375" style="79"/>
    <col min="2049" max="2049" width="2.875" style="79" customWidth="1"/>
    <col min="2050" max="2050" width="9.375" style="79" customWidth="1"/>
    <col min="2051" max="2051" width="33.875" style="79" customWidth="1"/>
    <col min="2052" max="2052" width="10.25" style="79" customWidth="1"/>
    <col min="2053" max="2053" width="11.875" style="79" customWidth="1"/>
    <col min="2054" max="2054" width="1.375" style="79" customWidth="1"/>
    <col min="2055" max="2055" width="22.5" style="79" customWidth="1"/>
    <col min="2056" max="2304" width="10.375" style="79"/>
    <col min="2305" max="2305" width="2.875" style="79" customWidth="1"/>
    <col min="2306" max="2306" width="9.375" style="79" customWidth="1"/>
    <col min="2307" max="2307" width="33.875" style="79" customWidth="1"/>
    <col min="2308" max="2308" width="10.25" style="79" customWidth="1"/>
    <col min="2309" max="2309" width="11.875" style="79" customWidth="1"/>
    <col min="2310" max="2310" width="1.375" style="79" customWidth="1"/>
    <col min="2311" max="2311" width="22.5" style="79" customWidth="1"/>
    <col min="2312" max="2560" width="10.375" style="79"/>
    <col min="2561" max="2561" width="2.875" style="79" customWidth="1"/>
    <col min="2562" max="2562" width="9.375" style="79" customWidth="1"/>
    <col min="2563" max="2563" width="33.875" style="79" customWidth="1"/>
    <col min="2564" max="2564" width="10.25" style="79" customWidth="1"/>
    <col min="2565" max="2565" width="11.875" style="79" customWidth="1"/>
    <col min="2566" max="2566" width="1.375" style="79" customWidth="1"/>
    <col min="2567" max="2567" width="22.5" style="79" customWidth="1"/>
    <col min="2568" max="2816" width="10.375" style="79"/>
    <col min="2817" max="2817" width="2.875" style="79" customWidth="1"/>
    <col min="2818" max="2818" width="9.375" style="79" customWidth="1"/>
    <col min="2819" max="2819" width="33.875" style="79" customWidth="1"/>
    <col min="2820" max="2820" width="10.25" style="79" customWidth="1"/>
    <col min="2821" max="2821" width="11.875" style="79" customWidth="1"/>
    <col min="2822" max="2822" width="1.375" style="79" customWidth="1"/>
    <col min="2823" max="2823" width="22.5" style="79" customWidth="1"/>
    <col min="2824" max="3072" width="10.375" style="79"/>
    <col min="3073" max="3073" width="2.875" style="79" customWidth="1"/>
    <col min="3074" max="3074" width="9.375" style="79" customWidth="1"/>
    <col min="3075" max="3075" width="33.875" style="79" customWidth="1"/>
    <col min="3076" max="3076" width="10.25" style="79" customWidth="1"/>
    <col min="3077" max="3077" width="11.875" style="79" customWidth="1"/>
    <col min="3078" max="3078" width="1.375" style="79" customWidth="1"/>
    <col min="3079" max="3079" width="22.5" style="79" customWidth="1"/>
    <col min="3080" max="3328" width="10.375" style="79"/>
    <col min="3329" max="3329" width="2.875" style="79" customWidth="1"/>
    <col min="3330" max="3330" width="9.375" style="79" customWidth="1"/>
    <col min="3331" max="3331" width="33.875" style="79" customWidth="1"/>
    <col min="3332" max="3332" width="10.25" style="79" customWidth="1"/>
    <col min="3333" max="3333" width="11.875" style="79" customWidth="1"/>
    <col min="3334" max="3334" width="1.375" style="79" customWidth="1"/>
    <col min="3335" max="3335" width="22.5" style="79" customWidth="1"/>
    <col min="3336" max="3584" width="10.375" style="79"/>
    <col min="3585" max="3585" width="2.875" style="79" customWidth="1"/>
    <col min="3586" max="3586" width="9.375" style="79" customWidth="1"/>
    <col min="3587" max="3587" width="33.875" style="79" customWidth="1"/>
    <col min="3588" max="3588" width="10.25" style="79" customWidth="1"/>
    <col min="3589" max="3589" width="11.875" style="79" customWidth="1"/>
    <col min="3590" max="3590" width="1.375" style="79" customWidth="1"/>
    <col min="3591" max="3591" width="22.5" style="79" customWidth="1"/>
    <col min="3592" max="3840" width="10.375" style="79"/>
    <col min="3841" max="3841" width="2.875" style="79" customWidth="1"/>
    <col min="3842" max="3842" width="9.375" style="79" customWidth="1"/>
    <col min="3843" max="3843" width="33.875" style="79" customWidth="1"/>
    <col min="3844" max="3844" width="10.25" style="79" customWidth="1"/>
    <col min="3845" max="3845" width="11.875" style="79" customWidth="1"/>
    <col min="3846" max="3846" width="1.375" style="79" customWidth="1"/>
    <col min="3847" max="3847" width="22.5" style="79" customWidth="1"/>
    <col min="3848" max="4096" width="10.375" style="79"/>
    <col min="4097" max="4097" width="2.875" style="79" customWidth="1"/>
    <col min="4098" max="4098" width="9.375" style="79" customWidth="1"/>
    <col min="4099" max="4099" width="33.875" style="79" customWidth="1"/>
    <col min="4100" max="4100" width="10.25" style="79" customWidth="1"/>
    <col min="4101" max="4101" width="11.875" style="79" customWidth="1"/>
    <col min="4102" max="4102" width="1.375" style="79" customWidth="1"/>
    <col min="4103" max="4103" width="22.5" style="79" customWidth="1"/>
    <col min="4104" max="4352" width="10.375" style="79"/>
    <col min="4353" max="4353" width="2.875" style="79" customWidth="1"/>
    <col min="4354" max="4354" width="9.375" style="79" customWidth="1"/>
    <col min="4355" max="4355" width="33.875" style="79" customWidth="1"/>
    <col min="4356" max="4356" width="10.25" style="79" customWidth="1"/>
    <col min="4357" max="4357" width="11.875" style="79" customWidth="1"/>
    <col min="4358" max="4358" width="1.375" style="79" customWidth="1"/>
    <col min="4359" max="4359" width="22.5" style="79" customWidth="1"/>
    <col min="4360" max="4608" width="10.375" style="79"/>
    <col min="4609" max="4609" width="2.875" style="79" customWidth="1"/>
    <col min="4610" max="4610" width="9.375" style="79" customWidth="1"/>
    <col min="4611" max="4611" width="33.875" style="79" customWidth="1"/>
    <col min="4612" max="4612" width="10.25" style="79" customWidth="1"/>
    <col min="4613" max="4613" width="11.875" style="79" customWidth="1"/>
    <col min="4614" max="4614" width="1.375" style="79" customWidth="1"/>
    <col min="4615" max="4615" width="22.5" style="79" customWidth="1"/>
    <col min="4616" max="4864" width="10.375" style="79"/>
    <col min="4865" max="4865" width="2.875" style="79" customWidth="1"/>
    <col min="4866" max="4866" width="9.375" style="79" customWidth="1"/>
    <col min="4867" max="4867" width="33.875" style="79" customWidth="1"/>
    <col min="4868" max="4868" width="10.25" style="79" customWidth="1"/>
    <col min="4869" max="4869" width="11.875" style="79" customWidth="1"/>
    <col min="4870" max="4870" width="1.375" style="79" customWidth="1"/>
    <col min="4871" max="4871" width="22.5" style="79" customWidth="1"/>
    <col min="4872" max="5120" width="10.375" style="79"/>
    <col min="5121" max="5121" width="2.875" style="79" customWidth="1"/>
    <col min="5122" max="5122" width="9.375" style="79" customWidth="1"/>
    <col min="5123" max="5123" width="33.875" style="79" customWidth="1"/>
    <col min="5124" max="5124" width="10.25" style="79" customWidth="1"/>
    <col min="5125" max="5125" width="11.875" style="79" customWidth="1"/>
    <col min="5126" max="5126" width="1.375" style="79" customWidth="1"/>
    <col min="5127" max="5127" width="22.5" style="79" customWidth="1"/>
    <col min="5128" max="5376" width="10.375" style="79"/>
    <col min="5377" max="5377" width="2.875" style="79" customWidth="1"/>
    <col min="5378" max="5378" width="9.375" style="79" customWidth="1"/>
    <col min="5379" max="5379" width="33.875" style="79" customWidth="1"/>
    <col min="5380" max="5380" width="10.25" style="79" customWidth="1"/>
    <col min="5381" max="5381" width="11.875" style="79" customWidth="1"/>
    <col min="5382" max="5382" width="1.375" style="79" customWidth="1"/>
    <col min="5383" max="5383" width="22.5" style="79" customWidth="1"/>
    <col min="5384" max="5632" width="10.375" style="79"/>
    <col min="5633" max="5633" width="2.875" style="79" customWidth="1"/>
    <col min="5634" max="5634" width="9.375" style="79" customWidth="1"/>
    <col min="5635" max="5635" width="33.875" style="79" customWidth="1"/>
    <col min="5636" max="5636" width="10.25" style="79" customWidth="1"/>
    <col min="5637" max="5637" width="11.875" style="79" customWidth="1"/>
    <col min="5638" max="5638" width="1.375" style="79" customWidth="1"/>
    <col min="5639" max="5639" width="22.5" style="79" customWidth="1"/>
    <col min="5640" max="5888" width="10.375" style="79"/>
    <col min="5889" max="5889" width="2.875" style="79" customWidth="1"/>
    <col min="5890" max="5890" width="9.375" style="79" customWidth="1"/>
    <col min="5891" max="5891" width="33.875" style="79" customWidth="1"/>
    <col min="5892" max="5892" width="10.25" style="79" customWidth="1"/>
    <col min="5893" max="5893" width="11.875" style="79" customWidth="1"/>
    <col min="5894" max="5894" width="1.375" style="79" customWidth="1"/>
    <col min="5895" max="5895" width="22.5" style="79" customWidth="1"/>
    <col min="5896" max="6144" width="10.375" style="79"/>
    <col min="6145" max="6145" width="2.875" style="79" customWidth="1"/>
    <col min="6146" max="6146" width="9.375" style="79" customWidth="1"/>
    <col min="6147" max="6147" width="33.875" style="79" customWidth="1"/>
    <col min="6148" max="6148" width="10.25" style="79" customWidth="1"/>
    <col min="6149" max="6149" width="11.875" style="79" customWidth="1"/>
    <col min="6150" max="6150" width="1.375" style="79" customWidth="1"/>
    <col min="6151" max="6151" width="22.5" style="79" customWidth="1"/>
    <col min="6152" max="6400" width="10.375" style="79"/>
    <col min="6401" max="6401" width="2.875" style="79" customWidth="1"/>
    <col min="6402" max="6402" width="9.375" style="79" customWidth="1"/>
    <col min="6403" max="6403" width="33.875" style="79" customWidth="1"/>
    <col min="6404" max="6404" width="10.25" style="79" customWidth="1"/>
    <col min="6405" max="6405" width="11.875" style="79" customWidth="1"/>
    <col min="6406" max="6406" width="1.375" style="79" customWidth="1"/>
    <col min="6407" max="6407" width="22.5" style="79" customWidth="1"/>
    <col min="6408" max="6656" width="10.375" style="79"/>
    <col min="6657" max="6657" width="2.875" style="79" customWidth="1"/>
    <col min="6658" max="6658" width="9.375" style="79" customWidth="1"/>
    <col min="6659" max="6659" width="33.875" style="79" customWidth="1"/>
    <col min="6660" max="6660" width="10.25" style="79" customWidth="1"/>
    <col min="6661" max="6661" width="11.875" style="79" customWidth="1"/>
    <col min="6662" max="6662" width="1.375" style="79" customWidth="1"/>
    <col min="6663" max="6663" width="22.5" style="79" customWidth="1"/>
    <col min="6664" max="6912" width="10.375" style="79"/>
    <col min="6913" max="6913" width="2.875" style="79" customWidth="1"/>
    <col min="6914" max="6914" width="9.375" style="79" customWidth="1"/>
    <col min="6915" max="6915" width="33.875" style="79" customWidth="1"/>
    <col min="6916" max="6916" width="10.25" style="79" customWidth="1"/>
    <col min="6917" max="6917" width="11.875" style="79" customWidth="1"/>
    <col min="6918" max="6918" width="1.375" style="79" customWidth="1"/>
    <col min="6919" max="6919" width="22.5" style="79" customWidth="1"/>
    <col min="6920" max="7168" width="10.375" style="79"/>
    <col min="7169" max="7169" width="2.875" style="79" customWidth="1"/>
    <col min="7170" max="7170" width="9.375" style="79" customWidth="1"/>
    <col min="7171" max="7171" width="33.875" style="79" customWidth="1"/>
    <col min="7172" max="7172" width="10.25" style="79" customWidth="1"/>
    <col min="7173" max="7173" width="11.875" style="79" customWidth="1"/>
    <col min="7174" max="7174" width="1.375" style="79" customWidth="1"/>
    <col min="7175" max="7175" width="22.5" style="79" customWidth="1"/>
    <col min="7176" max="7424" width="10.375" style="79"/>
    <col min="7425" max="7425" width="2.875" style="79" customWidth="1"/>
    <col min="7426" max="7426" width="9.375" style="79" customWidth="1"/>
    <col min="7427" max="7427" width="33.875" style="79" customWidth="1"/>
    <col min="7428" max="7428" width="10.25" style="79" customWidth="1"/>
    <col min="7429" max="7429" width="11.875" style="79" customWidth="1"/>
    <col min="7430" max="7430" width="1.375" style="79" customWidth="1"/>
    <col min="7431" max="7431" width="22.5" style="79" customWidth="1"/>
    <col min="7432" max="7680" width="10.375" style="79"/>
    <col min="7681" max="7681" width="2.875" style="79" customWidth="1"/>
    <col min="7682" max="7682" width="9.375" style="79" customWidth="1"/>
    <col min="7683" max="7683" width="33.875" style="79" customWidth="1"/>
    <col min="7684" max="7684" width="10.25" style="79" customWidth="1"/>
    <col min="7685" max="7685" width="11.875" style="79" customWidth="1"/>
    <col min="7686" max="7686" width="1.375" style="79" customWidth="1"/>
    <col min="7687" max="7687" width="22.5" style="79" customWidth="1"/>
    <col min="7688" max="7936" width="10.375" style="79"/>
    <col min="7937" max="7937" width="2.875" style="79" customWidth="1"/>
    <col min="7938" max="7938" width="9.375" style="79" customWidth="1"/>
    <col min="7939" max="7939" width="33.875" style="79" customWidth="1"/>
    <col min="7940" max="7940" width="10.25" style="79" customWidth="1"/>
    <col min="7941" max="7941" width="11.875" style="79" customWidth="1"/>
    <col min="7942" max="7942" width="1.375" style="79" customWidth="1"/>
    <col min="7943" max="7943" width="22.5" style="79" customWidth="1"/>
    <col min="7944" max="8192" width="10.375" style="79"/>
    <col min="8193" max="8193" width="2.875" style="79" customWidth="1"/>
    <col min="8194" max="8194" width="9.375" style="79" customWidth="1"/>
    <col min="8195" max="8195" width="33.875" style="79" customWidth="1"/>
    <col min="8196" max="8196" width="10.25" style="79" customWidth="1"/>
    <col min="8197" max="8197" width="11.875" style="79" customWidth="1"/>
    <col min="8198" max="8198" width="1.375" style="79" customWidth="1"/>
    <col min="8199" max="8199" width="22.5" style="79" customWidth="1"/>
    <col min="8200" max="8448" width="10.375" style="79"/>
    <col min="8449" max="8449" width="2.875" style="79" customWidth="1"/>
    <col min="8450" max="8450" width="9.375" style="79" customWidth="1"/>
    <col min="8451" max="8451" width="33.875" style="79" customWidth="1"/>
    <col min="8452" max="8452" width="10.25" style="79" customWidth="1"/>
    <col min="8453" max="8453" width="11.875" style="79" customWidth="1"/>
    <col min="8454" max="8454" width="1.375" style="79" customWidth="1"/>
    <col min="8455" max="8455" width="22.5" style="79" customWidth="1"/>
    <col min="8456" max="8704" width="10.375" style="79"/>
    <col min="8705" max="8705" width="2.875" style="79" customWidth="1"/>
    <col min="8706" max="8706" width="9.375" style="79" customWidth="1"/>
    <col min="8707" max="8707" width="33.875" style="79" customWidth="1"/>
    <col min="8708" max="8708" width="10.25" style="79" customWidth="1"/>
    <col min="8709" max="8709" width="11.875" style="79" customWidth="1"/>
    <col min="8710" max="8710" width="1.375" style="79" customWidth="1"/>
    <col min="8711" max="8711" width="22.5" style="79" customWidth="1"/>
    <col min="8712" max="8960" width="10.375" style="79"/>
    <col min="8961" max="8961" width="2.875" style="79" customWidth="1"/>
    <col min="8962" max="8962" width="9.375" style="79" customWidth="1"/>
    <col min="8963" max="8963" width="33.875" style="79" customWidth="1"/>
    <col min="8964" max="8964" width="10.25" style="79" customWidth="1"/>
    <col min="8965" max="8965" width="11.875" style="79" customWidth="1"/>
    <col min="8966" max="8966" width="1.375" style="79" customWidth="1"/>
    <col min="8967" max="8967" width="22.5" style="79" customWidth="1"/>
    <col min="8968" max="9216" width="10.375" style="79"/>
    <col min="9217" max="9217" width="2.875" style="79" customWidth="1"/>
    <col min="9218" max="9218" width="9.375" style="79" customWidth="1"/>
    <col min="9219" max="9219" width="33.875" style="79" customWidth="1"/>
    <col min="9220" max="9220" width="10.25" style="79" customWidth="1"/>
    <col min="9221" max="9221" width="11.875" style="79" customWidth="1"/>
    <col min="9222" max="9222" width="1.375" style="79" customWidth="1"/>
    <col min="9223" max="9223" width="22.5" style="79" customWidth="1"/>
    <col min="9224" max="9472" width="10.375" style="79"/>
    <col min="9473" max="9473" width="2.875" style="79" customWidth="1"/>
    <col min="9474" max="9474" width="9.375" style="79" customWidth="1"/>
    <col min="9475" max="9475" width="33.875" style="79" customWidth="1"/>
    <col min="9476" max="9476" width="10.25" style="79" customWidth="1"/>
    <col min="9477" max="9477" width="11.875" style="79" customWidth="1"/>
    <col min="9478" max="9478" width="1.375" style="79" customWidth="1"/>
    <col min="9479" max="9479" width="22.5" style="79" customWidth="1"/>
    <col min="9480" max="9728" width="10.375" style="79"/>
    <col min="9729" max="9729" width="2.875" style="79" customWidth="1"/>
    <col min="9730" max="9730" width="9.375" style="79" customWidth="1"/>
    <col min="9731" max="9731" width="33.875" style="79" customWidth="1"/>
    <col min="9732" max="9732" width="10.25" style="79" customWidth="1"/>
    <col min="9733" max="9733" width="11.875" style="79" customWidth="1"/>
    <col min="9734" max="9734" width="1.375" style="79" customWidth="1"/>
    <col min="9735" max="9735" width="22.5" style="79" customWidth="1"/>
    <col min="9736" max="9984" width="10.375" style="79"/>
    <col min="9985" max="9985" width="2.875" style="79" customWidth="1"/>
    <col min="9986" max="9986" width="9.375" style="79" customWidth="1"/>
    <col min="9987" max="9987" width="33.875" style="79" customWidth="1"/>
    <col min="9988" max="9988" width="10.25" style="79" customWidth="1"/>
    <col min="9989" max="9989" width="11.875" style="79" customWidth="1"/>
    <col min="9990" max="9990" width="1.375" style="79" customWidth="1"/>
    <col min="9991" max="9991" width="22.5" style="79" customWidth="1"/>
    <col min="9992" max="10240" width="10.375" style="79"/>
    <col min="10241" max="10241" width="2.875" style="79" customWidth="1"/>
    <col min="10242" max="10242" width="9.375" style="79" customWidth="1"/>
    <col min="10243" max="10243" width="33.875" style="79" customWidth="1"/>
    <col min="10244" max="10244" width="10.25" style="79" customWidth="1"/>
    <col min="10245" max="10245" width="11.875" style="79" customWidth="1"/>
    <col min="10246" max="10246" width="1.375" style="79" customWidth="1"/>
    <col min="10247" max="10247" width="22.5" style="79" customWidth="1"/>
    <col min="10248" max="10496" width="10.375" style="79"/>
    <col min="10497" max="10497" width="2.875" style="79" customWidth="1"/>
    <col min="10498" max="10498" width="9.375" style="79" customWidth="1"/>
    <col min="10499" max="10499" width="33.875" style="79" customWidth="1"/>
    <col min="10500" max="10500" width="10.25" style="79" customWidth="1"/>
    <col min="10501" max="10501" width="11.875" style="79" customWidth="1"/>
    <col min="10502" max="10502" width="1.375" style="79" customWidth="1"/>
    <col min="10503" max="10503" width="22.5" style="79" customWidth="1"/>
    <col min="10504" max="10752" width="10.375" style="79"/>
    <col min="10753" max="10753" width="2.875" style="79" customWidth="1"/>
    <col min="10754" max="10754" width="9.375" style="79" customWidth="1"/>
    <col min="10755" max="10755" width="33.875" style="79" customWidth="1"/>
    <col min="10756" max="10756" width="10.25" style="79" customWidth="1"/>
    <col min="10757" max="10757" width="11.875" style="79" customWidth="1"/>
    <col min="10758" max="10758" width="1.375" style="79" customWidth="1"/>
    <col min="10759" max="10759" width="22.5" style="79" customWidth="1"/>
    <col min="10760" max="11008" width="10.375" style="79"/>
    <col min="11009" max="11009" width="2.875" style="79" customWidth="1"/>
    <col min="11010" max="11010" width="9.375" style="79" customWidth="1"/>
    <col min="11011" max="11011" width="33.875" style="79" customWidth="1"/>
    <col min="11012" max="11012" width="10.25" style="79" customWidth="1"/>
    <col min="11013" max="11013" width="11.875" style="79" customWidth="1"/>
    <col min="11014" max="11014" width="1.375" style="79" customWidth="1"/>
    <col min="11015" max="11015" width="22.5" style="79" customWidth="1"/>
    <col min="11016" max="11264" width="10.375" style="79"/>
    <col min="11265" max="11265" width="2.875" style="79" customWidth="1"/>
    <col min="11266" max="11266" width="9.375" style="79" customWidth="1"/>
    <col min="11267" max="11267" width="33.875" style="79" customWidth="1"/>
    <col min="11268" max="11268" width="10.25" style="79" customWidth="1"/>
    <col min="11269" max="11269" width="11.875" style="79" customWidth="1"/>
    <col min="11270" max="11270" width="1.375" style="79" customWidth="1"/>
    <col min="11271" max="11271" width="22.5" style="79" customWidth="1"/>
    <col min="11272" max="11520" width="10.375" style="79"/>
    <col min="11521" max="11521" width="2.875" style="79" customWidth="1"/>
    <col min="11522" max="11522" width="9.375" style="79" customWidth="1"/>
    <col min="11523" max="11523" width="33.875" style="79" customWidth="1"/>
    <col min="11524" max="11524" width="10.25" style="79" customWidth="1"/>
    <col min="11525" max="11525" width="11.875" style="79" customWidth="1"/>
    <col min="11526" max="11526" width="1.375" style="79" customWidth="1"/>
    <col min="11527" max="11527" width="22.5" style="79" customWidth="1"/>
    <col min="11528" max="11776" width="10.375" style="79"/>
    <col min="11777" max="11777" width="2.875" style="79" customWidth="1"/>
    <col min="11778" max="11778" width="9.375" style="79" customWidth="1"/>
    <col min="11779" max="11779" width="33.875" style="79" customWidth="1"/>
    <col min="11780" max="11780" width="10.25" style="79" customWidth="1"/>
    <col min="11781" max="11781" width="11.875" style="79" customWidth="1"/>
    <col min="11782" max="11782" width="1.375" style="79" customWidth="1"/>
    <col min="11783" max="11783" width="22.5" style="79" customWidth="1"/>
    <col min="11784" max="12032" width="10.375" style="79"/>
    <col min="12033" max="12033" width="2.875" style="79" customWidth="1"/>
    <col min="12034" max="12034" width="9.375" style="79" customWidth="1"/>
    <col min="12035" max="12035" width="33.875" style="79" customWidth="1"/>
    <col min="12036" max="12036" width="10.25" style="79" customWidth="1"/>
    <col min="12037" max="12037" width="11.875" style="79" customWidth="1"/>
    <col min="12038" max="12038" width="1.375" style="79" customWidth="1"/>
    <col min="12039" max="12039" width="22.5" style="79" customWidth="1"/>
    <col min="12040" max="12288" width="10.375" style="79"/>
    <col min="12289" max="12289" width="2.875" style="79" customWidth="1"/>
    <col min="12290" max="12290" width="9.375" style="79" customWidth="1"/>
    <col min="12291" max="12291" width="33.875" style="79" customWidth="1"/>
    <col min="12292" max="12292" width="10.25" style="79" customWidth="1"/>
    <col min="12293" max="12293" width="11.875" style="79" customWidth="1"/>
    <col min="12294" max="12294" width="1.375" style="79" customWidth="1"/>
    <col min="12295" max="12295" width="22.5" style="79" customWidth="1"/>
    <col min="12296" max="12544" width="10.375" style="79"/>
    <col min="12545" max="12545" width="2.875" style="79" customWidth="1"/>
    <col min="12546" max="12546" width="9.375" style="79" customWidth="1"/>
    <col min="12547" max="12547" width="33.875" style="79" customWidth="1"/>
    <col min="12548" max="12548" width="10.25" style="79" customWidth="1"/>
    <col min="12549" max="12549" width="11.875" style="79" customWidth="1"/>
    <col min="12550" max="12550" width="1.375" style="79" customWidth="1"/>
    <col min="12551" max="12551" width="22.5" style="79" customWidth="1"/>
    <col min="12552" max="12800" width="10.375" style="79"/>
    <col min="12801" max="12801" width="2.875" style="79" customWidth="1"/>
    <col min="12802" max="12802" width="9.375" style="79" customWidth="1"/>
    <col min="12803" max="12803" width="33.875" style="79" customWidth="1"/>
    <col min="12804" max="12804" width="10.25" style="79" customWidth="1"/>
    <col min="12805" max="12805" width="11.875" style="79" customWidth="1"/>
    <col min="12806" max="12806" width="1.375" style="79" customWidth="1"/>
    <col min="12807" max="12807" width="22.5" style="79" customWidth="1"/>
    <col min="12808" max="13056" width="10.375" style="79"/>
    <col min="13057" max="13057" width="2.875" style="79" customWidth="1"/>
    <col min="13058" max="13058" width="9.375" style="79" customWidth="1"/>
    <col min="13059" max="13059" width="33.875" style="79" customWidth="1"/>
    <col min="13060" max="13060" width="10.25" style="79" customWidth="1"/>
    <col min="13061" max="13061" width="11.875" style="79" customWidth="1"/>
    <col min="13062" max="13062" width="1.375" style="79" customWidth="1"/>
    <col min="13063" max="13063" width="22.5" style="79" customWidth="1"/>
    <col min="13064" max="13312" width="10.375" style="79"/>
    <col min="13313" max="13313" width="2.875" style="79" customWidth="1"/>
    <col min="13314" max="13314" width="9.375" style="79" customWidth="1"/>
    <col min="13315" max="13315" width="33.875" style="79" customWidth="1"/>
    <col min="13316" max="13316" width="10.25" style="79" customWidth="1"/>
    <col min="13317" max="13317" width="11.875" style="79" customWidth="1"/>
    <col min="13318" max="13318" width="1.375" style="79" customWidth="1"/>
    <col min="13319" max="13319" width="22.5" style="79" customWidth="1"/>
    <col min="13320" max="13568" width="10.375" style="79"/>
    <col min="13569" max="13569" width="2.875" style="79" customWidth="1"/>
    <col min="13570" max="13570" width="9.375" style="79" customWidth="1"/>
    <col min="13571" max="13571" width="33.875" style="79" customWidth="1"/>
    <col min="13572" max="13572" width="10.25" style="79" customWidth="1"/>
    <col min="13573" max="13573" width="11.875" style="79" customWidth="1"/>
    <col min="13574" max="13574" width="1.375" style="79" customWidth="1"/>
    <col min="13575" max="13575" width="22.5" style="79" customWidth="1"/>
    <col min="13576" max="13824" width="10.375" style="79"/>
    <col min="13825" max="13825" width="2.875" style="79" customWidth="1"/>
    <col min="13826" max="13826" width="9.375" style="79" customWidth="1"/>
    <col min="13827" max="13827" width="33.875" style="79" customWidth="1"/>
    <col min="13828" max="13828" width="10.25" style="79" customWidth="1"/>
    <col min="13829" max="13829" width="11.875" style="79" customWidth="1"/>
    <col min="13830" max="13830" width="1.375" style="79" customWidth="1"/>
    <col min="13831" max="13831" width="22.5" style="79" customWidth="1"/>
    <col min="13832" max="14080" width="10.375" style="79"/>
    <col min="14081" max="14081" width="2.875" style="79" customWidth="1"/>
    <col min="14082" max="14082" width="9.375" style="79" customWidth="1"/>
    <col min="14083" max="14083" width="33.875" style="79" customWidth="1"/>
    <col min="14084" max="14084" width="10.25" style="79" customWidth="1"/>
    <col min="14085" max="14085" width="11.875" style="79" customWidth="1"/>
    <col min="14086" max="14086" width="1.375" style="79" customWidth="1"/>
    <col min="14087" max="14087" width="22.5" style="79" customWidth="1"/>
    <col min="14088" max="14336" width="10.375" style="79"/>
    <col min="14337" max="14337" width="2.875" style="79" customWidth="1"/>
    <col min="14338" max="14338" width="9.375" style="79" customWidth="1"/>
    <col min="14339" max="14339" width="33.875" style="79" customWidth="1"/>
    <col min="14340" max="14340" width="10.25" style="79" customWidth="1"/>
    <col min="14341" max="14341" width="11.875" style="79" customWidth="1"/>
    <col min="14342" max="14342" width="1.375" style="79" customWidth="1"/>
    <col min="14343" max="14343" width="22.5" style="79" customWidth="1"/>
    <col min="14344" max="14592" width="10.375" style="79"/>
    <col min="14593" max="14593" width="2.875" style="79" customWidth="1"/>
    <col min="14594" max="14594" width="9.375" style="79" customWidth="1"/>
    <col min="14595" max="14595" width="33.875" style="79" customWidth="1"/>
    <col min="14596" max="14596" width="10.25" style="79" customWidth="1"/>
    <col min="14597" max="14597" width="11.875" style="79" customWidth="1"/>
    <col min="14598" max="14598" width="1.375" style="79" customWidth="1"/>
    <col min="14599" max="14599" width="22.5" style="79" customWidth="1"/>
    <col min="14600" max="14848" width="10.375" style="79"/>
    <col min="14849" max="14849" width="2.875" style="79" customWidth="1"/>
    <col min="14850" max="14850" width="9.375" style="79" customWidth="1"/>
    <col min="14851" max="14851" width="33.875" style="79" customWidth="1"/>
    <col min="14852" max="14852" width="10.25" style="79" customWidth="1"/>
    <col min="14853" max="14853" width="11.875" style="79" customWidth="1"/>
    <col min="14854" max="14854" width="1.375" style="79" customWidth="1"/>
    <col min="14855" max="14855" width="22.5" style="79" customWidth="1"/>
    <col min="14856" max="15104" width="10.375" style="79"/>
    <col min="15105" max="15105" width="2.875" style="79" customWidth="1"/>
    <col min="15106" max="15106" width="9.375" style="79" customWidth="1"/>
    <col min="15107" max="15107" width="33.875" style="79" customWidth="1"/>
    <col min="15108" max="15108" width="10.25" style="79" customWidth="1"/>
    <col min="15109" max="15109" width="11.875" style="79" customWidth="1"/>
    <col min="15110" max="15110" width="1.375" style="79" customWidth="1"/>
    <col min="15111" max="15111" width="22.5" style="79" customWidth="1"/>
    <col min="15112" max="15360" width="10.375" style="79"/>
    <col min="15361" max="15361" width="2.875" style="79" customWidth="1"/>
    <col min="15362" max="15362" width="9.375" style="79" customWidth="1"/>
    <col min="15363" max="15363" width="33.875" style="79" customWidth="1"/>
    <col min="15364" max="15364" width="10.25" style="79" customWidth="1"/>
    <col min="15365" max="15365" width="11.875" style="79" customWidth="1"/>
    <col min="15366" max="15366" width="1.375" style="79" customWidth="1"/>
    <col min="15367" max="15367" width="22.5" style="79" customWidth="1"/>
    <col min="15368" max="15616" width="10.375" style="79"/>
    <col min="15617" max="15617" width="2.875" style="79" customWidth="1"/>
    <col min="15618" max="15618" width="9.375" style="79" customWidth="1"/>
    <col min="15619" max="15619" width="33.875" style="79" customWidth="1"/>
    <col min="15620" max="15620" width="10.25" style="79" customWidth="1"/>
    <col min="15621" max="15621" width="11.875" style="79" customWidth="1"/>
    <col min="15622" max="15622" width="1.375" style="79" customWidth="1"/>
    <col min="15623" max="15623" width="22.5" style="79" customWidth="1"/>
    <col min="15624" max="15872" width="10.375" style="79"/>
    <col min="15873" max="15873" width="2.875" style="79" customWidth="1"/>
    <col min="15874" max="15874" width="9.375" style="79" customWidth="1"/>
    <col min="15875" max="15875" width="33.875" style="79" customWidth="1"/>
    <col min="15876" max="15876" width="10.25" style="79" customWidth="1"/>
    <col min="15877" max="15877" width="11.875" style="79" customWidth="1"/>
    <col min="15878" max="15878" width="1.375" style="79" customWidth="1"/>
    <col min="15879" max="15879" width="22.5" style="79" customWidth="1"/>
    <col min="15880" max="16128" width="10.375" style="79"/>
    <col min="16129" max="16129" width="2.875" style="79" customWidth="1"/>
    <col min="16130" max="16130" width="9.375" style="79" customWidth="1"/>
    <col min="16131" max="16131" width="33.875" style="79" customWidth="1"/>
    <col min="16132" max="16132" width="10.25" style="79" customWidth="1"/>
    <col min="16133" max="16133" width="11.875" style="79" customWidth="1"/>
    <col min="16134" max="16134" width="1.375" style="79" customWidth="1"/>
    <col min="16135" max="16135" width="22.5" style="79" customWidth="1"/>
    <col min="16136" max="16384" width="10.375" style="79"/>
  </cols>
  <sheetData>
    <row r="1" spans="1:7" s="504" customFormat="1" ht="19.5" customHeight="1">
      <c r="A1" s="1560" t="s">
        <v>557</v>
      </c>
      <c r="B1" s="1560"/>
      <c r="C1" s="1560"/>
      <c r="E1" s="493"/>
      <c r="F1" s="1428" t="s">
        <v>558</v>
      </c>
      <c r="G1" s="1428"/>
    </row>
    <row r="2" spans="1:7" ht="9.75" customHeight="1" thickBot="1">
      <c r="F2" s="1324"/>
      <c r="G2" s="1324"/>
    </row>
    <row r="3" spans="1:7" s="504" customFormat="1" ht="15" customHeight="1">
      <c r="A3" s="1552" t="s">
        <v>559</v>
      </c>
      <c r="B3" s="1553"/>
      <c r="C3" s="509" t="s">
        <v>560</v>
      </c>
      <c r="D3" s="509" t="s">
        <v>561</v>
      </c>
      <c r="E3" s="456" t="s">
        <v>562</v>
      </c>
      <c r="F3" s="553" t="s">
        <v>563</v>
      </c>
      <c r="G3" s="457" t="s">
        <v>564</v>
      </c>
    </row>
    <row r="4" spans="1:7" ht="15" customHeight="1">
      <c r="A4" s="1547" t="s">
        <v>565</v>
      </c>
      <c r="B4" s="1562" t="s">
        <v>566</v>
      </c>
      <c r="C4" s="308" t="s">
        <v>567</v>
      </c>
      <c r="D4" s="309" t="s">
        <v>568</v>
      </c>
      <c r="E4" s="469" t="s">
        <v>569</v>
      </c>
      <c r="F4" s="498" t="s">
        <v>563</v>
      </c>
      <c r="G4" s="470" t="s">
        <v>570</v>
      </c>
    </row>
    <row r="5" spans="1:7" ht="15" customHeight="1">
      <c r="A5" s="1548"/>
      <c r="B5" s="1545"/>
      <c r="C5" s="99" t="s">
        <v>571</v>
      </c>
      <c r="D5" s="1559" t="s">
        <v>572</v>
      </c>
      <c r="E5" s="1541" t="s">
        <v>569</v>
      </c>
      <c r="F5" s="1090" t="s">
        <v>573</v>
      </c>
      <c r="G5" s="1556" t="s">
        <v>574</v>
      </c>
    </row>
    <row r="6" spans="1:7" ht="15" customHeight="1">
      <c r="A6" s="1548"/>
      <c r="B6" s="1563"/>
      <c r="C6" s="310" t="s">
        <v>575</v>
      </c>
      <c r="D6" s="1564"/>
      <c r="E6" s="1565"/>
      <c r="F6" s="1096"/>
      <c r="G6" s="1566"/>
    </row>
    <row r="7" spans="1:7" ht="15" customHeight="1">
      <c r="A7" s="1548"/>
      <c r="B7" s="1567" t="s">
        <v>576</v>
      </c>
      <c r="C7" s="99" t="s">
        <v>577</v>
      </c>
      <c r="D7" s="311" t="s">
        <v>578</v>
      </c>
      <c r="E7" s="550" t="s">
        <v>579</v>
      </c>
      <c r="F7" s="494" t="s">
        <v>563</v>
      </c>
      <c r="G7" s="554" t="s">
        <v>580</v>
      </c>
    </row>
    <row r="8" spans="1:7" ht="15" customHeight="1">
      <c r="A8" s="1548"/>
      <c r="B8" s="1567"/>
      <c r="C8" s="312" t="s">
        <v>581</v>
      </c>
      <c r="D8" s="497" t="s">
        <v>582</v>
      </c>
      <c r="E8" s="550" t="s">
        <v>583</v>
      </c>
      <c r="F8" s="494" t="s">
        <v>563</v>
      </c>
      <c r="G8" s="554" t="s">
        <v>584</v>
      </c>
    </row>
    <row r="9" spans="1:7" ht="15" customHeight="1">
      <c r="A9" s="1561"/>
      <c r="B9" s="1568"/>
      <c r="C9" s="99" t="s">
        <v>585</v>
      </c>
      <c r="D9" s="497" t="s">
        <v>586</v>
      </c>
      <c r="E9" s="550" t="s">
        <v>587</v>
      </c>
      <c r="F9" s="494" t="s">
        <v>563</v>
      </c>
      <c r="G9" s="554" t="s">
        <v>588</v>
      </c>
    </row>
    <row r="10" spans="1:7" ht="15" customHeight="1">
      <c r="A10" s="1536" t="s">
        <v>589</v>
      </c>
      <c r="B10" s="1102" t="s">
        <v>590</v>
      </c>
      <c r="C10" s="308" t="s">
        <v>591</v>
      </c>
      <c r="D10" s="505" t="s">
        <v>592</v>
      </c>
      <c r="E10" s="469" t="s">
        <v>569</v>
      </c>
      <c r="F10" s="498" t="s">
        <v>563</v>
      </c>
      <c r="G10" s="470" t="s">
        <v>593</v>
      </c>
    </row>
    <row r="11" spans="1:7" ht="15" customHeight="1">
      <c r="A11" s="1537"/>
      <c r="B11" s="1082"/>
      <c r="C11" s="312" t="s">
        <v>594</v>
      </c>
      <c r="D11" s="497" t="s">
        <v>595</v>
      </c>
      <c r="E11" s="550" t="s">
        <v>596</v>
      </c>
      <c r="F11" s="494" t="s">
        <v>563</v>
      </c>
      <c r="G11" s="554" t="s">
        <v>597</v>
      </c>
    </row>
    <row r="12" spans="1:7" ht="15" customHeight="1">
      <c r="A12" s="1537"/>
      <c r="B12" s="1082"/>
      <c r="C12" s="312" t="s">
        <v>598</v>
      </c>
      <c r="D12" s="497" t="s">
        <v>599</v>
      </c>
      <c r="E12" s="550" t="s">
        <v>596</v>
      </c>
      <c r="F12" s="494" t="s">
        <v>563</v>
      </c>
      <c r="G12" s="554" t="s">
        <v>600</v>
      </c>
    </row>
    <row r="13" spans="1:7" ht="15" customHeight="1">
      <c r="A13" s="1537"/>
      <c r="B13" s="1082"/>
      <c r="C13" s="312" t="s">
        <v>601</v>
      </c>
      <c r="D13" s="313" t="s">
        <v>602</v>
      </c>
      <c r="E13" s="550" t="s">
        <v>603</v>
      </c>
      <c r="F13" s="494" t="s">
        <v>604</v>
      </c>
      <c r="G13" s="554" t="s">
        <v>605</v>
      </c>
    </row>
    <row r="14" spans="1:7" ht="15" customHeight="1">
      <c r="A14" s="1537"/>
      <c r="B14" s="1082"/>
      <c r="C14" s="314" t="s">
        <v>606</v>
      </c>
      <c r="D14" s="1559" t="s">
        <v>607</v>
      </c>
      <c r="E14" s="1541" t="s">
        <v>569</v>
      </c>
      <c r="F14" s="1090" t="s">
        <v>563</v>
      </c>
      <c r="G14" s="1556" t="s">
        <v>608</v>
      </c>
    </row>
    <row r="15" spans="1:7" ht="15" customHeight="1">
      <c r="A15" s="1537"/>
      <c r="B15" s="1082"/>
      <c r="C15" s="315" t="s">
        <v>609</v>
      </c>
      <c r="D15" s="1559"/>
      <c r="E15" s="1541"/>
      <c r="F15" s="1090"/>
      <c r="G15" s="1556"/>
    </row>
    <row r="16" spans="1:7" ht="15" customHeight="1">
      <c r="A16" s="1537"/>
      <c r="B16" s="1082"/>
      <c r="C16" s="312" t="s">
        <v>610</v>
      </c>
      <c r="D16" s="557" t="s">
        <v>607</v>
      </c>
      <c r="E16" s="550" t="s">
        <v>569</v>
      </c>
      <c r="F16" s="494" t="s">
        <v>563</v>
      </c>
      <c r="G16" s="554" t="s">
        <v>608</v>
      </c>
    </row>
    <row r="17" spans="1:8" ht="15" customHeight="1">
      <c r="A17" s="1537"/>
      <c r="B17" s="1082"/>
      <c r="C17" s="316" t="s">
        <v>611</v>
      </c>
      <c r="D17" s="1554" t="s">
        <v>612</v>
      </c>
      <c r="E17" s="1541" t="s">
        <v>569</v>
      </c>
      <c r="F17" s="1090" t="s">
        <v>604</v>
      </c>
      <c r="G17" s="1556" t="s">
        <v>574</v>
      </c>
      <c r="H17" s="317"/>
    </row>
    <row r="18" spans="1:8" ht="15" customHeight="1">
      <c r="A18" s="1537"/>
      <c r="B18" s="1082"/>
      <c r="C18" s="316" t="s">
        <v>613</v>
      </c>
      <c r="D18" s="1554"/>
      <c r="E18" s="1541"/>
      <c r="F18" s="1090"/>
      <c r="G18" s="1556"/>
      <c r="H18" s="317"/>
    </row>
    <row r="19" spans="1:8" ht="15" customHeight="1">
      <c r="A19" s="1537"/>
      <c r="B19" s="1082"/>
      <c r="C19" s="316" t="s">
        <v>614</v>
      </c>
      <c r="D19" s="1554" t="s">
        <v>612</v>
      </c>
      <c r="E19" s="1541" t="s">
        <v>569</v>
      </c>
      <c r="F19" s="1090" t="s">
        <v>604</v>
      </c>
      <c r="G19" s="1556" t="s">
        <v>574</v>
      </c>
      <c r="H19" s="317"/>
    </row>
    <row r="20" spans="1:8" ht="15" customHeight="1">
      <c r="A20" s="1537"/>
      <c r="B20" s="1139"/>
      <c r="C20" s="318" t="s">
        <v>615</v>
      </c>
      <c r="D20" s="1555"/>
      <c r="E20" s="1419"/>
      <c r="F20" s="1116"/>
      <c r="G20" s="1557"/>
      <c r="H20" s="317"/>
    </row>
    <row r="21" spans="1:8" ht="15" customHeight="1">
      <c r="A21" s="1537"/>
      <c r="B21" s="1082" t="s">
        <v>616</v>
      </c>
      <c r="C21" s="99" t="s">
        <v>617</v>
      </c>
      <c r="D21" s="497" t="s">
        <v>618</v>
      </c>
      <c r="E21" s="550" t="s">
        <v>619</v>
      </c>
      <c r="F21" s="494" t="s">
        <v>563</v>
      </c>
      <c r="G21" s="554" t="s">
        <v>620</v>
      </c>
    </row>
    <row r="22" spans="1:8" ht="15" customHeight="1">
      <c r="A22" s="1537"/>
      <c r="B22" s="1082"/>
      <c r="C22" s="319" t="s">
        <v>621</v>
      </c>
      <c r="D22" s="551" t="s">
        <v>622</v>
      </c>
      <c r="E22" s="550" t="s">
        <v>218</v>
      </c>
      <c r="F22" s="494" t="s">
        <v>563</v>
      </c>
      <c r="G22" s="554" t="s">
        <v>623</v>
      </c>
    </row>
    <row r="23" spans="1:8" ht="15" customHeight="1">
      <c r="A23" s="1537"/>
      <c r="B23" s="1082"/>
      <c r="C23" s="319" t="s">
        <v>624</v>
      </c>
      <c r="D23" s="551" t="s">
        <v>622</v>
      </c>
      <c r="E23" s="550" t="s">
        <v>218</v>
      </c>
      <c r="F23" s="494" t="s">
        <v>563</v>
      </c>
      <c r="G23" s="554" t="s">
        <v>623</v>
      </c>
    </row>
    <row r="24" spans="1:8" ht="15" customHeight="1">
      <c r="A24" s="1537"/>
      <c r="B24" s="1082"/>
      <c r="C24" s="319" t="s">
        <v>625</v>
      </c>
      <c r="D24" s="497" t="s">
        <v>622</v>
      </c>
      <c r="E24" s="550" t="s">
        <v>218</v>
      </c>
      <c r="F24" s="494" t="s">
        <v>563</v>
      </c>
      <c r="G24" s="554" t="s">
        <v>623</v>
      </c>
    </row>
    <row r="25" spans="1:8" ht="15" customHeight="1">
      <c r="A25" s="1537"/>
      <c r="B25" s="1082"/>
      <c r="C25" s="320" t="s">
        <v>626</v>
      </c>
      <c r="D25" s="321">
        <v>28479</v>
      </c>
      <c r="E25" s="550" t="s">
        <v>627</v>
      </c>
      <c r="F25" s="494" t="s">
        <v>563</v>
      </c>
      <c r="G25" s="554" t="s">
        <v>628</v>
      </c>
    </row>
    <row r="26" spans="1:8" ht="15" customHeight="1">
      <c r="A26" s="1537"/>
      <c r="B26" s="1082"/>
      <c r="C26" s="99" t="s">
        <v>629</v>
      </c>
      <c r="D26" s="497" t="s">
        <v>630</v>
      </c>
      <c r="E26" s="550" t="s">
        <v>569</v>
      </c>
      <c r="F26" s="494" t="s">
        <v>563</v>
      </c>
      <c r="G26" s="554" t="s">
        <v>631</v>
      </c>
    </row>
    <row r="27" spans="1:8" ht="15" customHeight="1">
      <c r="A27" s="1537"/>
      <c r="B27" s="1082"/>
      <c r="C27" s="320" t="s">
        <v>632</v>
      </c>
      <c r="D27" s="497" t="s">
        <v>633</v>
      </c>
      <c r="E27" s="550" t="s">
        <v>596</v>
      </c>
      <c r="F27" s="494" t="s">
        <v>563</v>
      </c>
      <c r="G27" s="554" t="s">
        <v>600</v>
      </c>
    </row>
    <row r="28" spans="1:8" ht="15" customHeight="1">
      <c r="A28" s="1537"/>
      <c r="B28" s="526"/>
      <c r="C28" s="322" t="s">
        <v>634</v>
      </c>
      <c r="D28" s="536" t="s">
        <v>635</v>
      </c>
      <c r="E28" s="536" t="s">
        <v>569</v>
      </c>
      <c r="F28" s="323" t="s">
        <v>563</v>
      </c>
      <c r="G28" s="555" t="s">
        <v>608</v>
      </c>
    </row>
    <row r="29" spans="1:8" ht="15" customHeight="1">
      <c r="A29" s="1537"/>
      <c r="B29" s="1545" t="s">
        <v>636</v>
      </c>
      <c r="C29" s="99" t="s">
        <v>637</v>
      </c>
      <c r="D29" s="497" t="s">
        <v>618</v>
      </c>
      <c r="E29" s="550" t="s">
        <v>638</v>
      </c>
      <c r="F29" s="494" t="s">
        <v>563</v>
      </c>
      <c r="G29" s="554" t="s">
        <v>639</v>
      </c>
    </row>
    <row r="30" spans="1:8" ht="15" customHeight="1">
      <c r="A30" s="1537"/>
      <c r="B30" s="1545"/>
      <c r="C30" s="99" t="s">
        <v>640</v>
      </c>
      <c r="D30" s="497" t="s">
        <v>641</v>
      </c>
      <c r="E30" s="550" t="s">
        <v>569</v>
      </c>
      <c r="F30" s="494" t="s">
        <v>563</v>
      </c>
      <c r="G30" s="554" t="s">
        <v>642</v>
      </c>
    </row>
    <row r="31" spans="1:8" ht="15" customHeight="1">
      <c r="A31" s="1537"/>
      <c r="B31" s="1558"/>
      <c r="C31" s="324" t="s">
        <v>643</v>
      </c>
      <c r="D31" s="556" t="s">
        <v>644</v>
      </c>
      <c r="E31" s="536" t="s">
        <v>569</v>
      </c>
      <c r="F31" s="323" t="s">
        <v>563</v>
      </c>
      <c r="G31" s="555" t="s">
        <v>642</v>
      </c>
    </row>
    <row r="32" spans="1:8" ht="15" customHeight="1">
      <c r="A32" s="1537"/>
      <c r="B32" s="476" t="s">
        <v>645</v>
      </c>
      <c r="C32" s="325" t="s">
        <v>646</v>
      </c>
      <c r="D32" s="326" t="s">
        <v>647</v>
      </c>
      <c r="E32" s="167" t="s">
        <v>648</v>
      </c>
      <c r="F32" s="327" t="s">
        <v>563</v>
      </c>
      <c r="G32" s="471" t="s">
        <v>570</v>
      </c>
    </row>
    <row r="33" spans="1:7" ht="15" customHeight="1">
      <c r="A33" s="1537"/>
      <c r="B33" s="477" t="s">
        <v>649</v>
      </c>
      <c r="C33" s="328" t="s">
        <v>650</v>
      </c>
      <c r="D33" s="326" t="s">
        <v>651</v>
      </c>
      <c r="E33" s="167" t="s">
        <v>627</v>
      </c>
      <c r="F33" s="327" t="s">
        <v>563</v>
      </c>
      <c r="G33" s="471" t="s">
        <v>628</v>
      </c>
    </row>
    <row r="34" spans="1:7" ht="15" customHeight="1">
      <c r="A34" s="1537"/>
      <c r="B34" s="1283" t="s">
        <v>652</v>
      </c>
      <c r="C34" s="99" t="s">
        <v>653</v>
      </c>
      <c r="D34" s="497" t="s">
        <v>641</v>
      </c>
      <c r="E34" s="550" t="s">
        <v>638</v>
      </c>
      <c r="F34" s="494" t="s">
        <v>563</v>
      </c>
      <c r="G34" s="554" t="s">
        <v>639</v>
      </c>
    </row>
    <row r="35" spans="1:7" ht="15" customHeight="1">
      <c r="A35" s="1537"/>
      <c r="B35" s="1258"/>
      <c r="C35" s="99" t="s">
        <v>654</v>
      </c>
      <c r="D35" s="497" t="s">
        <v>655</v>
      </c>
      <c r="E35" s="550" t="s">
        <v>656</v>
      </c>
      <c r="F35" s="494" t="s">
        <v>563</v>
      </c>
      <c r="G35" s="554" t="s">
        <v>642</v>
      </c>
    </row>
    <row r="36" spans="1:7" ht="15" customHeight="1">
      <c r="A36" s="1537"/>
      <c r="B36" s="1258"/>
      <c r="C36" s="99" t="s">
        <v>657</v>
      </c>
      <c r="D36" s="497" t="s">
        <v>658</v>
      </c>
      <c r="E36" s="550" t="s">
        <v>659</v>
      </c>
      <c r="F36" s="494" t="s">
        <v>563</v>
      </c>
      <c r="G36" s="554" t="s">
        <v>642</v>
      </c>
    </row>
    <row r="37" spans="1:7" ht="15" customHeight="1">
      <c r="A37" s="1537"/>
      <c r="B37" s="1258"/>
      <c r="C37" s="319" t="s">
        <v>660</v>
      </c>
      <c r="D37" s="497" t="s">
        <v>661</v>
      </c>
      <c r="E37" s="550" t="s">
        <v>662</v>
      </c>
      <c r="F37" s="494" t="s">
        <v>563</v>
      </c>
      <c r="G37" s="554" t="s">
        <v>663</v>
      </c>
    </row>
    <row r="38" spans="1:7" ht="15" customHeight="1">
      <c r="A38" s="1537"/>
      <c r="B38" s="1258"/>
      <c r="C38" s="101" t="s">
        <v>664</v>
      </c>
      <c r="D38" s="497" t="s">
        <v>665</v>
      </c>
      <c r="E38" s="550" t="s">
        <v>666</v>
      </c>
      <c r="F38" s="494" t="s">
        <v>563</v>
      </c>
      <c r="G38" s="554" t="s">
        <v>667</v>
      </c>
    </row>
    <row r="39" spans="1:7" ht="15" customHeight="1">
      <c r="A39" s="1537"/>
      <c r="B39" s="1419"/>
      <c r="C39" s="329" t="s">
        <v>668</v>
      </c>
      <c r="D39" s="330">
        <v>40137</v>
      </c>
      <c r="E39" s="536" t="s">
        <v>669</v>
      </c>
      <c r="F39" s="323" t="s">
        <v>670</v>
      </c>
      <c r="G39" s="555" t="s">
        <v>671</v>
      </c>
    </row>
    <row r="40" spans="1:7" ht="15" customHeight="1">
      <c r="A40" s="1537"/>
      <c r="B40" s="1541" t="s">
        <v>672</v>
      </c>
      <c r="C40" s="99" t="s">
        <v>673</v>
      </c>
      <c r="D40" s="497" t="s">
        <v>674</v>
      </c>
      <c r="E40" s="550" t="s">
        <v>569</v>
      </c>
      <c r="F40" s="494" t="s">
        <v>563</v>
      </c>
      <c r="G40" s="554" t="s">
        <v>675</v>
      </c>
    </row>
    <row r="41" spans="1:7" ht="15" customHeight="1">
      <c r="A41" s="1537"/>
      <c r="B41" s="1541"/>
      <c r="C41" s="101" t="s">
        <v>676</v>
      </c>
      <c r="D41" s="497" t="s">
        <v>677</v>
      </c>
      <c r="E41" s="550" t="s">
        <v>596</v>
      </c>
      <c r="F41" s="494" t="s">
        <v>563</v>
      </c>
      <c r="G41" s="554" t="s">
        <v>678</v>
      </c>
    </row>
    <row r="42" spans="1:7" ht="15" customHeight="1">
      <c r="A42" s="1537"/>
      <c r="B42" s="1541"/>
      <c r="C42" s="319" t="s">
        <v>679</v>
      </c>
      <c r="D42" s="497" t="s">
        <v>680</v>
      </c>
      <c r="E42" s="550" t="s">
        <v>681</v>
      </c>
      <c r="F42" s="494" t="s">
        <v>563</v>
      </c>
      <c r="G42" s="554" t="s">
        <v>682</v>
      </c>
    </row>
    <row r="43" spans="1:7" ht="15" customHeight="1">
      <c r="A43" s="1537"/>
      <c r="B43" s="1419"/>
      <c r="C43" s="331" t="s">
        <v>683</v>
      </c>
      <c r="D43" s="556" t="s">
        <v>684</v>
      </c>
      <c r="E43" s="536" t="s">
        <v>596</v>
      </c>
      <c r="F43" s="323" t="s">
        <v>563</v>
      </c>
      <c r="G43" s="472" t="s">
        <v>685</v>
      </c>
    </row>
    <row r="44" spans="1:7" ht="15" customHeight="1">
      <c r="A44" s="1547" t="s">
        <v>686</v>
      </c>
      <c r="B44" s="1550" t="s">
        <v>687</v>
      </c>
      <c r="C44" s="542" t="s">
        <v>688</v>
      </c>
      <c r="D44" s="505" t="s">
        <v>689</v>
      </c>
      <c r="E44" s="469" t="s">
        <v>569</v>
      </c>
      <c r="F44" s="498" t="s">
        <v>563</v>
      </c>
      <c r="G44" s="470" t="s">
        <v>570</v>
      </c>
    </row>
    <row r="45" spans="1:7" ht="15" customHeight="1">
      <c r="A45" s="1548"/>
      <c r="B45" s="1551"/>
      <c r="C45" s="534" t="s">
        <v>690</v>
      </c>
      <c r="D45" s="497" t="s">
        <v>689</v>
      </c>
      <c r="E45" s="550" t="s">
        <v>569</v>
      </c>
      <c r="F45" s="494" t="s">
        <v>563</v>
      </c>
      <c r="G45" s="554" t="s">
        <v>691</v>
      </c>
    </row>
    <row r="46" spans="1:7" ht="15" customHeight="1">
      <c r="A46" s="1548"/>
      <c r="B46" s="1551"/>
      <c r="C46" s="534" t="s">
        <v>692</v>
      </c>
      <c r="D46" s="497" t="s">
        <v>693</v>
      </c>
      <c r="E46" s="550" t="s">
        <v>596</v>
      </c>
      <c r="F46" s="494" t="s">
        <v>563</v>
      </c>
      <c r="G46" s="554" t="s">
        <v>694</v>
      </c>
    </row>
    <row r="47" spans="1:7" ht="15" customHeight="1">
      <c r="A47" s="1548"/>
      <c r="B47" s="1551"/>
      <c r="C47" s="534" t="s">
        <v>695</v>
      </c>
      <c r="D47" s="497" t="s">
        <v>693</v>
      </c>
      <c r="E47" s="550" t="s">
        <v>627</v>
      </c>
      <c r="F47" s="494" t="s">
        <v>563</v>
      </c>
      <c r="G47" s="554" t="s">
        <v>628</v>
      </c>
    </row>
    <row r="48" spans="1:7" ht="15" customHeight="1">
      <c r="A48" s="1548"/>
      <c r="B48" s="1551"/>
      <c r="C48" s="534" t="s">
        <v>696</v>
      </c>
      <c r="D48" s="311" t="s">
        <v>697</v>
      </c>
      <c r="E48" s="550" t="s">
        <v>698</v>
      </c>
      <c r="F48" s="494" t="s">
        <v>563</v>
      </c>
      <c r="G48" s="554" t="s">
        <v>570</v>
      </c>
    </row>
    <row r="49" spans="1:7" ht="15" customHeight="1">
      <c r="A49" s="1548"/>
      <c r="B49" s="1551"/>
      <c r="C49" s="534" t="s">
        <v>699</v>
      </c>
      <c r="D49" s="497" t="s">
        <v>700</v>
      </c>
      <c r="E49" s="550" t="s">
        <v>596</v>
      </c>
      <c r="F49" s="494" t="s">
        <v>563</v>
      </c>
      <c r="G49" s="554" t="s">
        <v>631</v>
      </c>
    </row>
    <row r="50" spans="1:7" ht="15" customHeight="1">
      <c r="A50" s="1548"/>
      <c r="B50" s="1551"/>
      <c r="C50" s="534" t="s">
        <v>701</v>
      </c>
      <c r="D50" s="321">
        <v>36126</v>
      </c>
      <c r="E50" s="550" t="s">
        <v>596</v>
      </c>
      <c r="F50" s="494" t="s">
        <v>563</v>
      </c>
      <c r="G50" s="554" t="s">
        <v>702</v>
      </c>
    </row>
    <row r="51" spans="1:7" ht="15" customHeight="1">
      <c r="A51" s="1548"/>
      <c r="B51" s="1551"/>
      <c r="C51" s="534" t="s">
        <v>703</v>
      </c>
      <c r="D51" s="321">
        <v>36126</v>
      </c>
      <c r="E51" s="550" t="s">
        <v>596</v>
      </c>
      <c r="F51" s="494" t="s">
        <v>563</v>
      </c>
      <c r="G51" s="554" t="s">
        <v>704</v>
      </c>
    </row>
    <row r="52" spans="1:7" ht="15" customHeight="1">
      <c r="A52" s="1548"/>
      <c r="B52" s="1551"/>
      <c r="C52" s="534" t="s">
        <v>705</v>
      </c>
      <c r="D52" s="497" t="s">
        <v>706</v>
      </c>
      <c r="E52" s="550" t="s">
        <v>707</v>
      </c>
      <c r="F52" s="494" t="s">
        <v>563</v>
      </c>
      <c r="G52" s="554" t="s">
        <v>570</v>
      </c>
    </row>
    <row r="53" spans="1:7" ht="15" customHeight="1">
      <c r="A53" s="1548"/>
      <c r="B53" s="1551"/>
      <c r="C53" s="534" t="s">
        <v>708</v>
      </c>
      <c r="D53" s="497" t="s">
        <v>709</v>
      </c>
      <c r="E53" s="550" t="s">
        <v>710</v>
      </c>
      <c r="F53" s="494" t="s">
        <v>563</v>
      </c>
      <c r="G53" s="554" t="s">
        <v>711</v>
      </c>
    </row>
    <row r="54" spans="1:7" ht="15" customHeight="1">
      <c r="A54" s="1548"/>
      <c r="B54" s="1551"/>
      <c r="C54" s="534" t="s">
        <v>712</v>
      </c>
      <c r="D54" s="497" t="s">
        <v>713</v>
      </c>
      <c r="E54" s="550" t="s">
        <v>714</v>
      </c>
      <c r="F54" s="494" t="s">
        <v>715</v>
      </c>
      <c r="G54" s="554" t="s">
        <v>631</v>
      </c>
    </row>
    <row r="55" spans="1:7" ht="15" customHeight="1">
      <c r="A55" s="1548"/>
      <c r="B55" s="1551"/>
      <c r="C55" s="534" t="s">
        <v>716</v>
      </c>
      <c r="D55" s="497" t="s">
        <v>717</v>
      </c>
      <c r="E55" s="550" t="s">
        <v>218</v>
      </c>
      <c r="F55" s="494" t="s">
        <v>670</v>
      </c>
      <c r="G55" s="554" t="s">
        <v>718</v>
      </c>
    </row>
    <row r="56" spans="1:7" ht="15" customHeight="1">
      <c r="A56" s="1548"/>
      <c r="B56" s="1551"/>
      <c r="C56" s="534" t="s">
        <v>719</v>
      </c>
      <c r="D56" s="497" t="s">
        <v>720</v>
      </c>
      <c r="E56" s="550" t="s">
        <v>721</v>
      </c>
      <c r="F56" s="494" t="s">
        <v>715</v>
      </c>
      <c r="G56" s="554" t="s">
        <v>722</v>
      </c>
    </row>
    <row r="57" spans="1:7" ht="30" customHeight="1">
      <c r="A57" s="1548"/>
      <c r="B57" s="1551"/>
      <c r="C57" s="332" t="s">
        <v>723</v>
      </c>
      <c r="D57" s="497" t="s">
        <v>724</v>
      </c>
      <c r="E57" s="550" t="s">
        <v>569</v>
      </c>
      <c r="F57" s="494" t="s">
        <v>715</v>
      </c>
      <c r="G57" s="554" t="s">
        <v>631</v>
      </c>
    </row>
    <row r="58" spans="1:7" ht="15" customHeight="1">
      <c r="A58" s="1548"/>
      <c r="B58" s="1551"/>
      <c r="C58" s="99" t="s">
        <v>725</v>
      </c>
      <c r="D58" s="497" t="s">
        <v>726</v>
      </c>
      <c r="E58" s="550" t="s">
        <v>727</v>
      </c>
      <c r="F58" s="494" t="s">
        <v>573</v>
      </c>
      <c r="G58" s="554" t="s">
        <v>631</v>
      </c>
    </row>
    <row r="59" spans="1:7" ht="15" customHeight="1">
      <c r="A59" s="1548"/>
      <c r="B59" s="478"/>
      <c r="C59" s="55" t="s">
        <v>728</v>
      </c>
      <c r="D59" s="333">
        <v>42422</v>
      </c>
      <c r="E59" s="536" t="s">
        <v>729</v>
      </c>
      <c r="F59" s="323"/>
      <c r="G59" s="555" t="s">
        <v>631</v>
      </c>
    </row>
    <row r="60" spans="1:7" ht="15" customHeight="1">
      <c r="A60" s="1548"/>
      <c r="B60" s="1545" t="s">
        <v>730</v>
      </c>
      <c r="C60" s="534" t="s">
        <v>731</v>
      </c>
      <c r="D60" s="497" t="s">
        <v>697</v>
      </c>
      <c r="E60" s="550" t="s">
        <v>648</v>
      </c>
      <c r="F60" s="494" t="s">
        <v>563</v>
      </c>
      <c r="G60" s="554" t="s">
        <v>570</v>
      </c>
    </row>
    <row r="61" spans="1:7" ht="15" customHeight="1">
      <c r="A61" s="1548"/>
      <c r="B61" s="1545"/>
      <c r="C61" s="534" t="s">
        <v>732</v>
      </c>
      <c r="D61" s="497" t="s">
        <v>697</v>
      </c>
      <c r="E61" s="550" t="s">
        <v>707</v>
      </c>
      <c r="F61" s="494" t="s">
        <v>563</v>
      </c>
      <c r="G61" s="554" t="s">
        <v>733</v>
      </c>
    </row>
    <row r="62" spans="1:7" ht="15" customHeight="1">
      <c r="A62" s="1548"/>
      <c r="B62" s="1545"/>
      <c r="C62" s="82" t="s">
        <v>734</v>
      </c>
      <c r="D62" s="497" t="s">
        <v>735</v>
      </c>
      <c r="E62" s="550" t="s">
        <v>662</v>
      </c>
      <c r="F62" s="494" t="s">
        <v>563</v>
      </c>
      <c r="G62" s="554" t="s">
        <v>663</v>
      </c>
    </row>
    <row r="63" spans="1:7" ht="15" customHeight="1" thickBot="1">
      <c r="A63" s="1549"/>
      <c r="B63" s="1546"/>
      <c r="C63" s="334" t="s">
        <v>736</v>
      </c>
      <c r="D63" s="335" t="s">
        <v>737</v>
      </c>
      <c r="E63" s="513" t="s">
        <v>596</v>
      </c>
      <c r="F63" s="336" t="s">
        <v>563</v>
      </c>
      <c r="G63" s="473" t="s">
        <v>738</v>
      </c>
    </row>
    <row r="64" spans="1:7" ht="25.5" customHeight="1" thickBot="1">
      <c r="A64" s="337"/>
      <c r="B64" s="512"/>
      <c r="C64" s="107"/>
      <c r="D64" s="512"/>
      <c r="E64" s="512"/>
      <c r="F64" s="336"/>
      <c r="G64" s="512"/>
    </row>
    <row r="65" spans="1:7" s="504" customFormat="1" ht="15" customHeight="1">
      <c r="A65" s="1552" t="s">
        <v>739</v>
      </c>
      <c r="B65" s="1553"/>
      <c r="C65" s="525" t="s">
        <v>560</v>
      </c>
      <c r="D65" s="525" t="s">
        <v>561</v>
      </c>
      <c r="E65" s="456" t="s">
        <v>562</v>
      </c>
      <c r="F65" s="553" t="s">
        <v>563</v>
      </c>
      <c r="G65" s="457" t="s">
        <v>564</v>
      </c>
    </row>
    <row r="66" spans="1:7" ht="15" customHeight="1">
      <c r="A66" s="1536" t="s">
        <v>686</v>
      </c>
      <c r="B66" s="1539" t="s">
        <v>740</v>
      </c>
      <c r="C66" s="338" t="s">
        <v>741</v>
      </c>
      <c r="D66" s="339" t="s">
        <v>742</v>
      </c>
      <c r="E66" s="549" t="s">
        <v>217</v>
      </c>
      <c r="F66" s="340" t="s">
        <v>563</v>
      </c>
      <c r="G66" s="474" t="s">
        <v>642</v>
      </c>
    </row>
    <row r="67" spans="1:7" ht="15" customHeight="1">
      <c r="A67" s="1537"/>
      <c r="B67" s="1258"/>
      <c r="C67" s="312" t="s">
        <v>743</v>
      </c>
      <c r="D67" s="557" t="s">
        <v>697</v>
      </c>
      <c r="E67" s="550" t="s">
        <v>648</v>
      </c>
      <c r="F67" s="494" t="s">
        <v>563</v>
      </c>
      <c r="G67" s="554" t="s">
        <v>570</v>
      </c>
    </row>
    <row r="68" spans="1:7" ht="15" customHeight="1">
      <c r="A68" s="1537"/>
      <c r="B68" s="1258"/>
      <c r="C68" s="320" t="s">
        <v>744</v>
      </c>
      <c r="D68" s="497" t="s">
        <v>697</v>
      </c>
      <c r="E68" s="550" t="s">
        <v>745</v>
      </c>
      <c r="F68" s="494" t="s">
        <v>563</v>
      </c>
      <c r="G68" s="554" t="s">
        <v>642</v>
      </c>
    </row>
    <row r="69" spans="1:7" ht="15" customHeight="1">
      <c r="A69" s="1537"/>
      <c r="B69" s="1273"/>
      <c r="C69" s="312" t="s">
        <v>746</v>
      </c>
      <c r="D69" s="497" t="s">
        <v>697</v>
      </c>
      <c r="E69" s="550" t="s">
        <v>747</v>
      </c>
      <c r="F69" s="494" t="s">
        <v>563</v>
      </c>
      <c r="G69" s="554" t="s">
        <v>642</v>
      </c>
    </row>
    <row r="70" spans="1:7" ht="15" customHeight="1">
      <c r="A70" s="1537"/>
      <c r="B70" s="1540" t="s">
        <v>748</v>
      </c>
      <c r="C70" s="341" t="s">
        <v>749</v>
      </c>
      <c r="D70" s="496" t="s">
        <v>689</v>
      </c>
      <c r="E70" s="549" t="s">
        <v>750</v>
      </c>
      <c r="F70" s="340" t="s">
        <v>563</v>
      </c>
      <c r="G70" s="474" t="s">
        <v>642</v>
      </c>
    </row>
    <row r="71" spans="1:7" ht="15" customHeight="1">
      <c r="A71" s="1537"/>
      <c r="B71" s="1541"/>
      <c r="C71" s="312" t="s">
        <v>751</v>
      </c>
      <c r="D71" s="497" t="s">
        <v>752</v>
      </c>
      <c r="E71" s="550" t="s">
        <v>753</v>
      </c>
      <c r="F71" s="494" t="s">
        <v>563</v>
      </c>
      <c r="G71" s="554" t="s">
        <v>631</v>
      </c>
    </row>
    <row r="72" spans="1:7" ht="15" customHeight="1">
      <c r="A72" s="1537"/>
      <c r="B72" s="1541"/>
      <c r="C72" s="320" t="s">
        <v>754</v>
      </c>
      <c r="D72" s="497" t="s">
        <v>752</v>
      </c>
      <c r="E72" s="550" t="s">
        <v>753</v>
      </c>
      <c r="F72" s="494" t="s">
        <v>563</v>
      </c>
      <c r="G72" s="554" t="s">
        <v>631</v>
      </c>
    </row>
    <row r="73" spans="1:7" ht="15" customHeight="1">
      <c r="A73" s="1537"/>
      <c r="B73" s="1541"/>
      <c r="C73" s="99" t="s">
        <v>755</v>
      </c>
      <c r="D73" s="497" t="s">
        <v>697</v>
      </c>
      <c r="E73" s="550" t="s">
        <v>756</v>
      </c>
      <c r="F73" s="494" t="s">
        <v>563</v>
      </c>
      <c r="G73" s="554" t="s">
        <v>757</v>
      </c>
    </row>
    <row r="74" spans="1:7" ht="15" customHeight="1">
      <c r="A74" s="1537"/>
      <c r="B74" s="1541"/>
      <c r="C74" s="99" t="s">
        <v>758</v>
      </c>
      <c r="D74" s="497" t="s">
        <v>697</v>
      </c>
      <c r="E74" s="550" t="s">
        <v>759</v>
      </c>
      <c r="F74" s="494" t="s">
        <v>563</v>
      </c>
      <c r="G74" s="554" t="s">
        <v>760</v>
      </c>
    </row>
    <row r="75" spans="1:7" ht="15" customHeight="1">
      <c r="A75" s="1537"/>
      <c r="B75" s="1419"/>
      <c r="C75" s="342" t="s">
        <v>761</v>
      </c>
      <c r="D75" s="510" t="s">
        <v>762</v>
      </c>
      <c r="E75" s="536" t="s">
        <v>753</v>
      </c>
      <c r="F75" s="323" t="s">
        <v>563</v>
      </c>
      <c r="G75" s="555" t="s">
        <v>631</v>
      </c>
    </row>
    <row r="76" spans="1:7" ht="15" customHeight="1">
      <c r="A76" s="1537"/>
      <c r="B76" s="1542" t="s">
        <v>763</v>
      </c>
      <c r="C76" s="82" t="s">
        <v>764</v>
      </c>
      <c r="D76" s="551" t="s">
        <v>765</v>
      </c>
      <c r="E76" s="550" t="s">
        <v>766</v>
      </c>
      <c r="F76" s="494" t="s">
        <v>563</v>
      </c>
      <c r="G76" s="554" t="s">
        <v>767</v>
      </c>
    </row>
    <row r="77" spans="1:7" ht="15" customHeight="1">
      <c r="A77" s="1537"/>
      <c r="B77" s="1542"/>
      <c r="C77" s="98" t="s">
        <v>768</v>
      </c>
      <c r="D77" s="497" t="s">
        <v>697</v>
      </c>
      <c r="E77" s="550" t="s">
        <v>769</v>
      </c>
      <c r="F77" s="494" t="s">
        <v>563</v>
      </c>
      <c r="G77" s="554" t="s">
        <v>770</v>
      </c>
    </row>
    <row r="78" spans="1:7" ht="15" customHeight="1">
      <c r="A78" s="1537"/>
      <c r="B78" s="1542"/>
      <c r="C78" s="534" t="s">
        <v>771</v>
      </c>
      <c r="D78" s="497" t="s">
        <v>697</v>
      </c>
      <c r="E78" s="550" t="s">
        <v>772</v>
      </c>
      <c r="F78" s="494" t="s">
        <v>563</v>
      </c>
      <c r="G78" s="554" t="s">
        <v>773</v>
      </c>
    </row>
    <row r="79" spans="1:7" ht="15" customHeight="1">
      <c r="A79" s="1537"/>
      <c r="B79" s="1543"/>
      <c r="C79" s="343" t="s">
        <v>774</v>
      </c>
      <c r="D79" s="510" t="s">
        <v>775</v>
      </c>
      <c r="E79" s="536" t="s">
        <v>662</v>
      </c>
      <c r="F79" s="323" t="s">
        <v>563</v>
      </c>
      <c r="G79" s="555" t="s">
        <v>776</v>
      </c>
    </row>
    <row r="80" spans="1:7" ht="15" customHeight="1">
      <c r="A80" s="1537"/>
      <c r="B80" s="1541" t="s">
        <v>777</v>
      </c>
      <c r="C80" s="312" t="s">
        <v>778</v>
      </c>
      <c r="D80" s="557" t="s">
        <v>752</v>
      </c>
      <c r="E80" s="550" t="s">
        <v>666</v>
      </c>
      <c r="F80" s="494" t="s">
        <v>563</v>
      </c>
      <c r="G80" s="554" t="s">
        <v>779</v>
      </c>
    </row>
    <row r="81" spans="1:7" ht="15" customHeight="1">
      <c r="A81" s="1537"/>
      <c r="B81" s="1541"/>
      <c r="C81" s="312" t="s">
        <v>780</v>
      </c>
      <c r="D81" s="557" t="s">
        <v>752</v>
      </c>
      <c r="E81" s="550" t="s">
        <v>596</v>
      </c>
      <c r="F81" s="494" t="s">
        <v>563</v>
      </c>
      <c r="G81" s="554" t="s">
        <v>600</v>
      </c>
    </row>
    <row r="82" spans="1:7" ht="15" customHeight="1">
      <c r="A82" s="1537"/>
      <c r="B82" s="1541"/>
      <c r="C82" s="320" t="s">
        <v>781</v>
      </c>
      <c r="D82" s="557" t="s">
        <v>752</v>
      </c>
      <c r="E82" s="550" t="s">
        <v>596</v>
      </c>
      <c r="F82" s="494" t="s">
        <v>563</v>
      </c>
      <c r="G82" s="554" t="s">
        <v>600</v>
      </c>
    </row>
    <row r="83" spans="1:7" ht="15" customHeight="1">
      <c r="A83" s="1537"/>
      <c r="B83" s="1541"/>
      <c r="C83" s="319" t="s">
        <v>782</v>
      </c>
      <c r="D83" s="497" t="s">
        <v>775</v>
      </c>
      <c r="E83" s="550" t="s">
        <v>662</v>
      </c>
      <c r="F83" s="494" t="s">
        <v>563</v>
      </c>
      <c r="G83" s="554" t="s">
        <v>776</v>
      </c>
    </row>
    <row r="84" spans="1:7" ht="15" customHeight="1">
      <c r="A84" s="1537"/>
      <c r="B84" s="1419"/>
      <c r="C84" s="344" t="s">
        <v>783</v>
      </c>
      <c r="D84" s="556" t="s">
        <v>775</v>
      </c>
      <c r="E84" s="536" t="s">
        <v>662</v>
      </c>
      <c r="F84" s="323" t="s">
        <v>563</v>
      </c>
      <c r="G84" s="555" t="s">
        <v>776</v>
      </c>
    </row>
    <row r="85" spans="1:7" ht="15" customHeight="1">
      <c r="A85" s="1537"/>
      <c r="B85" s="477" t="s">
        <v>784</v>
      </c>
      <c r="C85" s="345" t="s">
        <v>785</v>
      </c>
      <c r="D85" s="346" t="s">
        <v>752</v>
      </c>
      <c r="E85" s="167" t="s">
        <v>596</v>
      </c>
      <c r="F85" s="327" t="s">
        <v>563</v>
      </c>
      <c r="G85" s="471" t="s">
        <v>786</v>
      </c>
    </row>
    <row r="86" spans="1:7" ht="15" customHeight="1">
      <c r="A86" s="1537"/>
      <c r="B86" s="1542" t="s">
        <v>649</v>
      </c>
      <c r="C86" s="534" t="s">
        <v>787</v>
      </c>
      <c r="D86" s="557" t="s">
        <v>788</v>
      </c>
      <c r="E86" s="550" t="s">
        <v>789</v>
      </c>
      <c r="F86" s="494" t="s">
        <v>563</v>
      </c>
      <c r="G86" s="554" t="s">
        <v>790</v>
      </c>
    </row>
    <row r="87" spans="1:7" ht="15" customHeight="1">
      <c r="A87" s="1537"/>
      <c r="B87" s="1542"/>
      <c r="C87" s="534" t="s">
        <v>791</v>
      </c>
      <c r="D87" s="497" t="s">
        <v>788</v>
      </c>
      <c r="E87" s="550" t="s">
        <v>792</v>
      </c>
      <c r="F87" s="494" t="s">
        <v>563</v>
      </c>
      <c r="G87" s="554" t="s">
        <v>793</v>
      </c>
    </row>
    <row r="88" spans="1:7" ht="15" customHeight="1">
      <c r="A88" s="1537"/>
      <c r="B88" s="1542"/>
      <c r="C88" s="98" t="s">
        <v>794</v>
      </c>
      <c r="D88" s="557" t="s">
        <v>795</v>
      </c>
      <c r="E88" s="550" t="s">
        <v>596</v>
      </c>
      <c r="F88" s="494" t="s">
        <v>563</v>
      </c>
      <c r="G88" s="554" t="s">
        <v>796</v>
      </c>
    </row>
    <row r="89" spans="1:7" ht="15" customHeight="1">
      <c r="A89" s="1537"/>
      <c r="B89" s="1542"/>
      <c r="C89" s="534" t="s">
        <v>797</v>
      </c>
      <c r="D89" s="497" t="s">
        <v>795</v>
      </c>
      <c r="E89" s="550" t="s">
        <v>596</v>
      </c>
      <c r="F89" s="494" t="s">
        <v>563</v>
      </c>
      <c r="G89" s="554" t="s">
        <v>798</v>
      </c>
    </row>
    <row r="90" spans="1:7" ht="15" customHeight="1">
      <c r="A90" s="1537"/>
      <c r="B90" s="1542"/>
      <c r="C90" s="98" t="s">
        <v>799</v>
      </c>
      <c r="D90" s="497" t="s">
        <v>795</v>
      </c>
      <c r="E90" s="550" t="s">
        <v>596</v>
      </c>
      <c r="F90" s="494" t="s">
        <v>563</v>
      </c>
      <c r="G90" s="554" t="s">
        <v>800</v>
      </c>
    </row>
    <row r="91" spans="1:7" ht="15" customHeight="1">
      <c r="A91" s="1537"/>
      <c r="B91" s="1542"/>
      <c r="C91" s="82" t="s">
        <v>801</v>
      </c>
      <c r="D91" s="551" t="s">
        <v>802</v>
      </c>
      <c r="E91" s="550" t="s">
        <v>681</v>
      </c>
      <c r="F91" s="494" t="s">
        <v>563</v>
      </c>
      <c r="G91" s="554" t="s">
        <v>642</v>
      </c>
    </row>
    <row r="92" spans="1:7" ht="15" customHeight="1">
      <c r="A92" s="1537"/>
      <c r="B92" s="1542"/>
      <c r="C92" s="534" t="s">
        <v>803</v>
      </c>
      <c r="D92" s="321">
        <v>28823</v>
      </c>
      <c r="E92" s="550" t="s">
        <v>666</v>
      </c>
      <c r="F92" s="494" t="s">
        <v>563</v>
      </c>
      <c r="G92" s="554" t="s">
        <v>804</v>
      </c>
    </row>
    <row r="93" spans="1:7" ht="15" customHeight="1">
      <c r="A93" s="1537"/>
      <c r="B93" s="1542"/>
      <c r="C93" s="534" t="s">
        <v>805</v>
      </c>
      <c r="D93" s="497" t="s">
        <v>697</v>
      </c>
      <c r="E93" s="550" t="s">
        <v>792</v>
      </c>
      <c r="F93" s="494" t="s">
        <v>563</v>
      </c>
      <c r="G93" s="554" t="s">
        <v>642</v>
      </c>
    </row>
    <row r="94" spans="1:7" ht="15" customHeight="1">
      <c r="A94" s="1537"/>
      <c r="B94" s="1542"/>
      <c r="C94" s="534" t="s">
        <v>806</v>
      </c>
      <c r="D94" s="497" t="s">
        <v>706</v>
      </c>
      <c r="E94" s="550" t="s">
        <v>807</v>
      </c>
      <c r="F94" s="494" t="s">
        <v>563</v>
      </c>
      <c r="G94" s="475" t="s">
        <v>808</v>
      </c>
    </row>
    <row r="95" spans="1:7" ht="15" customHeight="1">
      <c r="A95" s="1537"/>
      <c r="B95" s="1543"/>
      <c r="C95" s="329" t="s">
        <v>809</v>
      </c>
      <c r="D95" s="510" t="s">
        <v>709</v>
      </c>
      <c r="E95" s="536" t="s">
        <v>810</v>
      </c>
      <c r="F95" s="323" t="s">
        <v>563</v>
      </c>
      <c r="G95" s="555" t="s">
        <v>642</v>
      </c>
    </row>
    <row r="96" spans="1:7" ht="15" customHeight="1">
      <c r="A96" s="1537"/>
      <c r="B96" s="1544" t="s">
        <v>811</v>
      </c>
      <c r="C96" s="82" t="s">
        <v>812</v>
      </c>
      <c r="D96" s="551" t="s">
        <v>765</v>
      </c>
      <c r="E96" s="550" t="s">
        <v>766</v>
      </c>
      <c r="F96" s="494" t="s">
        <v>563</v>
      </c>
      <c r="G96" s="554" t="s">
        <v>813</v>
      </c>
    </row>
    <row r="97" spans="1:8" ht="15" customHeight="1">
      <c r="A97" s="1537"/>
      <c r="B97" s="1542"/>
      <c r="C97" s="98" t="s">
        <v>814</v>
      </c>
      <c r="D97" s="497" t="s">
        <v>697</v>
      </c>
      <c r="E97" s="550" t="s">
        <v>815</v>
      </c>
      <c r="F97" s="494" t="s">
        <v>563</v>
      </c>
      <c r="G97" s="554" t="s">
        <v>816</v>
      </c>
    </row>
    <row r="98" spans="1:8" ht="15" customHeight="1">
      <c r="A98" s="1537"/>
      <c r="B98" s="1542"/>
      <c r="C98" s="98" t="s">
        <v>817</v>
      </c>
      <c r="D98" s="497" t="s">
        <v>697</v>
      </c>
      <c r="E98" s="550" t="s">
        <v>818</v>
      </c>
      <c r="F98" s="494" t="s">
        <v>563</v>
      </c>
      <c r="G98" s="554" t="s">
        <v>819</v>
      </c>
    </row>
    <row r="99" spans="1:8" ht="15" customHeight="1">
      <c r="A99" s="1537"/>
      <c r="B99" s="1542"/>
      <c r="C99" s="347" t="s">
        <v>820</v>
      </c>
      <c r="D99" s="497" t="s">
        <v>821</v>
      </c>
      <c r="E99" s="514" t="s">
        <v>822</v>
      </c>
      <c r="F99" s="494" t="s">
        <v>563</v>
      </c>
      <c r="G99" s="554" t="s">
        <v>823</v>
      </c>
    </row>
    <row r="100" spans="1:8" ht="15" customHeight="1">
      <c r="A100" s="1537"/>
      <c r="B100" s="1542"/>
      <c r="C100" s="347" t="s">
        <v>824</v>
      </c>
      <c r="D100" s="497" t="s">
        <v>821</v>
      </c>
      <c r="E100" s="550" t="s">
        <v>825</v>
      </c>
      <c r="F100" s="494" t="s">
        <v>563</v>
      </c>
      <c r="G100" s="554" t="s">
        <v>826</v>
      </c>
    </row>
    <row r="101" spans="1:8" ht="15" customHeight="1">
      <c r="A101" s="1537"/>
      <c r="B101" s="1542"/>
      <c r="C101" s="347" t="s">
        <v>827</v>
      </c>
      <c r="D101" s="497" t="s">
        <v>821</v>
      </c>
      <c r="E101" s="550" t="s">
        <v>828</v>
      </c>
      <c r="F101" s="494" t="s">
        <v>563</v>
      </c>
      <c r="G101" s="554" t="s">
        <v>829</v>
      </c>
    </row>
    <row r="102" spans="1:8" ht="15" customHeight="1">
      <c r="A102" s="1537"/>
      <c r="B102" s="1542"/>
      <c r="C102" s="82" t="s">
        <v>830</v>
      </c>
      <c r="D102" s="497" t="s">
        <v>821</v>
      </c>
      <c r="E102" s="550" t="s">
        <v>828</v>
      </c>
      <c r="F102" s="494" t="s">
        <v>563</v>
      </c>
      <c r="G102" s="554" t="s">
        <v>829</v>
      </c>
    </row>
    <row r="103" spans="1:8" ht="15" customHeight="1">
      <c r="A103" s="1537"/>
      <c r="B103" s="1542"/>
      <c r="C103" s="82" t="s">
        <v>831</v>
      </c>
      <c r="D103" s="497" t="s">
        <v>821</v>
      </c>
      <c r="E103" s="550" t="s">
        <v>832</v>
      </c>
      <c r="F103" s="494" t="s">
        <v>563</v>
      </c>
      <c r="G103" s="554" t="s">
        <v>833</v>
      </c>
    </row>
    <row r="104" spans="1:8" ht="15" customHeight="1">
      <c r="A104" s="1537"/>
      <c r="B104" s="1542"/>
      <c r="C104" s="82" t="s">
        <v>834</v>
      </c>
      <c r="D104" s="497" t="s">
        <v>821</v>
      </c>
      <c r="E104" s="550" t="s">
        <v>681</v>
      </c>
      <c r="F104" s="494" t="s">
        <v>563</v>
      </c>
      <c r="G104" s="554" t="s">
        <v>835</v>
      </c>
    </row>
    <row r="105" spans="1:8" ht="15" customHeight="1">
      <c r="A105" s="1537"/>
      <c r="B105" s="1542"/>
      <c r="C105" s="82" t="s">
        <v>836</v>
      </c>
      <c r="D105" s="497" t="s">
        <v>837</v>
      </c>
      <c r="E105" s="550" t="s">
        <v>217</v>
      </c>
      <c r="F105" s="494" t="s">
        <v>563</v>
      </c>
      <c r="G105" s="554" t="s">
        <v>838</v>
      </c>
    </row>
    <row r="106" spans="1:8" ht="15" customHeight="1">
      <c r="A106" s="1537"/>
      <c r="B106" s="1542"/>
      <c r="C106" s="82" t="s">
        <v>839</v>
      </c>
      <c r="D106" s="497" t="s">
        <v>837</v>
      </c>
      <c r="E106" s="550" t="s">
        <v>662</v>
      </c>
      <c r="F106" s="494" t="s">
        <v>563</v>
      </c>
      <c r="G106" s="554" t="s">
        <v>840</v>
      </c>
    </row>
    <row r="107" spans="1:8" ht="15" customHeight="1">
      <c r="A107" s="1537"/>
      <c r="B107" s="1542"/>
      <c r="C107" s="98" t="s">
        <v>841</v>
      </c>
      <c r="D107" s="497" t="s">
        <v>842</v>
      </c>
      <c r="E107" s="550" t="s">
        <v>815</v>
      </c>
      <c r="F107" s="494" t="s">
        <v>563</v>
      </c>
      <c r="G107" s="554" t="s">
        <v>816</v>
      </c>
    </row>
    <row r="108" spans="1:8" ht="15" customHeight="1">
      <c r="A108" s="1537"/>
      <c r="B108" s="1542"/>
      <c r="C108" s="534" t="s">
        <v>843</v>
      </c>
      <c r="D108" s="497" t="s">
        <v>842</v>
      </c>
      <c r="E108" s="550" t="s">
        <v>638</v>
      </c>
      <c r="F108" s="494" t="s">
        <v>563</v>
      </c>
      <c r="G108" s="554" t="s">
        <v>642</v>
      </c>
    </row>
    <row r="109" spans="1:8" ht="15" customHeight="1">
      <c r="A109" s="1537"/>
      <c r="B109" s="1542"/>
      <c r="C109" s="534" t="s">
        <v>844</v>
      </c>
      <c r="D109" s="497" t="s">
        <v>842</v>
      </c>
      <c r="E109" s="550" t="s">
        <v>845</v>
      </c>
      <c r="F109" s="494" t="s">
        <v>563</v>
      </c>
      <c r="G109" s="554" t="s">
        <v>642</v>
      </c>
      <c r="H109" s="78"/>
    </row>
    <row r="110" spans="1:8" ht="15" customHeight="1">
      <c r="A110" s="1537"/>
      <c r="B110" s="1542"/>
      <c r="C110" s="534" t="s">
        <v>846</v>
      </c>
      <c r="D110" s="497" t="s">
        <v>847</v>
      </c>
      <c r="E110" s="550" t="s">
        <v>848</v>
      </c>
      <c r="F110" s="494" t="s">
        <v>563</v>
      </c>
      <c r="G110" s="554" t="s">
        <v>642</v>
      </c>
      <c r="H110" s="78"/>
    </row>
    <row r="111" spans="1:8" ht="15" customHeight="1">
      <c r="A111" s="1537"/>
      <c r="B111" s="1542"/>
      <c r="C111" s="534" t="s">
        <v>849</v>
      </c>
      <c r="D111" s="497" t="s">
        <v>850</v>
      </c>
      <c r="E111" s="550" t="s">
        <v>851</v>
      </c>
      <c r="F111" s="494" t="s">
        <v>852</v>
      </c>
      <c r="G111" s="554" t="s">
        <v>853</v>
      </c>
      <c r="H111" s="78"/>
    </row>
    <row r="112" spans="1:8" ht="15" customHeight="1">
      <c r="A112" s="1537"/>
      <c r="B112" s="1543"/>
      <c r="C112" s="534" t="s">
        <v>854</v>
      </c>
      <c r="D112" s="497" t="s">
        <v>762</v>
      </c>
      <c r="E112" s="550" t="s">
        <v>596</v>
      </c>
      <c r="F112" s="494" t="s">
        <v>563</v>
      </c>
      <c r="G112" s="554" t="s">
        <v>800</v>
      </c>
      <c r="H112" s="78"/>
    </row>
    <row r="113" spans="1:8" ht="15" customHeight="1">
      <c r="A113" s="1537"/>
      <c r="B113" s="477" t="s">
        <v>855</v>
      </c>
      <c r="C113" s="345" t="s">
        <v>856</v>
      </c>
      <c r="D113" s="346" t="s">
        <v>857</v>
      </c>
      <c r="E113" s="167" t="s">
        <v>858</v>
      </c>
      <c r="F113" s="327" t="s">
        <v>563</v>
      </c>
      <c r="G113" s="471" t="s">
        <v>859</v>
      </c>
      <c r="H113" s="78"/>
    </row>
    <row r="114" spans="1:8" ht="15" customHeight="1">
      <c r="A114" s="1537"/>
      <c r="B114" s="1545" t="s">
        <v>860</v>
      </c>
      <c r="C114" s="312" t="s">
        <v>861</v>
      </c>
      <c r="D114" s="557" t="s">
        <v>709</v>
      </c>
      <c r="E114" s="550" t="s">
        <v>858</v>
      </c>
      <c r="F114" s="494" t="s">
        <v>563</v>
      </c>
      <c r="G114" s="475" t="s">
        <v>862</v>
      </c>
      <c r="H114" s="78"/>
    </row>
    <row r="115" spans="1:8" ht="15" customHeight="1" thickBot="1">
      <c r="A115" s="1538"/>
      <c r="B115" s="1546"/>
      <c r="C115" s="334" t="s">
        <v>863</v>
      </c>
      <c r="D115" s="335" t="s">
        <v>864</v>
      </c>
      <c r="E115" s="513" t="s">
        <v>666</v>
      </c>
      <c r="F115" s="336" t="s">
        <v>563</v>
      </c>
      <c r="G115" s="473" t="s">
        <v>865</v>
      </c>
      <c r="H115" s="78"/>
    </row>
    <row r="116" spans="1:8" s="455" customFormat="1" ht="15" customHeight="1">
      <c r="A116" s="1535" t="s">
        <v>866</v>
      </c>
      <c r="B116" s="1535"/>
      <c r="C116" s="1535"/>
      <c r="D116" s="1535"/>
      <c r="E116" s="1535"/>
      <c r="F116" s="1535"/>
      <c r="G116" s="1535"/>
      <c r="H116" s="423"/>
    </row>
    <row r="117" spans="1:8" s="504" customFormat="1" ht="15" customHeight="1">
      <c r="B117" s="455" t="s">
        <v>867</v>
      </c>
      <c r="E117" s="493"/>
      <c r="G117" s="493"/>
    </row>
    <row r="118" spans="1:8" ht="15" customHeight="1"/>
    <row r="119" spans="1:8" ht="15" customHeight="1"/>
  </sheetData>
  <customSheetViews>
    <customSheetView guid="{93AD3119-4B9E-4DD3-92AC-14DD93F7352A}" showPageBreaks="1" printArea="1" view="pageBreakPreview">
      <selection activeCell="A116" sqref="A116:G116"/>
      <rowBreaks count="1" manualBreakCount="1">
        <brk id="63" max="6" man="1"/>
      </rowBreaks>
      <pageMargins left="0.64" right="0.35" top="0.81" bottom="0.66" header="0" footer="0"/>
      <pageSetup paperSize="9" scale="77" firstPageNumber="197" pageOrder="overThenDown" orientation="portrait" useFirstPageNumber="1" r:id="rId1"/>
      <headerFooter alignWithMargins="0"/>
    </customSheetView>
    <customSheetView guid="{53ABA5C2-131F-4519-ADBD-143B4641C355}" showPageBreaks="1" printArea="1" view="pageBreakPreview">
      <selection activeCell="A116" sqref="A116:G116"/>
      <rowBreaks count="1" manualBreakCount="1">
        <brk id="63" max="6" man="1"/>
      </rowBreaks>
      <pageMargins left="0.64" right="0.35" top="0.81" bottom="0.66" header="0" footer="0"/>
      <pageSetup paperSize="9" scale="77" firstPageNumber="197" pageOrder="overThenDown" orientation="portrait" useFirstPageNumber="1" r:id="rId2"/>
      <headerFooter alignWithMargins="0"/>
    </customSheetView>
    <customSheetView guid="{088E71DE-B7B4-46D8-A92F-2B36F5DE4D60}" showPageBreaks="1" printArea="1" view="pageBreakPreview">
      <selection activeCell="I9" sqref="I9"/>
      <rowBreaks count="1" manualBreakCount="1">
        <brk id="63" max="6" man="1"/>
      </rowBreaks>
      <pageMargins left="0.64" right="0.35" top="0.81" bottom="0.66" header="0" footer="0"/>
      <pageSetup paperSize="9" scale="77" firstPageNumber="197" pageOrder="overThenDown" orientation="portrait" useFirstPageNumber="1" r:id="rId3"/>
      <headerFooter alignWithMargins="0"/>
    </customSheetView>
    <customSheetView guid="{9B74B00A-A640-416F-A432-6A34C75E3BAB}" showPageBreaks="1" printArea="1" view="pageBreakPreview">
      <selection activeCell="A116" sqref="A116:G116"/>
      <rowBreaks count="1" manualBreakCount="1">
        <brk id="63" max="6" man="1"/>
      </rowBreaks>
      <pageMargins left="0.64" right="0.35" top="0.81" bottom="0.66" header="0" footer="0"/>
      <pageSetup paperSize="9" scale="77" firstPageNumber="197" pageOrder="overThenDown" orientation="portrait" useFirstPageNumber="1" r:id="rId4"/>
      <headerFooter alignWithMargins="0"/>
    </customSheetView>
    <customSheetView guid="{4B660A93-3844-409A-B1B8-F0D2E63212C8}" showPageBreaks="1" printArea="1" view="pageBreakPreview">
      <selection activeCell="A116" sqref="A116:G116"/>
      <rowBreaks count="1" manualBreakCount="1">
        <brk id="63" max="6" man="1"/>
      </rowBreaks>
      <pageMargins left="0.64" right="0.35" top="0.81" bottom="0.66" header="0" footer="0"/>
      <pageSetup paperSize="9" scale="77" firstPageNumber="197" pageOrder="overThenDown" orientation="portrait" useFirstPageNumber="1" r:id="rId5"/>
      <headerFooter alignWithMargins="0"/>
    </customSheetView>
    <customSheetView guid="{54E8C2A0-7B52-4DAB-8ABD-D0AD26D0A0DB}" showPageBreaks="1" printArea="1" view="pageBreakPreview">
      <selection activeCell="A116" sqref="A116:G116"/>
      <rowBreaks count="1" manualBreakCount="1">
        <brk id="63" max="6" man="1"/>
      </rowBreaks>
      <pageMargins left="0.64" right="0.35" top="0.81" bottom="0.66" header="0" footer="0"/>
      <pageSetup paperSize="9" scale="77" firstPageNumber="197" pageOrder="overThenDown" orientation="portrait" useFirstPageNumber="1" r:id="rId6"/>
      <headerFooter alignWithMargins="0"/>
    </customSheetView>
    <customSheetView guid="{F9820D02-85B6-432B-AB25-E79E6E3CE8BD}" showPageBreaks="1" printArea="1" view="pageBreakPreview">
      <selection activeCell="A116" sqref="A116:G116"/>
      <rowBreaks count="1" manualBreakCount="1">
        <brk id="63" max="6" man="1"/>
      </rowBreaks>
      <pageMargins left="0.64" right="0.35" top="0.81" bottom="0.66" header="0" footer="0"/>
      <pageSetup paperSize="9" scale="77" firstPageNumber="197" pageOrder="overThenDown" orientation="portrait" useFirstPageNumber="1" r:id="rId7"/>
      <headerFooter alignWithMargins="0"/>
    </customSheetView>
    <customSheetView guid="{6C8CA477-863E-484A-88AC-2F7B34BF5742}" showPageBreaks="1" printArea="1" view="pageBreakPreview">
      <selection activeCell="E76" sqref="E76"/>
      <rowBreaks count="1" manualBreakCount="1">
        <brk id="63" max="6" man="1"/>
      </rowBreaks>
      <pageMargins left="0.64" right="0.35" top="0.81" bottom="0.66" header="0" footer="0"/>
      <pageSetup paperSize="9" scale="77" firstPageNumber="197" pageOrder="overThenDown" orientation="portrait" useFirstPageNumber="1" r:id="rId8"/>
      <headerFooter alignWithMargins="0"/>
    </customSheetView>
    <customSheetView guid="{C35433B0-31B6-4088-8FE4-5880F028D902}" showPageBreaks="1" printArea="1" view="pageBreakPreview">
      <selection activeCell="I9" sqref="I9"/>
      <rowBreaks count="1" manualBreakCount="1">
        <brk id="63" max="6" man="1"/>
      </rowBreaks>
      <pageMargins left="0.64" right="0.35" top="0.81" bottom="0.66" header="0" footer="0"/>
      <pageSetup paperSize="9" scale="77" firstPageNumber="197" pageOrder="overThenDown" orientation="portrait" useFirstPageNumber="1" r:id="rId9"/>
      <headerFooter alignWithMargins="0"/>
    </customSheetView>
    <customSheetView guid="{ACCC9A1C-74E4-4A07-8C69-201B2C75F995}" showPageBreaks="1" printArea="1" view="pageBreakPreview">
      <selection activeCell="E76" sqref="E76"/>
      <rowBreaks count="1" manualBreakCount="1">
        <brk id="63" max="6" man="1"/>
      </rowBreaks>
      <pageMargins left="0.64" right="0.35" top="0.81" bottom="0.66" header="0" footer="0"/>
      <pageSetup paperSize="9" scale="77" firstPageNumber="197" pageOrder="overThenDown" orientation="portrait" useFirstPageNumber="1" r:id="rId10"/>
      <headerFooter alignWithMargins="0"/>
    </customSheetView>
    <customSheetView guid="{D244CBD3-20C8-4E64-93F1-8305B8033E05}" showPageBreaks="1" printArea="1" view="pageBreakPreview">
      <selection sqref="A1:C1"/>
      <rowBreaks count="1" manualBreakCount="1">
        <brk id="63" max="6" man="1"/>
      </rowBreaks>
      <pageMargins left="0.64" right="0.35" top="0.81" bottom="0.66" header="0" footer="0"/>
      <pageSetup paperSize="9" scale="77" firstPageNumber="197" pageOrder="overThenDown" orientation="portrait" useFirstPageNumber="1" r:id="rId11"/>
      <headerFooter alignWithMargins="0"/>
    </customSheetView>
    <customSheetView guid="{A9FAE077-5C36-4502-A307-F5F7DF354F81}" showPageBreaks="1" printArea="1" view="pageBreakPreview">
      <selection sqref="A1:C1"/>
      <rowBreaks count="1" manualBreakCount="1">
        <brk id="63" max="6" man="1"/>
      </rowBreaks>
      <pageMargins left="0.64" right="0.35" top="0.81" bottom="0.66" header="0" footer="0"/>
      <pageSetup paperSize="9" scale="77" firstPageNumber="197" pageOrder="overThenDown" orientation="portrait" useFirstPageNumber="1" r:id="rId12"/>
      <headerFooter alignWithMargins="0"/>
    </customSheetView>
    <customSheetView guid="{676DC416-CC6C-4663-B2BC-E7307C535C80}" showPageBreaks="1" printArea="1" view="pageBreakPreview">
      <selection activeCell="A116" sqref="A116:G116"/>
      <rowBreaks count="1" manualBreakCount="1">
        <brk id="63" max="6" man="1"/>
      </rowBreaks>
      <pageMargins left="0.64" right="0.35" top="0.81" bottom="0.66" header="0" footer="0"/>
      <pageSetup paperSize="9" scale="77" firstPageNumber="197" pageOrder="overThenDown" orientation="portrait" useFirstPageNumber="1" r:id="rId13"/>
      <headerFooter alignWithMargins="0"/>
    </customSheetView>
  </customSheetViews>
  <mergeCells count="41">
    <mergeCell ref="G17:G18"/>
    <mergeCell ref="A1:C1"/>
    <mergeCell ref="A3:B3"/>
    <mergeCell ref="A4:A9"/>
    <mergeCell ref="B4:B6"/>
    <mergeCell ref="D5:D6"/>
    <mergeCell ref="E5:E6"/>
    <mergeCell ref="F5:F6"/>
    <mergeCell ref="G5:G6"/>
    <mergeCell ref="B7:B9"/>
    <mergeCell ref="F1:G2"/>
    <mergeCell ref="A65:B65"/>
    <mergeCell ref="D19:D20"/>
    <mergeCell ref="E19:E20"/>
    <mergeCell ref="F19:F20"/>
    <mergeCell ref="G19:G20"/>
    <mergeCell ref="B21:B27"/>
    <mergeCell ref="B29:B31"/>
    <mergeCell ref="A10:A43"/>
    <mergeCell ref="B10:B20"/>
    <mergeCell ref="D14:D15"/>
    <mergeCell ref="E14:E15"/>
    <mergeCell ref="F14:F15"/>
    <mergeCell ref="G14:G15"/>
    <mergeCell ref="D17:D18"/>
    <mergeCell ref="E17:E18"/>
    <mergeCell ref="F17:F18"/>
    <mergeCell ref="B34:B39"/>
    <mergeCell ref="B40:B43"/>
    <mergeCell ref="A44:A63"/>
    <mergeCell ref="B44:B58"/>
    <mergeCell ref="B60:B63"/>
    <mergeCell ref="A116:G116"/>
    <mergeCell ref="A66:A115"/>
    <mergeCell ref="B66:B69"/>
    <mergeCell ref="B70:B75"/>
    <mergeCell ref="B76:B79"/>
    <mergeCell ref="B80:B84"/>
    <mergeCell ref="B86:B95"/>
    <mergeCell ref="B96:B112"/>
    <mergeCell ref="B114:B115"/>
  </mergeCells>
  <phoneticPr fontId="2"/>
  <printOptions gridLinesSet="0"/>
  <pageMargins left="0.64" right="0.35" top="0.81" bottom="0.66" header="0" footer="0"/>
  <pageSetup paperSize="9" scale="77" firstPageNumber="197" pageOrder="overThenDown" orientation="portrait" useFirstPageNumber="1" r:id="rId14"/>
  <headerFooter alignWithMargins="0"/>
  <rowBreaks count="1" manualBreakCount="1">
    <brk id="63" max="6"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73"/>
  <sheetViews>
    <sheetView view="pageBreakPreview" zoomScaleNormal="100" zoomScaleSheetLayoutView="100" workbookViewId="0"/>
  </sheetViews>
  <sheetFormatPr defaultColWidth="10.375" defaultRowHeight="14.45" customHeight="1"/>
  <cols>
    <col min="1" max="1" width="3.75" style="79" customWidth="1"/>
    <col min="2" max="2" width="3.125" style="79" customWidth="1"/>
    <col min="3" max="3" width="7.125" style="79" customWidth="1"/>
    <col min="4" max="21" width="7.875" style="79" customWidth="1"/>
    <col min="22" max="22" width="6" style="79" customWidth="1"/>
    <col min="23" max="23" width="8" style="79" customWidth="1"/>
    <col min="24" max="24" width="5.625" style="79" customWidth="1"/>
    <col min="25" max="25" width="0.25" style="79" customWidth="1"/>
    <col min="26" max="256" width="10.375" style="79"/>
    <col min="257" max="257" width="3.75" style="79" customWidth="1"/>
    <col min="258" max="258" width="3.125" style="79" customWidth="1"/>
    <col min="259" max="259" width="7.125" style="79" customWidth="1"/>
    <col min="260" max="277" width="7.875" style="79" customWidth="1"/>
    <col min="278" max="278" width="6" style="79" customWidth="1"/>
    <col min="279" max="279" width="8" style="79" customWidth="1"/>
    <col min="280" max="280" width="5.625" style="79" customWidth="1"/>
    <col min="281" max="281" width="0.25" style="79" customWidth="1"/>
    <col min="282" max="512" width="10.375" style="79"/>
    <col min="513" max="513" width="3.75" style="79" customWidth="1"/>
    <col min="514" max="514" width="3.125" style="79" customWidth="1"/>
    <col min="515" max="515" width="7.125" style="79" customWidth="1"/>
    <col min="516" max="533" width="7.875" style="79" customWidth="1"/>
    <col min="534" max="534" width="6" style="79" customWidth="1"/>
    <col min="535" max="535" width="8" style="79" customWidth="1"/>
    <col min="536" max="536" width="5.625" style="79" customWidth="1"/>
    <col min="537" max="537" width="0.25" style="79" customWidth="1"/>
    <col min="538" max="768" width="10.375" style="79"/>
    <col min="769" max="769" width="3.75" style="79" customWidth="1"/>
    <col min="770" max="770" width="3.125" style="79" customWidth="1"/>
    <col min="771" max="771" width="7.125" style="79" customWidth="1"/>
    <col min="772" max="789" width="7.875" style="79" customWidth="1"/>
    <col min="790" max="790" width="6" style="79" customWidth="1"/>
    <col min="791" max="791" width="8" style="79" customWidth="1"/>
    <col min="792" max="792" width="5.625" style="79" customWidth="1"/>
    <col min="793" max="793" width="0.25" style="79" customWidth="1"/>
    <col min="794" max="1024" width="10.375" style="79"/>
    <col min="1025" max="1025" width="3.75" style="79" customWidth="1"/>
    <col min="1026" max="1026" width="3.125" style="79" customWidth="1"/>
    <col min="1027" max="1027" width="7.125" style="79" customWidth="1"/>
    <col min="1028" max="1045" width="7.875" style="79" customWidth="1"/>
    <col min="1046" max="1046" width="6" style="79" customWidth="1"/>
    <col min="1047" max="1047" width="8" style="79" customWidth="1"/>
    <col min="1048" max="1048" width="5.625" style="79" customWidth="1"/>
    <col min="1049" max="1049" width="0.25" style="79" customWidth="1"/>
    <col min="1050" max="1280" width="10.375" style="79"/>
    <col min="1281" max="1281" width="3.75" style="79" customWidth="1"/>
    <col min="1282" max="1282" width="3.125" style="79" customWidth="1"/>
    <col min="1283" max="1283" width="7.125" style="79" customWidth="1"/>
    <col min="1284" max="1301" width="7.875" style="79" customWidth="1"/>
    <col min="1302" max="1302" width="6" style="79" customWidth="1"/>
    <col min="1303" max="1303" width="8" style="79" customWidth="1"/>
    <col min="1304" max="1304" width="5.625" style="79" customWidth="1"/>
    <col min="1305" max="1305" width="0.25" style="79" customWidth="1"/>
    <col min="1306" max="1536" width="10.375" style="79"/>
    <col min="1537" max="1537" width="3.75" style="79" customWidth="1"/>
    <col min="1538" max="1538" width="3.125" style="79" customWidth="1"/>
    <col min="1539" max="1539" width="7.125" style="79" customWidth="1"/>
    <col min="1540" max="1557" width="7.875" style="79" customWidth="1"/>
    <col min="1558" max="1558" width="6" style="79" customWidth="1"/>
    <col min="1559" max="1559" width="8" style="79" customWidth="1"/>
    <col min="1560" max="1560" width="5.625" style="79" customWidth="1"/>
    <col min="1561" max="1561" width="0.25" style="79" customWidth="1"/>
    <col min="1562" max="1792" width="10.375" style="79"/>
    <col min="1793" max="1793" width="3.75" style="79" customWidth="1"/>
    <col min="1794" max="1794" width="3.125" style="79" customWidth="1"/>
    <col min="1795" max="1795" width="7.125" style="79" customWidth="1"/>
    <col min="1796" max="1813" width="7.875" style="79" customWidth="1"/>
    <col min="1814" max="1814" width="6" style="79" customWidth="1"/>
    <col min="1815" max="1815" width="8" style="79" customWidth="1"/>
    <col min="1816" max="1816" width="5.625" style="79" customWidth="1"/>
    <col min="1817" max="1817" width="0.25" style="79" customWidth="1"/>
    <col min="1818" max="2048" width="10.375" style="79"/>
    <col min="2049" max="2049" width="3.75" style="79" customWidth="1"/>
    <col min="2050" max="2050" width="3.125" style="79" customWidth="1"/>
    <col min="2051" max="2051" width="7.125" style="79" customWidth="1"/>
    <col min="2052" max="2069" width="7.875" style="79" customWidth="1"/>
    <col min="2070" max="2070" width="6" style="79" customWidth="1"/>
    <col min="2071" max="2071" width="8" style="79" customWidth="1"/>
    <col min="2072" max="2072" width="5.625" style="79" customWidth="1"/>
    <col min="2073" max="2073" width="0.25" style="79" customWidth="1"/>
    <col min="2074" max="2304" width="10.375" style="79"/>
    <col min="2305" max="2305" width="3.75" style="79" customWidth="1"/>
    <col min="2306" max="2306" width="3.125" style="79" customWidth="1"/>
    <col min="2307" max="2307" width="7.125" style="79" customWidth="1"/>
    <col min="2308" max="2325" width="7.875" style="79" customWidth="1"/>
    <col min="2326" max="2326" width="6" style="79" customWidth="1"/>
    <col min="2327" max="2327" width="8" style="79" customWidth="1"/>
    <col min="2328" max="2328" width="5.625" style="79" customWidth="1"/>
    <col min="2329" max="2329" width="0.25" style="79" customWidth="1"/>
    <col min="2330" max="2560" width="10.375" style="79"/>
    <col min="2561" max="2561" width="3.75" style="79" customWidth="1"/>
    <col min="2562" max="2562" width="3.125" style="79" customWidth="1"/>
    <col min="2563" max="2563" width="7.125" style="79" customWidth="1"/>
    <col min="2564" max="2581" width="7.875" style="79" customWidth="1"/>
    <col min="2582" max="2582" width="6" style="79" customWidth="1"/>
    <col min="2583" max="2583" width="8" style="79" customWidth="1"/>
    <col min="2584" max="2584" width="5.625" style="79" customWidth="1"/>
    <col min="2585" max="2585" width="0.25" style="79" customWidth="1"/>
    <col min="2586" max="2816" width="10.375" style="79"/>
    <col min="2817" max="2817" width="3.75" style="79" customWidth="1"/>
    <col min="2818" max="2818" width="3.125" style="79" customWidth="1"/>
    <col min="2819" max="2819" width="7.125" style="79" customWidth="1"/>
    <col min="2820" max="2837" width="7.875" style="79" customWidth="1"/>
    <col min="2838" max="2838" width="6" style="79" customWidth="1"/>
    <col min="2839" max="2839" width="8" style="79" customWidth="1"/>
    <col min="2840" max="2840" width="5.625" style="79" customWidth="1"/>
    <col min="2841" max="2841" width="0.25" style="79" customWidth="1"/>
    <col min="2842" max="3072" width="10.375" style="79"/>
    <col min="3073" max="3073" width="3.75" style="79" customWidth="1"/>
    <col min="3074" max="3074" width="3.125" style="79" customWidth="1"/>
    <col min="3075" max="3075" width="7.125" style="79" customWidth="1"/>
    <col min="3076" max="3093" width="7.875" style="79" customWidth="1"/>
    <col min="3094" max="3094" width="6" style="79" customWidth="1"/>
    <col min="3095" max="3095" width="8" style="79" customWidth="1"/>
    <col min="3096" max="3096" width="5.625" style="79" customWidth="1"/>
    <col min="3097" max="3097" width="0.25" style="79" customWidth="1"/>
    <col min="3098" max="3328" width="10.375" style="79"/>
    <col min="3329" max="3329" width="3.75" style="79" customWidth="1"/>
    <col min="3330" max="3330" width="3.125" style="79" customWidth="1"/>
    <col min="3331" max="3331" width="7.125" style="79" customWidth="1"/>
    <col min="3332" max="3349" width="7.875" style="79" customWidth="1"/>
    <col min="3350" max="3350" width="6" style="79" customWidth="1"/>
    <col min="3351" max="3351" width="8" style="79" customWidth="1"/>
    <col min="3352" max="3352" width="5.625" style="79" customWidth="1"/>
    <col min="3353" max="3353" width="0.25" style="79" customWidth="1"/>
    <col min="3354" max="3584" width="10.375" style="79"/>
    <col min="3585" max="3585" width="3.75" style="79" customWidth="1"/>
    <col min="3586" max="3586" width="3.125" style="79" customWidth="1"/>
    <col min="3587" max="3587" width="7.125" style="79" customWidth="1"/>
    <col min="3588" max="3605" width="7.875" style="79" customWidth="1"/>
    <col min="3606" max="3606" width="6" style="79" customWidth="1"/>
    <col min="3607" max="3607" width="8" style="79" customWidth="1"/>
    <col min="3608" max="3608" width="5.625" style="79" customWidth="1"/>
    <col min="3609" max="3609" width="0.25" style="79" customWidth="1"/>
    <col min="3610" max="3840" width="10.375" style="79"/>
    <col min="3841" max="3841" width="3.75" style="79" customWidth="1"/>
    <col min="3842" max="3842" width="3.125" style="79" customWidth="1"/>
    <col min="3843" max="3843" width="7.125" style="79" customWidth="1"/>
    <col min="3844" max="3861" width="7.875" style="79" customWidth="1"/>
    <col min="3862" max="3862" width="6" style="79" customWidth="1"/>
    <col min="3863" max="3863" width="8" style="79" customWidth="1"/>
    <col min="3864" max="3864" width="5.625" style="79" customWidth="1"/>
    <col min="3865" max="3865" width="0.25" style="79" customWidth="1"/>
    <col min="3866" max="4096" width="10.375" style="79"/>
    <col min="4097" max="4097" width="3.75" style="79" customWidth="1"/>
    <col min="4098" max="4098" width="3.125" style="79" customWidth="1"/>
    <col min="4099" max="4099" width="7.125" style="79" customWidth="1"/>
    <col min="4100" max="4117" width="7.875" style="79" customWidth="1"/>
    <col min="4118" max="4118" width="6" style="79" customWidth="1"/>
    <col min="4119" max="4119" width="8" style="79" customWidth="1"/>
    <col min="4120" max="4120" width="5.625" style="79" customWidth="1"/>
    <col min="4121" max="4121" width="0.25" style="79" customWidth="1"/>
    <col min="4122" max="4352" width="10.375" style="79"/>
    <col min="4353" max="4353" width="3.75" style="79" customWidth="1"/>
    <col min="4354" max="4354" width="3.125" style="79" customWidth="1"/>
    <col min="4355" max="4355" width="7.125" style="79" customWidth="1"/>
    <col min="4356" max="4373" width="7.875" style="79" customWidth="1"/>
    <col min="4374" max="4374" width="6" style="79" customWidth="1"/>
    <col min="4375" max="4375" width="8" style="79" customWidth="1"/>
    <col min="4376" max="4376" width="5.625" style="79" customWidth="1"/>
    <col min="4377" max="4377" width="0.25" style="79" customWidth="1"/>
    <col min="4378" max="4608" width="10.375" style="79"/>
    <col min="4609" max="4609" width="3.75" style="79" customWidth="1"/>
    <col min="4610" max="4610" width="3.125" style="79" customWidth="1"/>
    <col min="4611" max="4611" width="7.125" style="79" customWidth="1"/>
    <col min="4612" max="4629" width="7.875" style="79" customWidth="1"/>
    <col min="4630" max="4630" width="6" style="79" customWidth="1"/>
    <col min="4631" max="4631" width="8" style="79" customWidth="1"/>
    <col min="4632" max="4632" width="5.625" style="79" customWidth="1"/>
    <col min="4633" max="4633" width="0.25" style="79" customWidth="1"/>
    <col min="4634" max="4864" width="10.375" style="79"/>
    <col min="4865" max="4865" width="3.75" style="79" customWidth="1"/>
    <col min="4866" max="4866" width="3.125" style="79" customWidth="1"/>
    <col min="4867" max="4867" width="7.125" style="79" customWidth="1"/>
    <col min="4868" max="4885" width="7.875" style="79" customWidth="1"/>
    <col min="4886" max="4886" width="6" style="79" customWidth="1"/>
    <col min="4887" max="4887" width="8" style="79" customWidth="1"/>
    <col min="4888" max="4888" width="5.625" style="79" customWidth="1"/>
    <col min="4889" max="4889" width="0.25" style="79" customWidth="1"/>
    <col min="4890" max="5120" width="10.375" style="79"/>
    <col min="5121" max="5121" width="3.75" style="79" customWidth="1"/>
    <col min="5122" max="5122" width="3.125" style="79" customWidth="1"/>
    <col min="5123" max="5123" width="7.125" style="79" customWidth="1"/>
    <col min="5124" max="5141" width="7.875" style="79" customWidth="1"/>
    <col min="5142" max="5142" width="6" style="79" customWidth="1"/>
    <col min="5143" max="5143" width="8" style="79" customWidth="1"/>
    <col min="5144" max="5144" width="5.625" style="79" customWidth="1"/>
    <col min="5145" max="5145" width="0.25" style="79" customWidth="1"/>
    <col min="5146" max="5376" width="10.375" style="79"/>
    <col min="5377" max="5377" width="3.75" style="79" customWidth="1"/>
    <col min="5378" max="5378" width="3.125" style="79" customWidth="1"/>
    <col min="5379" max="5379" width="7.125" style="79" customWidth="1"/>
    <col min="5380" max="5397" width="7.875" style="79" customWidth="1"/>
    <col min="5398" max="5398" width="6" style="79" customWidth="1"/>
    <col min="5399" max="5399" width="8" style="79" customWidth="1"/>
    <col min="5400" max="5400" width="5.625" style="79" customWidth="1"/>
    <col min="5401" max="5401" width="0.25" style="79" customWidth="1"/>
    <col min="5402" max="5632" width="10.375" style="79"/>
    <col min="5633" max="5633" width="3.75" style="79" customWidth="1"/>
    <col min="5634" max="5634" width="3.125" style="79" customWidth="1"/>
    <col min="5635" max="5635" width="7.125" style="79" customWidth="1"/>
    <col min="5636" max="5653" width="7.875" style="79" customWidth="1"/>
    <col min="5654" max="5654" width="6" style="79" customWidth="1"/>
    <col min="5655" max="5655" width="8" style="79" customWidth="1"/>
    <col min="5656" max="5656" width="5.625" style="79" customWidth="1"/>
    <col min="5657" max="5657" width="0.25" style="79" customWidth="1"/>
    <col min="5658" max="5888" width="10.375" style="79"/>
    <col min="5889" max="5889" width="3.75" style="79" customWidth="1"/>
    <col min="5890" max="5890" width="3.125" style="79" customWidth="1"/>
    <col min="5891" max="5891" width="7.125" style="79" customWidth="1"/>
    <col min="5892" max="5909" width="7.875" style="79" customWidth="1"/>
    <col min="5910" max="5910" width="6" style="79" customWidth="1"/>
    <col min="5911" max="5911" width="8" style="79" customWidth="1"/>
    <col min="5912" max="5912" width="5.625" style="79" customWidth="1"/>
    <col min="5913" max="5913" width="0.25" style="79" customWidth="1"/>
    <col min="5914" max="6144" width="10.375" style="79"/>
    <col min="6145" max="6145" width="3.75" style="79" customWidth="1"/>
    <col min="6146" max="6146" width="3.125" style="79" customWidth="1"/>
    <col min="6147" max="6147" width="7.125" style="79" customWidth="1"/>
    <col min="6148" max="6165" width="7.875" style="79" customWidth="1"/>
    <col min="6166" max="6166" width="6" style="79" customWidth="1"/>
    <col min="6167" max="6167" width="8" style="79" customWidth="1"/>
    <col min="6168" max="6168" width="5.625" style="79" customWidth="1"/>
    <col min="6169" max="6169" width="0.25" style="79" customWidth="1"/>
    <col min="6170" max="6400" width="10.375" style="79"/>
    <col min="6401" max="6401" width="3.75" style="79" customWidth="1"/>
    <col min="6402" max="6402" width="3.125" style="79" customWidth="1"/>
    <col min="6403" max="6403" width="7.125" style="79" customWidth="1"/>
    <col min="6404" max="6421" width="7.875" style="79" customWidth="1"/>
    <col min="6422" max="6422" width="6" style="79" customWidth="1"/>
    <col min="6423" max="6423" width="8" style="79" customWidth="1"/>
    <col min="6424" max="6424" width="5.625" style="79" customWidth="1"/>
    <col min="6425" max="6425" width="0.25" style="79" customWidth="1"/>
    <col min="6426" max="6656" width="10.375" style="79"/>
    <col min="6657" max="6657" width="3.75" style="79" customWidth="1"/>
    <col min="6658" max="6658" width="3.125" style="79" customWidth="1"/>
    <col min="6659" max="6659" width="7.125" style="79" customWidth="1"/>
    <col min="6660" max="6677" width="7.875" style="79" customWidth="1"/>
    <col min="6678" max="6678" width="6" style="79" customWidth="1"/>
    <col min="6679" max="6679" width="8" style="79" customWidth="1"/>
    <col min="6680" max="6680" width="5.625" style="79" customWidth="1"/>
    <col min="6681" max="6681" width="0.25" style="79" customWidth="1"/>
    <col min="6682" max="6912" width="10.375" style="79"/>
    <col min="6913" max="6913" width="3.75" style="79" customWidth="1"/>
    <col min="6914" max="6914" width="3.125" style="79" customWidth="1"/>
    <col min="6915" max="6915" width="7.125" style="79" customWidth="1"/>
    <col min="6916" max="6933" width="7.875" style="79" customWidth="1"/>
    <col min="6934" max="6934" width="6" style="79" customWidth="1"/>
    <col min="6935" max="6935" width="8" style="79" customWidth="1"/>
    <col min="6936" max="6936" width="5.625" style="79" customWidth="1"/>
    <col min="6937" max="6937" width="0.25" style="79" customWidth="1"/>
    <col min="6938" max="7168" width="10.375" style="79"/>
    <col min="7169" max="7169" width="3.75" style="79" customWidth="1"/>
    <col min="7170" max="7170" width="3.125" style="79" customWidth="1"/>
    <col min="7171" max="7171" width="7.125" style="79" customWidth="1"/>
    <col min="7172" max="7189" width="7.875" style="79" customWidth="1"/>
    <col min="7190" max="7190" width="6" style="79" customWidth="1"/>
    <col min="7191" max="7191" width="8" style="79" customWidth="1"/>
    <col min="7192" max="7192" width="5.625" style="79" customWidth="1"/>
    <col min="7193" max="7193" width="0.25" style="79" customWidth="1"/>
    <col min="7194" max="7424" width="10.375" style="79"/>
    <col min="7425" max="7425" width="3.75" style="79" customWidth="1"/>
    <col min="7426" max="7426" width="3.125" style="79" customWidth="1"/>
    <col min="7427" max="7427" width="7.125" style="79" customWidth="1"/>
    <col min="7428" max="7445" width="7.875" style="79" customWidth="1"/>
    <col min="7446" max="7446" width="6" style="79" customWidth="1"/>
    <col min="7447" max="7447" width="8" style="79" customWidth="1"/>
    <col min="7448" max="7448" width="5.625" style="79" customWidth="1"/>
    <col min="7449" max="7449" width="0.25" style="79" customWidth="1"/>
    <col min="7450" max="7680" width="10.375" style="79"/>
    <col min="7681" max="7681" width="3.75" style="79" customWidth="1"/>
    <col min="7682" max="7682" width="3.125" style="79" customWidth="1"/>
    <col min="7683" max="7683" width="7.125" style="79" customWidth="1"/>
    <col min="7684" max="7701" width="7.875" style="79" customWidth="1"/>
    <col min="7702" max="7702" width="6" style="79" customWidth="1"/>
    <col min="7703" max="7703" width="8" style="79" customWidth="1"/>
    <col min="7704" max="7704" width="5.625" style="79" customWidth="1"/>
    <col min="7705" max="7705" width="0.25" style="79" customWidth="1"/>
    <col min="7706" max="7936" width="10.375" style="79"/>
    <col min="7937" max="7937" width="3.75" style="79" customWidth="1"/>
    <col min="7938" max="7938" width="3.125" style="79" customWidth="1"/>
    <col min="7939" max="7939" width="7.125" style="79" customWidth="1"/>
    <col min="7940" max="7957" width="7.875" style="79" customWidth="1"/>
    <col min="7958" max="7958" width="6" style="79" customWidth="1"/>
    <col min="7959" max="7959" width="8" style="79" customWidth="1"/>
    <col min="7960" max="7960" width="5.625" style="79" customWidth="1"/>
    <col min="7961" max="7961" width="0.25" style="79" customWidth="1"/>
    <col min="7962" max="8192" width="10.375" style="79"/>
    <col min="8193" max="8193" width="3.75" style="79" customWidth="1"/>
    <col min="8194" max="8194" width="3.125" style="79" customWidth="1"/>
    <col min="8195" max="8195" width="7.125" style="79" customWidth="1"/>
    <col min="8196" max="8213" width="7.875" style="79" customWidth="1"/>
    <col min="8214" max="8214" width="6" style="79" customWidth="1"/>
    <col min="8215" max="8215" width="8" style="79" customWidth="1"/>
    <col min="8216" max="8216" width="5.625" style="79" customWidth="1"/>
    <col min="8217" max="8217" width="0.25" style="79" customWidth="1"/>
    <col min="8218" max="8448" width="10.375" style="79"/>
    <col min="8449" max="8449" width="3.75" style="79" customWidth="1"/>
    <col min="8450" max="8450" width="3.125" style="79" customWidth="1"/>
    <col min="8451" max="8451" width="7.125" style="79" customWidth="1"/>
    <col min="8452" max="8469" width="7.875" style="79" customWidth="1"/>
    <col min="8470" max="8470" width="6" style="79" customWidth="1"/>
    <col min="8471" max="8471" width="8" style="79" customWidth="1"/>
    <col min="8472" max="8472" width="5.625" style="79" customWidth="1"/>
    <col min="8473" max="8473" width="0.25" style="79" customWidth="1"/>
    <col min="8474" max="8704" width="10.375" style="79"/>
    <col min="8705" max="8705" width="3.75" style="79" customWidth="1"/>
    <col min="8706" max="8706" width="3.125" style="79" customWidth="1"/>
    <col min="8707" max="8707" width="7.125" style="79" customWidth="1"/>
    <col min="8708" max="8725" width="7.875" style="79" customWidth="1"/>
    <col min="8726" max="8726" width="6" style="79" customWidth="1"/>
    <col min="8727" max="8727" width="8" style="79" customWidth="1"/>
    <col min="8728" max="8728" width="5.625" style="79" customWidth="1"/>
    <col min="8729" max="8729" width="0.25" style="79" customWidth="1"/>
    <col min="8730" max="8960" width="10.375" style="79"/>
    <col min="8961" max="8961" width="3.75" style="79" customWidth="1"/>
    <col min="8962" max="8962" width="3.125" style="79" customWidth="1"/>
    <col min="8963" max="8963" width="7.125" style="79" customWidth="1"/>
    <col min="8964" max="8981" width="7.875" style="79" customWidth="1"/>
    <col min="8982" max="8982" width="6" style="79" customWidth="1"/>
    <col min="8983" max="8983" width="8" style="79" customWidth="1"/>
    <col min="8984" max="8984" width="5.625" style="79" customWidth="1"/>
    <col min="8985" max="8985" width="0.25" style="79" customWidth="1"/>
    <col min="8986" max="9216" width="10.375" style="79"/>
    <col min="9217" max="9217" width="3.75" style="79" customWidth="1"/>
    <col min="9218" max="9218" width="3.125" style="79" customWidth="1"/>
    <col min="9219" max="9219" width="7.125" style="79" customWidth="1"/>
    <col min="9220" max="9237" width="7.875" style="79" customWidth="1"/>
    <col min="9238" max="9238" width="6" style="79" customWidth="1"/>
    <col min="9239" max="9239" width="8" style="79" customWidth="1"/>
    <col min="9240" max="9240" width="5.625" style="79" customWidth="1"/>
    <col min="9241" max="9241" width="0.25" style="79" customWidth="1"/>
    <col min="9242" max="9472" width="10.375" style="79"/>
    <col min="9473" max="9473" width="3.75" style="79" customWidth="1"/>
    <col min="9474" max="9474" width="3.125" style="79" customWidth="1"/>
    <col min="9475" max="9475" width="7.125" style="79" customWidth="1"/>
    <col min="9476" max="9493" width="7.875" style="79" customWidth="1"/>
    <col min="9494" max="9494" width="6" style="79" customWidth="1"/>
    <col min="9495" max="9495" width="8" style="79" customWidth="1"/>
    <col min="9496" max="9496" width="5.625" style="79" customWidth="1"/>
    <col min="9497" max="9497" width="0.25" style="79" customWidth="1"/>
    <col min="9498" max="9728" width="10.375" style="79"/>
    <col min="9729" max="9729" width="3.75" style="79" customWidth="1"/>
    <col min="9730" max="9730" width="3.125" style="79" customWidth="1"/>
    <col min="9731" max="9731" width="7.125" style="79" customWidth="1"/>
    <col min="9732" max="9749" width="7.875" style="79" customWidth="1"/>
    <col min="9750" max="9750" width="6" style="79" customWidth="1"/>
    <col min="9751" max="9751" width="8" style="79" customWidth="1"/>
    <col min="9752" max="9752" width="5.625" style="79" customWidth="1"/>
    <col min="9753" max="9753" width="0.25" style="79" customWidth="1"/>
    <col min="9754" max="9984" width="10.375" style="79"/>
    <col min="9985" max="9985" width="3.75" style="79" customWidth="1"/>
    <col min="9986" max="9986" width="3.125" style="79" customWidth="1"/>
    <col min="9987" max="9987" width="7.125" style="79" customWidth="1"/>
    <col min="9988" max="10005" width="7.875" style="79" customWidth="1"/>
    <col min="10006" max="10006" width="6" style="79" customWidth="1"/>
    <col min="10007" max="10007" width="8" style="79" customWidth="1"/>
    <col min="10008" max="10008" width="5.625" style="79" customWidth="1"/>
    <col min="10009" max="10009" width="0.25" style="79" customWidth="1"/>
    <col min="10010" max="10240" width="10.375" style="79"/>
    <col min="10241" max="10241" width="3.75" style="79" customWidth="1"/>
    <col min="10242" max="10242" width="3.125" style="79" customWidth="1"/>
    <col min="10243" max="10243" width="7.125" style="79" customWidth="1"/>
    <col min="10244" max="10261" width="7.875" style="79" customWidth="1"/>
    <col min="10262" max="10262" width="6" style="79" customWidth="1"/>
    <col min="10263" max="10263" width="8" style="79" customWidth="1"/>
    <col min="10264" max="10264" width="5.625" style="79" customWidth="1"/>
    <col min="10265" max="10265" width="0.25" style="79" customWidth="1"/>
    <col min="10266" max="10496" width="10.375" style="79"/>
    <col min="10497" max="10497" width="3.75" style="79" customWidth="1"/>
    <col min="10498" max="10498" width="3.125" style="79" customWidth="1"/>
    <col min="10499" max="10499" width="7.125" style="79" customWidth="1"/>
    <col min="10500" max="10517" width="7.875" style="79" customWidth="1"/>
    <col min="10518" max="10518" width="6" style="79" customWidth="1"/>
    <col min="10519" max="10519" width="8" style="79" customWidth="1"/>
    <col min="10520" max="10520" width="5.625" style="79" customWidth="1"/>
    <col min="10521" max="10521" width="0.25" style="79" customWidth="1"/>
    <col min="10522" max="10752" width="10.375" style="79"/>
    <col min="10753" max="10753" width="3.75" style="79" customWidth="1"/>
    <col min="10754" max="10754" width="3.125" style="79" customWidth="1"/>
    <col min="10755" max="10755" width="7.125" style="79" customWidth="1"/>
    <col min="10756" max="10773" width="7.875" style="79" customWidth="1"/>
    <col min="10774" max="10774" width="6" style="79" customWidth="1"/>
    <col min="10775" max="10775" width="8" style="79" customWidth="1"/>
    <col min="10776" max="10776" width="5.625" style="79" customWidth="1"/>
    <col min="10777" max="10777" width="0.25" style="79" customWidth="1"/>
    <col min="10778" max="11008" width="10.375" style="79"/>
    <col min="11009" max="11009" width="3.75" style="79" customWidth="1"/>
    <col min="11010" max="11010" width="3.125" style="79" customWidth="1"/>
    <col min="11011" max="11011" width="7.125" style="79" customWidth="1"/>
    <col min="11012" max="11029" width="7.875" style="79" customWidth="1"/>
    <col min="11030" max="11030" width="6" style="79" customWidth="1"/>
    <col min="11031" max="11031" width="8" style="79" customWidth="1"/>
    <col min="11032" max="11032" width="5.625" style="79" customWidth="1"/>
    <col min="11033" max="11033" width="0.25" style="79" customWidth="1"/>
    <col min="11034" max="11264" width="10.375" style="79"/>
    <col min="11265" max="11265" width="3.75" style="79" customWidth="1"/>
    <col min="11266" max="11266" width="3.125" style="79" customWidth="1"/>
    <col min="11267" max="11267" width="7.125" style="79" customWidth="1"/>
    <col min="11268" max="11285" width="7.875" style="79" customWidth="1"/>
    <col min="11286" max="11286" width="6" style="79" customWidth="1"/>
    <col min="11287" max="11287" width="8" style="79" customWidth="1"/>
    <col min="11288" max="11288" width="5.625" style="79" customWidth="1"/>
    <col min="11289" max="11289" width="0.25" style="79" customWidth="1"/>
    <col min="11290" max="11520" width="10.375" style="79"/>
    <col min="11521" max="11521" width="3.75" style="79" customWidth="1"/>
    <col min="11522" max="11522" width="3.125" style="79" customWidth="1"/>
    <col min="11523" max="11523" width="7.125" style="79" customWidth="1"/>
    <col min="11524" max="11541" width="7.875" style="79" customWidth="1"/>
    <col min="11542" max="11542" width="6" style="79" customWidth="1"/>
    <col min="11543" max="11543" width="8" style="79" customWidth="1"/>
    <col min="11544" max="11544" width="5.625" style="79" customWidth="1"/>
    <col min="11545" max="11545" width="0.25" style="79" customWidth="1"/>
    <col min="11546" max="11776" width="10.375" style="79"/>
    <col min="11777" max="11777" width="3.75" style="79" customWidth="1"/>
    <col min="11778" max="11778" width="3.125" style="79" customWidth="1"/>
    <col min="11779" max="11779" width="7.125" style="79" customWidth="1"/>
    <col min="11780" max="11797" width="7.875" style="79" customWidth="1"/>
    <col min="11798" max="11798" width="6" style="79" customWidth="1"/>
    <col min="11799" max="11799" width="8" style="79" customWidth="1"/>
    <col min="11800" max="11800" width="5.625" style="79" customWidth="1"/>
    <col min="11801" max="11801" width="0.25" style="79" customWidth="1"/>
    <col min="11802" max="12032" width="10.375" style="79"/>
    <col min="12033" max="12033" width="3.75" style="79" customWidth="1"/>
    <col min="12034" max="12034" width="3.125" style="79" customWidth="1"/>
    <col min="12035" max="12035" width="7.125" style="79" customWidth="1"/>
    <col min="12036" max="12053" width="7.875" style="79" customWidth="1"/>
    <col min="12054" max="12054" width="6" style="79" customWidth="1"/>
    <col min="12055" max="12055" width="8" style="79" customWidth="1"/>
    <col min="12056" max="12056" width="5.625" style="79" customWidth="1"/>
    <col min="12057" max="12057" width="0.25" style="79" customWidth="1"/>
    <col min="12058" max="12288" width="10.375" style="79"/>
    <col min="12289" max="12289" width="3.75" style="79" customWidth="1"/>
    <col min="12290" max="12290" width="3.125" style="79" customWidth="1"/>
    <col min="12291" max="12291" width="7.125" style="79" customWidth="1"/>
    <col min="12292" max="12309" width="7.875" style="79" customWidth="1"/>
    <col min="12310" max="12310" width="6" style="79" customWidth="1"/>
    <col min="12311" max="12311" width="8" style="79" customWidth="1"/>
    <col min="12312" max="12312" width="5.625" style="79" customWidth="1"/>
    <col min="12313" max="12313" width="0.25" style="79" customWidth="1"/>
    <col min="12314" max="12544" width="10.375" style="79"/>
    <col min="12545" max="12545" width="3.75" style="79" customWidth="1"/>
    <col min="12546" max="12546" width="3.125" style="79" customWidth="1"/>
    <col min="12547" max="12547" width="7.125" style="79" customWidth="1"/>
    <col min="12548" max="12565" width="7.875" style="79" customWidth="1"/>
    <col min="12566" max="12566" width="6" style="79" customWidth="1"/>
    <col min="12567" max="12567" width="8" style="79" customWidth="1"/>
    <col min="12568" max="12568" width="5.625" style="79" customWidth="1"/>
    <col min="12569" max="12569" width="0.25" style="79" customWidth="1"/>
    <col min="12570" max="12800" width="10.375" style="79"/>
    <col min="12801" max="12801" width="3.75" style="79" customWidth="1"/>
    <col min="12802" max="12802" width="3.125" style="79" customWidth="1"/>
    <col min="12803" max="12803" width="7.125" style="79" customWidth="1"/>
    <col min="12804" max="12821" width="7.875" style="79" customWidth="1"/>
    <col min="12822" max="12822" width="6" style="79" customWidth="1"/>
    <col min="12823" max="12823" width="8" style="79" customWidth="1"/>
    <col min="12824" max="12824" width="5.625" style="79" customWidth="1"/>
    <col min="12825" max="12825" width="0.25" style="79" customWidth="1"/>
    <col min="12826" max="13056" width="10.375" style="79"/>
    <col min="13057" max="13057" width="3.75" style="79" customWidth="1"/>
    <col min="13058" max="13058" width="3.125" style="79" customWidth="1"/>
    <col min="13059" max="13059" width="7.125" style="79" customWidth="1"/>
    <col min="13060" max="13077" width="7.875" style="79" customWidth="1"/>
    <col min="13078" max="13078" width="6" style="79" customWidth="1"/>
    <col min="13079" max="13079" width="8" style="79" customWidth="1"/>
    <col min="13080" max="13080" width="5.625" style="79" customWidth="1"/>
    <col min="13081" max="13081" width="0.25" style="79" customWidth="1"/>
    <col min="13082" max="13312" width="10.375" style="79"/>
    <col min="13313" max="13313" width="3.75" style="79" customWidth="1"/>
    <col min="13314" max="13314" width="3.125" style="79" customWidth="1"/>
    <col min="13315" max="13315" width="7.125" style="79" customWidth="1"/>
    <col min="13316" max="13333" width="7.875" style="79" customWidth="1"/>
    <col min="13334" max="13334" width="6" style="79" customWidth="1"/>
    <col min="13335" max="13335" width="8" style="79" customWidth="1"/>
    <col min="13336" max="13336" width="5.625" style="79" customWidth="1"/>
    <col min="13337" max="13337" width="0.25" style="79" customWidth="1"/>
    <col min="13338" max="13568" width="10.375" style="79"/>
    <col min="13569" max="13569" width="3.75" style="79" customWidth="1"/>
    <col min="13570" max="13570" width="3.125" style="79" customWidth="1"/>
    <col min="13571" max="13571" width="7.125" style="79" customWidth="1"/>
    <col min="13572" max="13589" width="7.875" style="79" customWidth="1"/>
    <col min="13590" max="13590" width="6" style="79" customWidth="1"/>
    <col min="13591" max="13591" width="8" style="79" customWidth="1"/>
    <col min="13592" max="13592" width="5.625" style="79" customWidth="1"/>
    <col min="13593" max="13593" width="0.25" style="79" customWidth="1"/>
    <col min="13594" max="13824" width="10.375" style="79"/>
    <col min="13825" max="13825" width="3.75" style="79" customWidth="1"/>
    <col min="13826" max="13826" width="3.125" style="79" customWidth="1"/>
    <col min="13827" max="13827" width="7.125" style="79" customWidth="1"/>
    <col min="13828" max="13845" width="7.875" style="79" customWidth="1"/>
    <col min="13846" max="13846" width="6" style="79" customWidth="1"/>
    <col min="13847" max="13847" width="8" style="79" customWidth="1"/>
    <col min="13848" max="13848" width="5.625" style="79" customWidth="1"/>
    <col min="13849" max="13849" width="0.25" style="79" customWidth="1"/>
    <col min="13850" max="14080" width="10.375" style="79"/>
    <col min="14081" max="14081" width="3.75" style="79" customWidth="1"/>
    <col min="14082" max="14082" width="3.125" style="79" customWidth="1"/>
    <col min="14083" max="14083" width="7.125" style="79" customWidth="1"/>
    <col min="14084" max="14101" width="7.875" style="79" customWidth="1"/>
    <col min="14102" max="14102" width="6" style="79" customWidth="1"/>
    <col min="14103" max="14103" width="8" style="79" customWidth="1"/>
    <col min="14104" max="14104" width="5.625" style="79" customWidth="1"/>
    <col min="14105" max="14105" width="0.25" style="79" customWidth="1"/>
    <col min="14106" max="14336" width="10.375" style="79"/>
    <col min="14337" max="14337" width="3.75" style="79" customWidth="1"/>
    <col min="14338" max="14338" width="3.125" style="79" customWidth="1"/>
    <col min="14339" max="14339" width="7.125" style="79" customWidth="1"/>
    <col min="14340" max="14357" width="7.875" style="79" customWidth="1"/>
    <col min="14358" max="14358" width="6" style="79" customWidth="1"/>
    <col min="14359" max="14359" width="8" style="79" customWidth="1"/>
    <col min="14360" max="14360" width="5.625" style="79" customWidth="1"/>
    <col min="14361" max="14361" width="0.25" style="79" customWidth="1"/>
    <col min="14362" max="14592" width="10.375" style="79"/>
    <col min="14593" max="14593" width="3.75" style="79" customWidth="1"/>
    <col min="14594" max="14594" width="3.125" style="79" customWidth="1"/>
    <col min="14595" max="14595" width="7.125" style="79" customWidth="1"/>
    <col min="14596" max="14613" width="7.875" style="79" customWidth="1"/>
    <col min="14614" max="14614" width="6" style="79" customWidth="1"/>
    <col min="14615" max="14615" width="8" style="79" customWidth="1"/>
    <col min="14616" max="14616" width="5.625" style="79" customWidth="1"/>
    <col min="14617" max="14617" width="0.25" style="79" customWidth="1"/>
    <col min="14618" max="14848" width="10.375" style="79"/>
    <col min="14849" max="14849" width="3.75" style="79" customWidth="1"/>
    <col min="14850" max="14850" width="3.125" style="79" customWidth="1"/>
    <col min="14851" max="14851" width="7.125" style="79" customWidth="1"/>
    <col min="14852" max="14869" width="7.875" style="79" customWidth="1"/>
    <col min="14870" max="14870" width="6" style="79" customWidth="1"/>
    <col min="14871" max="14871" width="8" style="79" customWidth="1"/>
    <col min="14872" max="14872" width="5.625" style="79" customWidth="1"/>
    <col min="14873" max="14873" width="0.25" style="79" customWidth="1"/>
    <col min="14874" max="15104" width="10.375" style="79"/>
    <col min="15105" max="15105" width="3.75" style="79" customWidth="1"/>
    <col min="15106" max="15106" width="3.125" style="79" customWidth="1"/>
    <col min="15107" max="15107" width="7.125" style="79" customWidth="1"/>
    <col min="15108" max="15125" width="7.875" style="79" customWidth="1"/>
    <col min="15126" max="15126" width="6" style="79" customWidth="1"/>
    <col min="15127" max="15127" width="8" style="79" customWidth="1"/>
    <col min="15128" max="15128" width="5.625" style="79" customWidth="1"/>
    <col min="15129" max="15129" width="0.25" style="79" customWidth="1"/>
    <col min="15130" max="15360" width="10.375" style="79"/>
    <col min="15361" max="15361" width="3.75" style="79" customWidth="1"/>
    <col min="15362" max="15362" width="3.125" style="79" customWidth="1"/>
    <col min="15363" max="15363" width="7.125" style="79" customWidth="1"/>
    <col min="15364" max="15381" width="7.875" style="79" customWidth="1"/>
    <col min="15382" max="15382" width="6" style="79" customWidth="1"/>
    <col min="15383" max="15383" width="8" style="79" customWidth="1"/>
    <col min="15384" max="15384" width="5.625" style="79" customWidth="1"/>
    <col min="15385" max="15385" width="0.25" style="79" customWidth="1"/>
    <col min="15386" max="15616" width="10.375" style="79"/>
    <col min="15617" max="15617" width="3.75" style="79" customWidth="1"/>
    <col min="15618" max="15618" width="3.125" style="79" customWidth="1"/>
    <col min="15619" max="15619" width="7.125" style="79" customWidth="1"/>
    <col min="15620" max="15637" width="7.875" style="79" customWidth="1"/>
    <col min="15638" max="15638" width="6" style="79" customWidth="1"/>
    <col min="15639" max="15639" width="8" style="79" customWidth="1"/>
    <col min="15640" max="15640" width="5.625" style="79" customWidth="1"/>
    <col min="15641" max="15641" width="0.25" style="79" customWidth="1"/>
    <col min="15642" max="15872" width="10.375" style="79"/>
    <col min="15873" max="15873" width="3.75" style="79" customWidth="1"/>
    <col min="15874" max="15874" width="3.125" style="79" customWidth="1"/>
    <col min="15875" max="15875" width="7.125" style="79" customWidth="1"/>
    <col min="15876" max="15893" width="7.875" style="79" customWidth="1"/>
    <col min="15894" max="15894" width="6" style="79" customWidth="1"/>
    <col min="15895" max="15895" width="8" style="79" customWidth="1"/>
    <col min="15896" max="15896" width="5.625" style="79" customWidth="1"/>
    <col min="15897" max="15897" width="0.25" style="79" customWidth="1"/>
    <col min="15898" max="16128" width="10.375" style="79"/>
    <col min="16129" max="16129" width="3.75" style="79" customWidth="1"/>
    <col min="16130" max="16130" width="3.125" style="79" customWidth="1"/>
    <col min="16131" max="16131" width="7.125" style="79" customWidth="1"/>
    <col min="16132" max="16149" width="7.875" style="79" customWidth="1"/>
    <col min="16150" max="16150" width="6" style="79" customWidth="1"/>
    <col min="16151" max="16151" width="8" style="79" customWidth="1"/>
    <col min="16152" max="16152" width="5.625" style="79" customWidth="1"/>
    <col min="16153" max="16153" width="0.25" style="79" customWidth="1"/>
    <col min="16154" max="16384" width="10.375" style="79"/>
  </cols>
  <sheetData>
    <row r="1" spans="1:21" s="504" customFormat="1" ht="19.5" customHeight="1">
      <c r="A1" s="519" t="s">
        <v>96</v>
      </c>
      <c r="T1" s="1091" t="s">
        <v>97</v>
      </c>
      <c r="U1" s="1091"/>
    </row>
    <row r="2" spans="1:21" s="504" customFormat="1" ht="10.5" customHeight="1" thickBot="1">
      <c r="I2" s="29"/>
      <c r="T2" s="1092"/>
      <c r="U2" s="1092"/>
    </row>
    <row r="3" spans="1:21" s="504" customFormat="1" ht="14.25" customHeight="1">
      <c r="A3" s="543"/>
      <c r="B3" s="543"/>
      <c r="C3" s="543"/>
      <c r="D3" s="1098" t="s">
        <v>98</v>
      </c>
      <c r="E3" s="1079"/>
      <c r="F3" s="1079"/>
      <c r="G3" s="1079"/>
      <c r="H3" s="1079"/>
      <c r="I3" s="1079"/>
      <c r="J3" s="1079"/>
      <c r="K3" s="1079"/>
      <c r="L3" s="1099" t="s">
        <v>99</v>
      </c>
      <c r="M3" s="1099"/>
      <c r="N3" s="1099"/>
      <c r="O3" s="1100"/>
      <c r="P3" s="1099" t="s">
        <v>100</v>
      </c>
      <c r="Q3" s="1099"/>
      <c r="R3" s="1099"/>
      <c r="S3" s="1099"/>
      <c r="T3" s="1099"/>
      <c r="U3" s="1099"/>
    </row>
    <row r="4" spans="1:21" s="504" customFormat="1" ht="12.75" customHeight="1">
      <c r="A4" s="1101" t="s">
        <v>101</v>
      </c>
      <c r="B4" s="1101"/>
      <c r="C4" s="1101"/>
      <c r="D4" s="1102" t="s">
        <v>4</v>
      </c>
      <c r="E4" s="1068"/>
      <c r="F4" s="1102" t="s">
        <v>5</v>
      </c>
      <c r="G4" s="1068"/>
      <c r="H4" s="1102" t="s">
        <v>6</v>
      </c>
      <c r="I4" s="1068"/>
      <c r="J4" s="1102" t="s">
        <v>7</v>
      </c>
      <c r="K4" s="1068"/>
      <c r="L4" s="1068" t="s">
        <v>8</v>
      </c>
      <c r="M4" s="1068"/>
      <c r="N4" s="1103" t="s">
        <v>9</v>
      </c>
      <c r="O4" s="1104"/>
      <c r="P4" s="1103" t="s">
        <v>102</v>
      </c>
      <c r="Q4" s="1104"/>
      <c r="R4" s="1103" t="s">
        <v>103</v>
      </c>
      <c r="S4" s="1104"/>
      <c r="T4" s="1103" t="s">
        <v>104</v>
      </c>
      <c r="U4" s="1104"/>
    </row>
    <row r="5" spans="1:21" s="504" customFormat="1" ht="15" customHeight="1">
      <c r="D5" s="505" t="s">
        <v>14</v>
      </c>
      <c r="E5" s="505" t="s">
        <v>15</v>
      </c>
      <c r="F5" s="505" t="s">
        <v>14</v>
      </c>
      <c r="G5" s="505" t="s">
        <v>15</v>
      </c>
      <c r="H5" s="505" t="s">
        <v>14</v>
      </c>
      <c r="I5" s="505" t="s">
        <v>15</v>
      </c>
      <c r="J5" s="506" t="s">
        <v>14</v>
      </c>
      <c r="K5" s="506" t="s">
        <v>15</v>
      </c>
      <c r="L5" s="507" t="s">
        <v>105</v>
      </c>
      <c r="M5" s="505" t="s">
        <v>15</v>
      </c>
      <c r="N5" s="505" t="s">
        <v>14</v>
      </c>
      <c r="O5" s="505" t="s">
        <v>15</v>
      </c>
      <c r="P5" s="505" t="s">
        <v>106</v>
      </c>
      <c r="Q5" s="505" t="s">
        <v>15</v>
      </c>
      <c r="R5" s="505" t="s">
        <v>14</v>
      </c>
      <c r="S5" s="505" t="s">
        <v>15</v>
      </c>
      <c r="T5" s="505" t="s">
        <v>14</v>
      </c>
      <c r="U5" s="505" t="s">
        <v>15</v>
      </c>
    </row>
    <row r="6" spans="1:21" s="504" customFormat="1" ht="15" customHeight="1">
      <c r="A6" s="1093" t="s">
        <v>107</v>
      </c>
      <c r="B6" s="1094"/>
      <c r="C6" s="505" t="s">
        <v>108</v>
      </c>
      <c r="D6" s="626">
        <v>116.5</v>
      </c>
      <c r="E6" s="627">
        <v>115.7</v>
      </c>
      <c r="F6" s="627">
        <v>122.5</v>
      </c>
      <c r="G6" s="627">
        <v>121.5</v>
      </c>
      <c r="H6" s="627">
        <v>128.19999999999999</v>
      </c>
      <c r="I6" s="627">
        <v>127.3</v>
      </c>
      <c r="J6" s="627">
        <v>133.5</v>
      </c>
      <c r="K6" s="627">
        <v>133.4</v>
      </c>
      <c r="L6" s="627">
        <v>139</v>
      </c>
      <c r="M6" s="627">
        <v>140.1</v>
      </c>
      <c r="N6" s="628">
        <v>145</v>
      </c>
      <c r="O6" s="629">
        <v>146.69999999999999</v>
      </c>
      <c r="P6" s="626">
        <v>152.80000000000001</v>
      </c>
      <c r="Q6" s="627">
        <v>151.80000000000001</v>
      </c>
      <c r="R6" s="627">
        <v>160</v>
      </c>
      <c r="S6" s="627">
        <v>154.9</v>
      </c>
      <c r="T6" s="627">
        <v>165.3</v>
      </c>
      <c r="U6" s="627">
        <v>156.5</v>
      </c>
    </row>
    <row r="7" spans="1:21" s="504" customFormat="1" ht="15" customHeight="1">
      <c r="A7" s="1074"/>
      <c r="B7" s="1095"/>
      <c r="C7" s="557" t="s">
        <v>109</v>
      </c>
      <c r="D7" s="630">
        <v>116.1</v>
      </c>
      <c r="E7" s="630">
        <v>115.3</v>
      </c>
      <c r="F7" s="630">
        <v>122.2</v>
      </c>
      <c r="G7" s="630">
        <v>120.8</v>
      </c>
      <c r="H7" s="630">
        <v>127.5</v>
      </c>
      <c r="I7" s="630">
        <v>127</v>
      </c>
      <c r="J7" s="630">
        <v>133.4</v>
      </c>
      <c r="K7" s="631">
        <v>132.69999999999999</v>
      </c>
      <c r="L7" s="630">
        <v>138.6</v>
      </c>
      <c r="M7" s="630">
        <v>139.9</v>
      </c>
      <c r="N7" s="630">
        <v>144.9</v>
      </c>
      <c r="O7" s="632">
        <v>146.1</v>
      </c>
      <c r="P7" s="630">
        <v>152.30000000000001</v>
      </c>
      <c r="Q7" s="630">
        <v>151.69999999999999</v>
      </c>
      <c r="R7" s="630">
        <v>159.6</v>
      </c>
      <c r="S7" s="630">
        <v>154.80000000000001</v>
      </c>
      <c r="T7" s="630">
        <v>165.1</v>
      </c>
      <c r="U7" s="630">
        <v>156.1</v>
      </c>
    </row>
    <row r="8" spans="1:21" s="504" customFormat="1" ht="15" customHeight="1">
      <c r="A8" s="1096"/>
      <c r="B8" s="1097"/>
      <c r="C8" s="30" t="s">
        <v>110</v>
      </c>
      <c r="D8" s="630">
        <v>116.6</v>
      </c>
      <c r="E8" s="630">
        <v>115</v>
      </c>
      <c r="F8" s="630">
        <v>122.5</v>
      </c>
      <c r="G8" s="630">
        <v>121.4</v>
      </c>
      <c r="H8" s="630">
        <v>127.8</v>
      </c>
      <c r="I8" s="630">
        <v>126.8</v>
      </c>
      <c r="J8" s="630">
        <v>133.6</v>
      </c>
      <c r="K8" s="631">
        <v>133.19999999999999</v>
      </c>
      <c r="L8" s="630">
        <v>138.6</v>
      </c>
      <c r="M8" s="630">
        <v>139.5</v>
      </c>
      <c r="N8" s="630">
        <v>144.4</v>
      </c>
      <c r="O8" s="632">
        <v>146.4</v>
      </c>
      <c r="P8" s="630">
        <v>152.30000000000001</v>
      </c>
      <c r="Q8" s="630">
        <v>151.69999999999999</v>
      </c>
      <c r="R8" s="630">
        <v>159.6</v>
      </c>
      <c r="S8" s="630">
        <v>154.6</v>
      </c>
      <c r="T8" s="630">
        <v>165.1</v>
      </c>
      <c r="U8" s="630">
        <v>156.5</v>
      </c>
    </row>
    <row r="9" spans="1:21" s="504" customFormat="1" ht="15" customHeight="1">
      <c r="A9" s="1093" t="s">
        <v>111</v>
      </c>
      <c r="B9" s="1094"/>
      <c r="C9" s="31" t="s">
        <v>108</v>
      </c>
      <c r="D9" s="627">
        <v>21.4</v>
      </c>
      <c r="E9" s="627">
        <v>21</v>
      </c>
      <c r="F9" s="627">
        <v>24.1</v>
      </c>
      <c r="G9" s="627">
        <v>23.5</v>
      </c>
      <c r="H9" s="627">
        <v>27.2</v>
      </c>
      <c r="I9" s="627">
        <v>26.4</v>
      </c>
      <c r="J9" s="627">
        <v>30.5</v>
      </c>
      <c r="K9" s="627">
        <v>29.9</v>
      </c>
      <c r="L9" s="628">
        <v>34.200000000000003</v>
      </c>
      <c r="M9" s="628">
        <v>34</v>
      </c>
      <c r="N9" s="628">
        <v>38.200000000000003</v>
      </c>
      <c r="O9" s="633">
        <v>39</v>
      </c>
      <c r="P9" s="627">
        <v>44</v>
      </c>
      <c r="Q9" s="627">
        <v>43.6</v>
      </c>
      <c r="R9" s="627">
        <v>49</v>
      </c>
      <c r="S9" s="627">
        <v>47.2</v>
      </c>
      <c r="T9" s="627">
        <v>53.9</v>
      </c>
      <c r="U9" s="627">
        <v>50</v>
      </c>
    </row>
    <row r="10" spans="1:21" s="504" customFormat="1" ht="15" customHeight="1">
      <c r="A10" s="1074"/>
      <c r="B10" s="1095"/>
      <c r="C10" s="557" t="s">
        <v>109</v>
      </c>
      <c r="D10" s="630">
        <v>21.1</v>
      </c>
      <c r="E10" s="630">
        <v>20.7</v>
      </c>
      <c r="F10" s="630">
        <v>24</v>
      </c>
      <c r="G10" s="630">
        <v>23</v>
      </c>
      <c r="H10" s="630">
        <v>26.6</v>
      </c>
      <c r="I10" s="630">
        <v>25.9</v>
      </c>
      <c r="J10" s="630">
        <v>30</v>
      </c>
      <c r="K10" s="631">
        <v>29.2</v>
      </c>
      <c r="L10" s="32">
        <v>33.5</v>
      </c>
      <c r="M10" s="634">
        <v>33.5</v>
      </c>
      <c r="N10" s="634">
        <v>37.9</v>
      </c>
      <c r="O10" s="635">
        <v>38.200000000000003</v>
      </c>
      <c r="P10" s="630">
        <v>43.2</v>
      </c>
      <c r="Q10" s="630">
        <v>43.9</v>
      </c>
      <c r="R10" s="630">
        <v>48.7</v>
      </c>
      <c r="S10" s="630">
        <v>47.1</v>
      </c>
      <c r="T10" s="630">
        <v>53.6</v>
      </c>
      <c r="U10" s="630">
        <v>49.4</v>
      </c>
    </row>
    <row r="11" spans="1:21" s="504" customFormat="1" ht="15" customHeight="1" thickBot="1">
      <c r="A11" s="1096"/>
      <c r="B11" s="1097"/>
      <c r="C11" s="33" t="s">
        <v>110</v>
      </c>
      <c r="D11" s="630">
        <v>21.4</v>
      </c>
      <c r="E11" s="630">
        <v>20.5</v>
      </c>
      <c r="F11" s="630">
        <v>24.1</v>
      </c>
      <c r="G11" s="630">
        <v>23.3</v>
      </c>
      <c r="H11" s="630">
        <v>26.8</v>
      </c>
      <c r="I11" s="630">
        <v>26.2</v>
      </c>
      <c r="J11" s="630">
        <v>30.6</v>
      </c>
      <c r="K11" s="631">
        <v>29.6</v>
      </c>
      <c r="L11" s="636">
        <v>33.9</v>
      </c>
      <c r="M11" s="637">
        <v>33.5</v>
      </c>
      <c r="N11" s="637">
        <v>37.799999999999997</v>
      </c>
      <c r="O11" s="638">
        <v>38.299999999999997</v>
      </c>
      <c r="P11" s="630">
        <v>43.7</v>
      </c>
      <c r="Q11" s="630">
        <v>43.1</v>
      </c>
      <c r="R11" s="630">
        <v>48.2</v>
      </c>
      <c r="S11" s="630">
        <v>46.9</v>
      </c>
      <c r="T11" s="630">
        <v>53.1</v>
      </c>
      <c r="U11" s="630">
        <v>49.8</v>
      </c>
    </row>
    <row r="12" spans="1:21" s="504" customFormat="1" ht="14.25" customHeight="1">
      <c r="A12" s="625" t="s">
        <v>112</v>
      </c>
      <c r="B12" s="543"/>
      <c r="C12" s="543"/>
      <c r="D12" s="543" t="s">
        <v>1114</v>
      </c>
      <c r="E12" s="543"/>
      <c r="F12" s="543"/>
      <c r="G12" s="543"/>
      <c r="H12" s="543"/>
      <c r="I12" s="543"/>
      <c r="J12" s="543"/>
      <c r="K12" s="543"/>
      <c r="L12" s="543"/>
      <c r="M12" s="543"/>
      <c r="N12" s="543"/>
      <c r="O12" s="543"/>
      <c r="P12" s="543"/>
      <c r="Q12" s="543"/>
      <c r="R12" s="543"/>
      <c r="S12" s="543"/>
      <c r="T12" s="543"/>
      <c r="U12" s="543"/>
    </row>
    <row r="13" spans="1:21" s="504" customFormat="1" ht="11.25" customHeight="1"/>
    <row r="14" spans="1:21" s="504" customFormat="1" ht="19.5" customHeight="1">
      <c r="A14" s="519" t="s">
        <v>113</v>
      </c>
      <c r="K14" s="534"/>
    </row>
    <row r="15" spans="1:21" s="504" customFormat="1" ht="6" customHeight="1" thickBot="1">
      <c r="I15" s="29"/>
      <c r="K15" s="534"/>
      <c r="S15" s="34"/>
    </row>
    <row r="16" spans="1:21" s="504" customFormat="1" ht="17.25" customHeight="1">
      <c r="A16" s="1079" t="s">
        <v>114</v>
      </c>
      <c r="B16" s="1079"/>
      <c r="C16" s="1079"/>
      <c r="D16" s="35" t="s">
        <v>25</v>
      </c>
      <c r="E16" s="35" t="s">
        <v>26</v>
      </c>
      <c r="F16" s="35" t="s">
        <v>27</v>
      </c>
      <c r="G16" s="35" t="s">
        <v>28</v>
      </c>
      <c r="H16" s="35" t="s">
        <v>30</v>
      </c>
      <c r="I16" s="35" t="s">
        <v>31</v>
      </c>
      <c r="J16" s="35" t="s">
        <v>32</v>
      </c>
      <c r="K16" s="36" t="s">
        <v>33</v>
      </c>
      <c r="L16" s="37" t="s">
        <v>34</v>
      </c>
      <c r="M16" s="36" t="s">
        <v>35</v>
      </c>
      <c r="N16" s="36" t="s">
        <v>36</v>
      </c>
      <c r="O16" s="36" t="s">
        <v>37</v>
      </c>
      <c r="P16" s="36" t="s">
        <v>38</v>
      </c>
      <c r="Q16" s="36" t="s">
        <v>39</v>
      </c>
      <c r="R16" s="36" t="s">
        <v>29</v>
      </c>
      <c r="S16" s="534"/>
    </row>
    <row r="17" spans="1:22" s="504" customFormat="1" ht="15" customHeight="1">
      <c r="A17" s="491" t="s">
        <v>115</v>
      </c>
      <c r="B17" s="1080" t="s">
        <v>116</v>
      </c>
      <c r="C17" s="1081"/>
      <c r="D17" s="38">
        <v>1633</v>
      </c>
      <c r="E17" s="38">
        <v>2914</v>
      </c>
      <c r="F17" s="38">
        <v>3304</v>
      </c>
      <c r="G17" s="38">
        <v>2511</v>
      </c>
      <c r="H17" s="38">
        <v>4451</v>
      </c>
      <c r="I17" s="38">
        <v>3705</v>
      </c>
      <c r="J17" s="38">
        <v>6045</v>
      </c>
      <c r="K17" s="38">
        <v>2205</v>
      </c>
      <c r="L17" s="39">
        <v>5465</v>
      </c>
      <c r="M17" s="39">
        <v>2999</v>
      </c>
      <c r="N17" s="39">
        <v>2429</v>
      </c>
      <c r="O17" s="39">
        <v>1681</v>
      </c>
      <c r="P17" s="40">
        <v>3107</v>
      </c>
      <c r="Q17" s="40">
        <v>1686</v>
      </c>
      <c r="R17" s="39">
        <v>5060</v>
      </c>
      <c r="S17" s="534"/>
    </row>
    <row r="18" spans="1:22" s="504" customFormat="1" ht="15" customHeight="1">
      <c r="A18" s="499" t="s">
        <v>117</v>
      </c>
      <c r="B18" s="1082" t="s">
        <v>118</v>
      </c>
      <c r="C18" s="1083"/>
      <c r="D18" s="534">
        <v>26</v>
      </c>
      <c r="E18" s="534">
        <v>71</v>
      </c>
      <c r="F18" s="534">
        <v>35</v>
      </c>
      <c r="G18" s="534">
        <v>50</v>
      </c>
      <c r="H18" s="534">
        <v>53</v>
      </c>
      <c r="I18" s="534">
        <v>421</v>
      </c>
      <c r="J18" s="41" t="s">
        <v>119</v>
      </c>
      <c r="K18" s="534">
        <v>52</v>
      </c>
      <c r="L18" s="41">
        <v>94</v>
      </c>
      <c r="M18" s="41">
        <v>63</v>
      </c>
      <c r="N18" s="41">
        <v>100</v>
      </c>
      <c r="O18" s="41">
        <v>113</v>
      </c>
      <c r="P18" s="41">
        <v>554</v>
      </c>
      <c r="Q18" s="41">
        <v>52</v>
      </c>
      <c r="R18" s="41" t="s">
        <v>119</v>
      </c>
      <c r="S18" s="534"/>
    </row>
    <row r="19" spans="1:22" s="504" customFormat="1" ht="15" customHeight="1">
      <c r="A19" s="499" t="s">
        <v>120</v>
      </c>
      <c r="B19" s="1082" t="s">
        <v>121</v>
      </c>
      <c r="C19" s="1083"/>
      <c r="D19" s="534">
        <v>15</v>
      </c>
      <c r="E19" s="41" t="s">
        <v>119</v>
      </c>
      <c r="F19" s="534">
        <v>140</v>
      </c>
      <c r="G19" s="41">
        <v>4</v>
      </c>
      <c r="H19" s="534">
        <v>20</v>
      </c>
      <c r="I19" s="41" t="s">
        <v>119</v>
      </c>
      <c r="J19" s="41" t="s">
        <v>119</v>
      </c>
      <c r="K19" s="41" t="s">
        <v>119</v>
      </c>
      <c r="L19" s="41">
        <v>45</v>
      </c>
      <c r="M19" s="42" t="s">
        <v>119</v>
      </c>
      <c r="N19" s="41">
        <v>527</v>
      </c>
      <c r="O19" s="42" t="s">
        <v>119</v>
      </c>
      <c r="P19" s="42" t="s">
        <v>119</v>
      </c>
      <c r="Q19" s="42" t="s">
        <v>119</v>
      </c>
      <c r="R19" s="41">
        <v>55</v>
      </c>
      <c r="S19" s="534"/>
    </row>
    <row r="20" spans="1:22" s="504" customFormat="1" ht="15" customHeight="1">
      <c r="A20" s="502" t="s">
        <v>122</v>
      </c>
      <c r="B20" s="1084" t="s">
        <v>123</v>
      </c>
      <c r="C20" s="1085"/>
      <c r="D20" s="43">
        <v>1674</v>
      </c>
      <c r="E20" s="43">
        <v>2985</v>
      </c>
      <c r="F20" s="43">
        <v>3479</v>
      </c>
      <c r="G20" s="43">
        <v>2565</v>
      </c>
      <c r="H20" s="43">
        <v>4524</v>
      </c>
      <c r="I20" s="43">
        <v>4126</v>
      </c>
      <c r="J20" s="43">
        <v>6045</v>
      </c>
      <c r="K20" s="43">
        <v>2257</v>
      </c>
      <c r="L20" s="44">
        <v>5604</v>
      </c>
      <c r="M20" s="45">
        <v>3062</v>
      </c>
      <c r="N20" s="45">
        <v>3056</v>
      </c>
      <c r="O20" s="45">
        <v>1794</v>
      </c>
      <c r="P20" s="45">
        <v>3661</v>
      </c>
      <c r="Q20" s="45">
        <v>1738</v>
      </c>
      <c r="R20" s="45">
        <v>5115</v>
      </c>
      <c r="S20" s="534"/>
    </row>
    <row r="21" spans="1:22" s="504" customFormat="1" ht="15" customHeight="1">
      <c r="A21" s="1086" t="s">
        <v>124</v>
      </c>
      <c r="B21" s="1086"/>
      <c r="C21" s="1087"/>
      <c r="D21" s="46">
        <v>3800</v>
      </c>
      <c r="E21" s="46">
        <v>5303</v>
      </c>
      <c r="F21" s="46">
        <v>6638</v>
      </c>
      <c r="G21" s="46">
        <v>5762</v>
      </c>
      <c r="H21" s="46">
        <v>9765</v>
      </c>
      <c r="I21" s="46">
        <v>9483</v>
      </c>
      <c r="J21" s="46">
        <v>9613</v>
      </c>
      <c r="K21" s="46">
        <v>5202</v>
      </c>
      <c r="L21" s="39">
        <v>12967</v>
      </c>
      <c r="M21" s="39">
        <v>5981</v>
      </c>
      <c r="N21" s="39">
        <v>3860</v>
      </c>
      <c r="O21" s="39">
        <v>4787</v>
      </c>
      <c r="P21" s="40">
        <v>8180</v>
      </c>
      <c r="Q21" s="40">
        <v>4270</v>
      </c>
      <c r="R21" s="39">
        <v>12499</v>
      </c>
      <c r="S21" s="534"/>
    </row>
    <row r="22" spans="1:22" s="504" customFormat="1" ht="15" customHeight="1">
      <c r="A22" s="1077" t="s">
        <v>125</v>
      </c>
      <c r="B22" s="1077"/>
      <c r="C22" s="1078"/>
      <c r="D22" s="46">
        <v>14056</v>
      </c>
      <c r="E22" s="46">
        <v>10808</v>
      </c>
      <c r="F22" s="46">
        <v>9198</v>
      </c>
      <c r="G22" s="46">
        <v>12833</v>
      </c>
      <c r="H22" s="46">
        <v>12487</v>
      </c>
      <c r="I22" s="46">
        <v>9528</v>
      </c>
      <c r="J22" s="46">
        <v>12310</v>
      </c>
      <c r="K22" s="46">
        <v>9246</v>
      </c>
      <c r="L22" s="39">
        <v>13461</v>
      </c>
      <c r="M22" s="39">
        <v>14223</v>
      </c>
      <c r="N22" s="39">
        <v>17562</v>
      </c>
      <c r="O22" s="39">
        <v>13313</v>
      </c>
      <c r="P22" s="39">
        <v>12228</v>
      </c>
      <c r="Q22" s="39">
        <v>12093</v>
      </c>
      <c r="R22" s="39">
        <v>10061</v>
      </c>
      <c r="S22" s="534"/>
    </row>
    <row r="23" spans="1:22" s="504" customFormat="1" ht="15" customHeight="1">
      <c r="A23" s="1088" t="s">
        <v>126</v>
      </c>
      <c r="B23" s="1088"/>
      <c r="C23" s="1089"/>
      <c r="D23" s="42" t="s">
        <v>119</v>
      </c>
      <c r="E23" s="47">
        <v>926</v>
      </c>
      <c r="F23" s="47">
        <v>495</v>
      </c>
      <c r="G23" s="48">
        <v>2000</v>
      </c>
      <c r="H23" s="49" t="s">
        <v>119</v>
      </c>
      <c r="I23" s="50">
        <v>1830</v>
      </c>
      <c r="J23" s="42" t="s">
        <v>119</v>
      </c>
      <c r="K23" s="42" t="s">
        <v>119</v>
      </c>
      <c r="L23" s="42">
        <v>681</v>
      </c>
      <c r="M23" s="42">
        <v>798</v>
      </c>
      <c r="N23" s="49">
        <v>1672</v>
      </c>
      <c r="O23" s="42" t="s">
        <v>119</v>
      </c>
      <c r="P23" s="42" t="s">
        <v>119</v>
      </c>
      <c r="Q23" s="42" t="s">
        <v>119</v>
      </c>
      <c r="R23" s="49">
        <v>2875</v>
      </c>
      <c r="S23" s="534"/>
    </row>
    <row r="24" spans="1:22" s="504" customFormat="1" ht="15" customHeight="1">
      <c r="A24" s="1077" t="s">
        <v>127</v>
      </c>
      <c r="B24" s="1077"/>
      <c r="C24" s="1078"/>
      <c r="D24" s="51">
        <v>17856</v>
      </c>
      <c r="E24" s="51">
        <v>17037</v>
      </c>
      <c r="F24" s="51">
        <v>16331</v>
      </c>
      <c r="G24" s="51">
        <v>20595</v>
      </c>
      <c r="H24" s="51">
        <v>22252</v>
      </c>
      <c r="I24" s="51">
        <v>20841</v>
      </c>
      <c r="J24" s="51">
        <v>21923</v>
      </c>
      <c r="K24" s="51">
        <v>14448</v>
      </c>
      <c r="L24" s="52">
        <v>27109</v>
      </c>
      <c r="M24" s="52">
        <v>21002</v>
      </c>
      <c r="N24" s="52">
        <v>23094</v>
      </c>
      <c r="O24" s="52">
        <v>18100</v>
      </c>
      <c r="P24" s="45">
        <v>20408</v>
      </c>
      <c r="Q24" s="45">
        <v>16363</v>
      </c>
      <c r="R24" s="52">
        <v>25435</v>
      </c>
      <c r="S24" s="534"/>
    </row>
    <row r="25" spans="1:22" s="504" customFormat="1" ht="15" customHeight="1">
      <c r="A25" s="1068" t="s">
        <v>128</v>
      </c>
      <c r="B25" s="1068"/>
      <c r="C25" s="1069"/>
      <c r="D25" s="534">
        <v>692</v>
      </c>
      <c r="E25" s="46">
        <v>699</v>
      </c>
      <c r="F25" s="46">
        <v>949</v>
      </c>
      <c r="G25" s="46">
        <v>698</v>
      </c>
      <c r="H25" s="46">
        <v>924</v>
      </c>
      <c r="I25" s="46">
        <v>706</v>
      </c>
      <c r="J25" s="46">
        <v>950</v>
      </c>
      <c r="K25" s="46">
        <v>700</v>
      </c>
      <c r="L25" s="41">
        <v>950</v>
      </c>
      <c r="M25" s="41">
        <v>700</v>
      </c>
      <c r="N25" s="41">
        <v>698</v>
      </c>
      <c r="O25" s="41">
        <v>699</v>
      </c>
      <c r="P25" s="40">
        <v>1037</v>
      </c>
      <c r="Q25" s="53">
        <v>701</v>
      </c>
      <c r="R25" s="39">
        <v>1181</v>
      </c>
      <c r="S25" s="534"/>
    </row>
    <row r="26" spans="1:22" s="504" customFormat="1" ht="15" customHeight="1">
      <c r="A26" s="1090" t="s">
        <v>129</v>
      </c>
      <c r="B26" s="1090"/>
      <c r="C26" s="1083"/>
      <c r="D26" s="41" t="s">
        <v>130</v>
      </c>
      <c r="E26" s="41" t="s">
        <v>130</v>
      </c>
      <c r="F26" s="41" t="s">
        <v>131</v>
      </c>
      <c r="G26" s="41" t="s">
        <v>130</v>
      </c>
      <c r="H26" s="41" t="s">
        <v>132</v>
      </c>
      <c r="I26" s="41" t="s">
        <v>130</v>
      </c>
      <c r="J26" s="41" t="s">
        <v>130</v>
      </c>
      <c r="K26" s="41" t="s">
        <v>130</v>
      </c>
      <c r="L26" s="41" t="s">
        <v>130</v>
      </c>
      <c r="M26" s="41" t="s">
        <v>130</v>
      </c>
      <c r="N26" s="41" t="s">
        <v>133</v>
      </c>
      <c r="O26" s="41" t="s">
        <v>131</v>
      </c>
      <c r="P26" s="41" t="s">
        <v>130</v>
      </c>
      <c r="Q26" s="41" t="s">
        <v>133</v>
      </c>
      <c r="R26" s="41" t="s">
        <v>134</v>
      </c>
      <c r="S26" s="534"/>
    </row>
    <row r="27" spans="1:22" s="504" customFormat="1" ht="15" customHeight="1">
      <c r="A27" s="1090" t="s">
        <v>135</v>
      </c>
      <c r="B27" s="1090"/>
      <c r="C27" s="1083"/>
      <c r="D27" s="41"/>
      <c r="E27" s="41"/>
      <c r="F27" s="41"/>
      <c r="G27" s="41"/>
      <c r="H27" s="41" t="s">
        <v>136</v>
      </c>
      <c r="I27" s="41"/>
      <c r="J27" s="41" t="s">
        <v>137</v>
      </c>
      <c r="K27" s="41"/>
      <c r="L27" s="54" t="s">
        <v>138</v>
      </c>
      <c r="M27" s="55"/>
      <c r="N27" s="55"/>
      <c r="O27" s="55"/>
      <c r="P27" s="54"/>
      <c r="Q27" s="54"/>
      <c r="R27" s="54" t="s">
        <v>136</v>
      </c>
      <c r="S27" s="534"/>
    </row>
    <row r="28" spans="1:22" s="504" customFormat="1" ht="15" customHeight="1">
      <c r="A28" s="1068"/>
      <c r="B28" s="1068"/>
      <c r="C28" s="31" t="s">
        <v>139</v>
      </c>
      <c r="D28" s="56">
        <v>6</v>
      </c>
      <c r="E28" s="56">
        <v>7</v>
      </c>
      <c r="F28" s="56">
        <v>18</v>
      </c>
      <c r="G28" s="56">
        <v>7</v>
      </c>
      <c r="H28" s="56">
        <v>22</v>
      </c>
      <c r="I28" s="56">
        <v>18</v>
      </c>
      <c r="J28" s="56">
        <v>21</v>
      </c>
      <c r="K28" s="56">
        <v>8</v>
      </c>
      <c r="L28" s="41">
        <v>27</v>
      </c>
      <c r="M28" s="41">
        <v>7</v>
      </c>
      <c r="N28" s="41">
        <v>8</v>
      </c>
      <c r="O28" s="56">
        <v>6</v>
      </c>
      <c r="P28" s="53">
        <v>17</v>
      </c>
      <c r="Q28" s="53">
        <v>6</v>
      </c>
      <c r="R28" s="41">
        <v>22</v>
      </c>
      <c r="S28" s="534"/>
    </row>
    <row r="29" spans="1:22" s="504" customFormat="1" ht="15" customHeight="1">
      <c r="A29" s="1074" t="s">
        <v>140</v>
      </c>
      <c r="B29" s="1074"/>
      <c r="C29" s="57" t="s">
        <v>141</v>
      </c>
      <c r="D29" s="534">
        <v>7</v>
      </c>
      <c r="E29" s="534">
        <v>8</v>
      </c>
      <c r="F29" s="534">
        <v>6</v>
      </c>
      <c r="G29" s="534">
        <v>7</v>
      </c>
      <c r="H29" s="534">
        <v>9</v>
      </c>
      <c r="I29" s="534">
        <v>7</v>
      </c>
      <c r="J29" s="534">
        <v>9</v>
      </c>
      <c r="K29" s="534">
        <v>7</v>
      </c>
      <c r="L29" s="41">
        <v>8</v>
      </c>
      <c r="M29" s="41">
        <v>7</v>
      </c>
      <c r="N29" s="41">
        <v>6</v>
      </c>
      <c r="O29" s="58">
        <v>6</v>
      </c>
      <c r="P29" s="59">
        <v>8</v>
      </c>
      <c r="Q29" s="59">
        <v>6</v>
      </c>
      <c r="R29" s="59">
        <v>10</v>
      </c>
      <c r="S29" s="534"/>
    </row>
    <row r="30" spans="1:22" s="504" customFormat="1" ht="15" customHeight="1" thickBot="1">
      <c r="A30" s="1075"/>
      <c r="B30" s="1076"/>
      <c r="C30" s="60" t="s">
        <v>17</v>
      </c>
      <c r="D30" s="61">
        <v>13</v>
      </c>
      <c r="E30" s="61">
        <v>15</v>
      </c>
      <c r="F30" s="61">
        <v>24</v>
      </c>
      <c r="G30" s="61">
        <v>14</v>
      </c>
      <c r="H30" s="61">
        <v>31</v>
      </c>
      <c r="I30" s="61">
        <v>25</v>
      </c>
      <c r="J30" s="61">
        <v>30</v>
      </c>
      <c r="K30" s="61">
        <v>15</v>
      </c>
      <c r="L30" s="62">
        <v>35</v>
      </c>
      <c r="M30" s="62">
        <v>14</v>
      </c>
      <c r="N30" s="62">
        <v>14</v>
      </c>
      <c r="O30" s="61">
        <v>12</v>
      </c>
      <c r="P30" s="62">
        <v>25</v>
      </c>
      <c r="Q30" s="62">
        <v>12</v>
      </c>
      <c r="R30" s="62">
        <v>32</v>
      </c>
      <c r="S30" s="534"/>
    </row>
    <row r="31" spans="1:22" s="504" customFormat="1" ht="11.25" customHeight="1">
      <c r="A31" s="499"/>
      <c r="B31" s="499"/>
      <c r="C31" s="499"/>
      <c r="D31" s="534"/>
      <c r="E31" s="534"/>
      <c r="F31" s="534"/>
      <c r="G31" s="534"/>
      <c r="H31" s="534"/>
      <c r="I31" s="534"/>
      <c r="J31" s="534"/>
      <c r="K31" s="534"/>
      <c r="L31" s="41"/>
      <c r="M31" s="41"/>
      <c r="N31" s="41"/>
      <c r="O31" s="534"/>
      <c r="P31" s="534"/>
      <c r="Q31" s="534"/>
      <c r="R31" s="534"/>
      <c r="S31" s="534"/>
    </row>
    <row r="32" spans="1:22" s="504" customFormat="1" ht="14.25" customHeight="1" thickBot="1">
      <c r="A32" s="493"/>
      <c r="B32" s="493"/>
      <c r="C32" s="499"/>
      <c r="D32" s="534"/>
      <c r="E32" s="534"/>
      <c r="F32" s="534"/>
      <c r="G32" s="534"/>
      <c r="H32" s="534"/>
      <c r="I32" s="534"/>
      <c r="J32" s="539"/>
      <c r="K32" s="63" t="s">
        <v>1077</v>
      </c>
      <c r="L32" s="41"/>
      <c r="M32" s="41"/>
      <c r="O32" s="41"/>
      <c r="P32" s="41"/>
      <c r="Q32" s="41"/>
      <c r="R32" s="534"/>
      <c r="S32" s="534"/>
      <c r="T32" s="534"/>
      <c r="U32" s="41"/>
      <c r="V32" s="41"/>
    </row>
    <row r="33" spans="1:20" s="504" customFormat="1" ht="17.25" customHeight="1">
      <c r="A33" s="1079" t="s">
        <v>114</v>
      </c>
      <c r="B33" s="1079"/>
      <c r="C33" s="1079"/>
      <c r="D33" s="35" t="s">
        <v>142</v>
      </c>
      <c r="E33" s="35" t="s">
        <v>143</v>
      </c>
      <c r="F33" s="35" t="s">
        <v>144</v>
      </c>
      <c r="G33" s="35" t="s">
        <v>145</v>
      </c>
      <c r="H33" s="64" t="s">
        <v>146</v>
      </c>
      <c r="I33" s="64" t="s">
        <v>45</v>
      </c>
      <c r="J33" s="65" t="s">
        <v>46</v>
      </c>
      <c r="K33" s="37" t="s">
        <v>147</v>
      </c>
      <c r="M33" s="499"/>
      <c r="N33" s="499"/>
      <c r="O33" s="499"/>
      <c r="P33" s="499"/>
      <c r="Q33" s="499"/>
      <c r="R33" s="499"/>
      <c r="S33" s="499"/>
      <c r="T33" s="499"/>
    </row>
    <row r="34" spans="1:20" s="504" customFormat="1" ht="15" customHeight="1">
      <c r="A34" s="491" t="s">
        <v>115</v>
      </c>
      <c r="B34" s="1080" t="s">
        <v>116</v>
      </c>
      <c r="C34" s="1081"/>
      <c r="D34" s="38">
        <v>3497</v>
      </c>
      <c r="E34" s="38">
        <v>4845</v>
      </c>
      <c r="F34" s="38">
        <v>3040</v>
      </c>
      <c r="G34" s="38">
        <v>3135</v>
      </c>
      <c r="H34" s="38">
        <v>2107</v>
      </c>
      <c r="I34" s="40">
        <v>4635</v>
      </c>
      <c r="J34" s="39">
        <v>2577</v>
      </c>
      <c r="K34" s="66">
        <v>73031</v>
      </c>
      <c r="M34" s="39"/>
      <c r="N34" s="39"/>
      <c r="O34" s="39"/>
      <c r="P34" s="39"/>
      <c r="Q34" s="39"/>
      <c r="R34" s="39"/>
      <c r="S34" s="534"/>
      <c r="T34" s="39"/>
    </row>
    <row r="35" spans="1:20" s="504" customFormat="1" ht="15" customHeight="1">
      <c r="A35" s="499" t="s">
        <v>117</v>
      </c>
      <c r="B35" s="1082" t="s">
        <v>118</v>
      </c>
      <c r="C35" s="1083"/>
      <c r="D35" s="534">
        <v>255</v>
      </c>
      <c r="E35" s="534">
        <v>66</v>
      </c>
      <c r="F35" s="534">
        <v>89</v>
      </c>
      <c r="G35" s="534">
        <v>60</v>
      </c>
      <c r="H35" s="534">
        <v>104</v>
      </c>
      <c r="I35" s="41">
        <v>65</v>
      </c>
      <c r="J35" s="41">
        <v>135</v>
      </c>
      <c r="K35" s="67">
        <v>2458</v>
      </c>
      <c r="M35" s="41"/>
      <c r="N35" s="41"/>
      <c r="O35" s="41"/>
      <c r="P35" s="41"/>
      <c r="Q35" s="41"/>
      <c r="R35" s="41"/>
      <c r="S35" s="534"/>
      <c r="T35" s="39"/>
    </row>
    <row r="36" spans="1:20" s="504" customFormat="1" ht="15" customHeight="1">
      <c r="A36" s="499" t="s">
        <v>120</v>
      </c>
      <c r="B36" s="1082" t="s">
        <v>121</v>
      </c>
      <c r="C36" s="1083"/>
      <c r="D36" s="41" t="s">
        <v>119</v>
      </c>
      <c r="E36" s="41" t="s">
        <v>119</v>
      </c>
      <c r="F36" s="41" t="s">
        <v>119</v>
      </c>
      <c r="G36" s="41" t="s">
        <v>119</v>
      </c>
      <c r="H36" s="41" t="s">
        <v>119</v>
      </c>
      <c r="I36" s="41" t="s">
        <v>119</v>
      </c>
      <c r="J36" s="41">
        <v>89</v>
      </c>
      <c r="K36" s="68">
        <v>895</v>
      </c>
      <c r="M36" s="41"/>
      <c r="N36" s="41"/>
      <c r="O36" s="41"/>
      <c r="P36" s="41"/>
      <c r="Q36" s="41"/>
      <c r="R36" s="41"/>
      <c r="S36" s="534"/>
      <c r="T36" s="41"/>
    </row>
    <row r="37" spans="1:20" s="504" customFormat="1" ht="15" customHeight="1">
      <c r="A37" s="502" t="s">
        <v>122</v>
      </c>
      <c r="B37" s="1084" t="s">
        <v>123</v>
      </c>
      <c r="C37" s="1085"/>
      <c r="D37" s="69">
        <v>3752</v>
      </c>
      <c r="E37" s="69">
        <v>4911</v>
      </c>
      <c r="F37" s="69">
        <v>3129</v>
      </c>
      <c r="G37" s="69">
        <v>3195</v>
      </c>
      <c r="H37" s="69">
        <v>2211</v>
      </c>
      <c r="I37" s="70">
        <v>4700</v>
      </c>
      <c r="J37" s="70">
        <v>2801</v>
      </c>
      <c r="K37" s="639">
        <v>76384</v>
      </c>
      <c r="M37" s="39"/>
      <c r="N37" s="39"/>
      <c r="O37" s="39"/>
      <c r="P37" s="39"/>
      <c r="Q37" s="39"/>
      <c r="R37" s="39"/>
      <c r="S37" s="534"/>
      <c r="T37" s="39"/>
    </row>
    <row r="38" spans="1:20" s="504" customFormat="1" ht="15" customHeight="1">
      <c r="A38" s="1086" t="s">
        <v>124</v>
      </c>
      <c r="B38" s="1086"/>
      <c r="C38" s="1087"/>
      <c r="D38" s="46">
        <v>7680</v>
      </c>
      <c r="E38" s="46">
        <v>12868</v>
      </c>
      <c r="F38" s="46">
        <v>7718</v>
      </c>
      <c r="G38" s="46">
        <v>8301</v>
      </c>
      <c r="H38" s="46">
        <v>8186</v>
      </c>
      <c r="I38" s="39">
        <v>6550</v>
      </c>
      <c r="J38" s="39">
        <v>5670</v>
      </c>
      <c r="K38" s="67">
        <v>165083</v>
      </c>
      <c r="M38" s="39"/>
      <c r="N38" s="39"/>
      <c r="O38" s="39"/>
      <c r="P38" s="39"/>
      <c r="Q38" s="39"/>
      <c r="R38" s="39"/>
      <c r="S38" s="534"/>
      <c r="T38" s="39"/>
    </row>
    <row r="39" spans="1:20" s="504" customFormat="1" ht="15" customHeight="1">
      <c r="A39" s="1077" t="s">
        <v>125</v>
      </c>
      <c r="B39" s="1077"/>
      <c r="C39" s="1078"/>
      <c r="D39" s="46">
        <v>8912</v>
      </c>
      <c r="E39" s="46">
        <v>17137</v>
      </c>
      <c r="F39" s="46">
        <v>10662</v>
      </c>
      <c r="G39" s="46">
        <v>14064</v>
      </c>
      <c r="H39" s="46">
        <v>12576</v>
      </c>
      <c r="I39" s="39">
        <v>12291</v>
      </c>
      <c r="J39" s="39">
        <v>16230</v>
      </c>
      <c r="K39" s="67">
        <v>275279</v>
      </c>
      <c r="M39" s="39"/>
      <c r="N39" s="39"/>
      <c r="O39" s="39"/>
      <c r="P39" s="39"/>
      <c r="Q39" s="39"/>
      <c r="R39" s="39"/>
      <c r="S39" s="534"/>
      <c r="T39" s="39"/>
    </row>
    <row r="40" spans="1:20" s="504" customFormat="1" ht="15" customHeight="1">
      <c r="A40" s="1088" t="s">
        <v>126</v>
      </c>
      <c r="B40" s="1088"/>
      <c r="C40" s="1089"/>
      <c r="D40" s="50">
        <v>2053</v>
      </c>
      <c r="E40" s="50" t="s">
        <v>119</v>
      </c>
      <c r="F40" s="50" t="s">
        <v>119</v>
      </c>
      <c r="G40" s="50" t="s">
        <v>119</v>
      </c>
      <c r="H40" s="50" t="s">
        <v>119</v>
      </c>
      <c r="I40" s="50" t="s">
        <v>119</v>
      </c>
      <c r="J40" s="50">
        <v>1000</v>
      </c>
      <c r="K40" s="71">
        <v>14330</v>
      </c>
      <c r="M40" s="39"/>
      <c r="N40" s="41"/>
      <c r="O40" s="41"/>
      <c r="P40" s="41"/>
      <c r="Q40" s="41"/>
      <c r="R40" s="39"/>
      <c r="S40" s="534"/>
      <c r="T40" s="39"/>
    </row>
    <row r="41" spans="1:20" s="504" customFormat="1" ht="15" customHeight="1">
      <c r="A41" s="1077" t="s">
        <v>127</v>
      </c>
      <c r="B41" s="1077"/>
      <c r="C41" s="1078"/>
      <c r="D41" s="51">
        <v>18645</v>
      </c>
      <c r="E41" s="51">
        <v>30005</v>
      </c>
      <c r="F41" s="51">
        <v>18380</v>
      </c>
      <c r="G41" s="51">
        <v>22365</v>
      </c>
      <c r="H41" s="51">
        <v>20762</v>
      </c>
      <c r="I41" s="39">
        <v>18841</v>
      </c>
      <c r="J41" s="52">
        <v>22900</v>
      </c>
      <c r="K41" s="72">
        <v>454692</v>
      </c>
      <c r="M41" s="39"/>
      <c r="N41" s="39"/>
      <c r="O41" s="39"/>
      <c r="P41" s="39"/>
      <c r="Q41" s="39"/>
      <c r="R41" s="39"/>
      <c r="S41" s="534"/>
      <c r="T41" s="39"/>
    </row>
    <row r="42" spans="1:20" s="504" customFormat="1" ht="15" customHeight="1">
      <c r="A42" s="1068" t="s">
        <v>128</v>
      </c>
      <c r="B42" s="1068"/>
      <c r="C42" s="1069"/>
      <c r="D42" s="46">
        <v>911</v>
      </c>
      <c r="E42" s="534">
        <v>949</v>
      </c>
      <c r="F42" s="534">
        <v>805</v>
      </c>
      <c r="G42" s="534">
        <v>830</v>
      </c>
      <c r="H42" s="534">
        <v>805</v>
      </c>
      <c r="I42" s="53">
        <v>975</v>
      </c>
      <c r="J42" s="41">
        <v>716</v>
      </c>
      <c r="K42" s="67">
        <v>18275</v>
      </c>
      <c r="M42" s="41"/>
      <c r="N42" s="41"/>
      <c r="O42" s="41"/>
      <c r="P42" s="41"/>
      <c r="Q42" s="41"/>
      <c r="R42" s="39"/>
      <c r="S42" s="534"/>
      <c r="T42" s="39"/>
    </row>
    <row r="43" spans="1:20" s="504" customFormat="1" ht="15" customHeight="1">
      <c r="A43" s="1070" t="s">
        <v>148</v>
      </c>
      <c r="B43" s="1070"/>
      <c r="C43" s="1071"/>
      <c r="D43" s="41" t="s">
        <v>130</v>
      </c>
      <c r="E43" s="41" t="s">
        <v>130</v>
      </c>
      <c r="F43" s="41" t="s">
        <v>130</v>
      </c>
      <c r="G43" s="41" t="s">
        <v>130</v>
      </c>
      <c r="H43" s="41" t="s">
        <v>131</v>
      </c>
      <c r="I43" s="41" t="s">
        <v>130</v>
      </c>
      <c r="J43" s="41" t="s">
        <v>130</v>
      </c>
      <c r="K43" s="73"/>
      <c r="M43" s="41"/>
      <c r="N43" s="41"/>
      <c r="O43" s="41"/>
      <c r="P43" s="41"/>
      <c r="Q43" s="41"/>
      <c r="R43" s="41"/>
      <c r="S43" s="41"/>
      <c r="T43" s="41"/>
    </row>
    <row r="44" spans="1:20" s="504" customFormat="1" ht="15" customHeight="1">
      <c r="A44" s="1070"/>
      <c r="B44" s="1070"/>
      <c r="C44" s="1071"/>
      <c r="E44" s="41" t="s">
        <v>131</v>
      </c>
      <c r="G44" s="41"/>
      <c r="H44" s="41"/>
      <c r="I44" s="41"/>
      <c r="J44" s="41"/>
      <c r="K44" s="73"/>
      <c r="M44" s="41"/>
      <c r="N44" s="41"/>
      <c r="O44" s="41"/>
      <c r="P44" s="41"/>
      <c r="Q44" s="41"/>
      <c r="R44" s="41"/>
      <c r="S44" s="41"/>
      <c r="T44" s="41"/>
    </row>
    <row r="45" spans="1:20" s="504" customFormat="1" ht="15" customHeight="1">
      <c r="A45" s="1072"/>
      <c r="B45" s="1072"/>
      <c r="C45" s="1073"/>
      <c r="D45" s="41" t="s">
        <v>149</v>
      </c>
      <c r="E45" s="74" t="s">
        <v>150</v>
      </c>
      <c r="F45" s="41" t="s">
        <v>151</v>
      </c>
      <c r="G45" s="41" t="s">
        <v>152</v>
      </c>
      <c r="H45" s="41" t="s">
        <v>150</v>
      </c>
      <c r="I45" s="54" t="s">
        <v>153</v>
      </c>
      <c r="J45" s="54" t="s">
        <v>153</v>
      </c>
      <c r="K45" s="75"/>
      <c r="M45" s="41"/>
      <c r="N45" s="41"/>
      <c r="O45" s="41"/>
      <c r="P45" s="41"/>
      <c r="Q45" s="41"/>
      <c r="R45" s="41"/>
      <c r="S45" s="41"/>
      <c r="T45" s="534"/>
    </row>
    <row r="46" spans="1:20" s="504" customFormat="1" ht="15" customHeight="1">
      <c r="A46" s="1068"/>
      <c r="B46" s="1068"/>
      <c r="C46" s="31" t="s">
        <v>139</v>
      </c>
      <c r="D46" s="56">
        <v>9</v>
      </c>
      <c r="E46" s="56">
        <v>17</v>
      </c>
      <c r="F46" s="56">
        <v>6</v>
      </c>
      <c r="G46" s="56">
        <v>7</v>
      </c>
      <c r="H46" s="56">
        <v>7</v>
      </c>
      <c r="I46" s="534">
        <v>15</v>
      </c>
      <c r="J46" s="41">
        <v>8</v>
      </c>
      <c r="K46" s="67">
        <v>269</v>
      </c>
      <c r="M46" s="41"/>
      <c r="N46" s="41"/>
      <c r="O46" s="41"/>
      <c r="P46" s="534"/>
      <c r="Q46" s="534"/>
      <c r="R46" s="534"/>
      <c r="S46" s="534"/>
      <c r="T46" s="41"/>
    </row>
    <row r="47" spans="1:20" s="504" customFormat="1" ht="15" customHeight="1">
      <c r="A47" s="1074" t="s">
        <v>154</v>
      </c>
      <c r="B47" s="1074"/>
      <c r="C47" s="57" t="s">
        <v>141</v>
      </c>
      <c r="D47" s="534">
        <v>8</v>
      </c>
      <c r="E47" s="534">
        <v>9</v>
      </c>
      <c r="F47" s="534">
        <v>10</v>
      </c>
      <c r="G47" s="534">
        <v>8</v>
      </c>
      <c r="H47" s="534">
        <v>7</v>
      </c>
      <c r="I47" s="47">
        <v>11</v>
      </c>
      <c r="J47" s="41">
        <v>7</v>
      </c>
      <c r="K47" s="67">
        <v>171</v>
      </c>
      <c r="M47" s="41"/>
      <c r="N47" s="41"/>
      <c r="O47" s="41"/>
      <c r="P47" s="534"/>
      <c r="Q47" s="534"/>
      <c r="R47" s="534"/>
      <c r="S47" s="534"/>
      <c r="T47" s="41"/>
    </row>
    <row r="48" spans="1:20" s="504" customFormat="1" ht="15" customHeight="1" thickBot="1">
      <c r="A48" s="1075"/>
      <c r="B48" s="1076"/>
      <c r="C48" s="60" t="s">
        <v>17</v>
      </c>
      <c r="D48" s="61">
        <v>17</v>
      </c>
      <c r="E48" s="61">
        <v>26</v>
      </c>
      <c r="F48" s="61">
        <v>16</v>
      </c>
      <c r="G48" s="61">
        <v>15</v>
      </c>
      <c r="H48" s="61">
        <v>14</v>
      </c>
      <c r="I48" s="76">
        <v>26</v>
      </c>
      <c r="J48" s="62">
        <v>15</v>
      </c>
      <c r="K48" s="640">
        <v>440</v>
      </c>
      <c r="M48" s="41"/>
      <c r="N48" s="534"/>
      <c r="O48" s="41"/>
      <c r="P48" s="534"/>
      <c r="Q48" s="534"/>
      <c r="R48" s="534"/>
      <c r="S48" s="534"/>
      <c r="T48" s="41"/>
    </row>
    <row r="49" spans="1:23" s="504" customFormat="1" ht="12.75" customHeight="1">
      <c r="A49" s="105" t="s">
        <v>155</v>
      </c>
      <c r="B49" s="534"/>
      <c r="C49" s="534"/>
      <c r="D49" s="534"/>
      <c r="E49" s="534"/>
      <c r="F49" s="534"/>
      <c r="G49" s="534"/>
      <c r="H49" s="534"/>
      <c r="I49" s="534"/>
      <c r="J49" s="534"/>
      <c r="K49" s="534"/>
      <c r="L49" s="534"/>
      <c r="M49" s="534"/>
      <c r="O49" s="534"/>
      <c r="P49" s="534"/>
      <c r="Q49" s="534"/>
      <c r="R49" s="534"/>
      <c r="S49" s="534"/>
      <c r="T49" s="534"/>
      <c r="U49" s="534"/>
      <c r="V49" s="534"/>
      <c r="W49" s="534"/>
    </row>
    <row r="50" spans="1:23" ht="9" customHeight="1">
      <c r="A50" s="522"/>
      <c r="B50" s="522"/>
      <c r="C50" s="522"/>
    </row>
    <row r="60" spans="1:23" ht="9" customHeight="1"/>
    <row r="62" spans="1:23" ht="19.5" customHeight="1"/>
    <row r="66" ht="24" customHeight="1"/>
    <row r="70" ht="23.25" customHeight="1"/>
    <row r="73" ht="23.25" customHeight="1"/>
  </sheetData>
  <customSheetViews>
    <customSheetView guid="{93AD3119-4B9E-4DD3-92AC-14DD93F7352A}" scale="85" showPageBreaks="1" printArea="1" view="pageBreakPreview">
      <selection activeCell="A49" sqref="A49:XFD49"/>
      <colBreaks count="1" manualBreakCount="1">
        <brk id="11" max="1048575" man="1"/>
      </colBreaks>
      <pageMargins left="0.78740157480314965" right="0.78740157480314965" top="0.78740157480314965" bottom="0.78740157480314965" header="0" footer="0"/>
      <pageSetup paperSize="9" scale="98" firstPageNumber="168" pageOrder="overThenDown" orientation="portrait" useFirstPageNumber="1" r:id="rId1"/>
      <headerFooter alignWithMargins="0"/>
    </customSheetView>
    <customSheetView guid="{53ABA5C2-131F-4519-ADBD-143B4641C355}" scale="85" showPageBreaks="1" printArea="1" view="pageBreakPreview">
      <selection activeCell="N13" sqref="N13"/>
      <colBreaks count="1" manualBreakCount="1">
        <brk id="11" max="1048575" man="1"/>
      </colBreaks>
      <pageMargins left="0.78740157480314965" right="0.78740157480314965" top="0.78740157480314965" bottom="0.78740157480314965" header="0" footer="0"/>
      <pageSetup paperSize="9" scale="98" firstPageNumber="168" pageOrder="overThenDown" orientation="portrait" useFirstPageNumber="1" r:id="rId2"/>
      <headerFooter alignWithMargins="0"/>
    </customSheetView>
    <customSheetView guid="{088E71DE-B7B4-46D8-A92F-2B36F5DE4D60}" scale="85" showPageBreaks="1" printArea="1" view="pageBreakPreview">
      <selection activeCell="U10" sqref="U10"/>
      <colBreaks count="1" manualBreakCount="1">
        <brk id="11" max="1048575" man="1"/>
      </colBreaks>
      <pageMargins left="0.78740157480314965" right="0.78740157480314965" top="0.78740157480314965" bottom="0.78740157480314965" header="0" footer="0"/>
      <pageSetup paperSize="9" scale="98" firstPageNumber="168" pageOrder="overThenDown" orientation="portrait" useFirstPageNumber="1" r:id="rId3"/>
      <headerFooter alignWithMargins="0"/>
    </customSheetView>
    <customSheetView guid="{9B74B00A-A640-416F-A432-6A34C75E3BAB}" scale="85" showPageBreaks="1" printArea="1" view="pageBreakPreview">
      <selection activeCell="U10" sqref="U10"/>
      <colBreaks count="1" manualBreakCount="1">
        <brk id="11" max="1048575" man="1"/>
      </colBreaks>
      <pageMargins left="0.78740157480314965" right="0.78740157480314965" top="0.78740157480314965" bottom="0.78740157480314965" header="0" footer="0"/>
      <pageSetup paperSize="9" scale="98" firstPageNumber="168" pageOrder="overThenDown" orientation="portrait" useFirstPageNumber="1" r:id="rId4"/>
      <headerFooter alignWithMargins="0"/>
    </customSheetView>
    <customSheetView guid="{4B660A93-3844-409A-B1B8-F0D2E63212C8}" scale="85" showPageBreaks="1" printArea="1" view="pageBreakPreview">
      <selection activeCell="U10" sqref="U10"/>
      <colBreaks count="1" manualBreakCount="1">
        <brk id="11" max="1048575" man="1"/>
      </colBreaks>
      <pageMargins left="0.78740157480314965" right="0.78740157480314965" top="0.78740157480314965" bottom="0.78740157480314965" header="0" footer="0"/>
      <pageSetup paperSize="9" scale="98" firstPageNumber="168" pageOrder="overThenDown" orientation="portrait" useFirstPageNumber="1" r:id="rId5"/>
      <headerFooter alignWithMargins="0"/>
    </customSheetView>
    <customSheetView guid="{54E8C2A0-7B52-4DAB-8ABD-D0AD26D0A0DB}" scale="85" showPageBreaks="1" printArea="1" view="pageBreakPreview">
      <selection activeCell="U10" sqref="U10"/>
      <colBreaks count="1" manualBreakCount="1">
        <brk id="11" max="1048575" man="1"/>
      </colBreaks>
      <pageMargins left="0.78740157480314965" right="0.78740157480314965" top="0.78740157480314965" bottom="0.78740157480314965" header="0" footer="0"/>
      <pageSetup paperSize="9" scale="98" firstPageNumber="168" pageOrder="overThenDown" orientation="portrait" useFirstPageNumber="1" r:id="rId6"/>
      <headerFooter alignWithMargins="0"/>
    </customSheetView>
    <customSheetView guid="{F9820D02-85B6-432B-AB25-E79E6E3CE8BD}" scale="85" showPageBreaks="1" printArea="1" view="pageBreakPreview">
      <selection activeCell="U10" sqref="U10"/>
      <colBreaks count="1" manualBreakCount="1">
        <brk id="11" max="1048575" man="1"/>
      </colBreaks>
      <pageMargins left="0.78740157480314965" right="0.78740157480314965" top="0.78740157480314965" bottom="0.78740157480314965" header="0" footer="0"/>
      <pageSetup paperSize="9" scale="98" firstPageNumber="168" pageOrder="overThenDown" orientation="portrait" useFirstPageNumber="1" r:id="rId7"/>
      <headerFooter alignWithMargins="0"/>
    </customSheetView>
    <customSheetView guid="{6C8CA477-863E-484A-88AC-2F7B34BF5742}" scale="85" showPageBreaks="1" printArea="1" view="pageBreakPreview" topLeftCell="A25">
      <selection activeCell="K49" sqref="K49"/>
      <colBreaks count="1" manualBreakCount="1">
        <brk id="11" max="1048575" man="1"/>
      </colBreaks>
      <pageMargins left="0.78740157480314965" right="0.78740157480314965" top="0.78740157480314965" bottom="0.78740157480314965" header="0" footer="0"/>
      <pageSetup paperSize="9" scale="98" firstPageNumber="168" pageOrder="overThenDown" orientation="portrait" useFirstPageNumber="1" r:id="rId8"/>
      <headerFooter alignWithMargins="0"/>
    </customSheetView>
    <customSheetView guid="{C35433B0-31B6-4088-8FE4-5880F028D902}" scale="85" showPageBreaks="1" printArea="1" view="pageBreakPreview">
      <selection activeCell="U10" sqref="U10"/>
      <colBreaks count="1" manualBreakCount="1">
        <brk id="11" max="1048575" man="1"/>
      </colBreaks>
      <pageMargins left="0.78740157480314965" right="0.78740157480314965" top="0.78740157480314965" bottom="0.78740157480314965" header="0" footer="0"/>
      <pageSetup paperSize="9" scale="98" firstPageNumber="168" pageOrder="overThenDown" orientation="portrait" useFirstPageNumber="1" r:id="rId9"/>
      <headerFooter alignWithMargins="0"/>
    </customSheetView>
    <customSheetView guid="{ACCC9A1C-74E4-4A07-8C69-201B2C75F995}" scale="85" showPageBreaks="1" printArea="1" view="pageBreakPreview">
      <selection activeCell="U10" sqref="U10"/>
      <colBreaks count="1" manualBreakCount="1">
        <brk id="11" max="1048575" man="1"/>
      </colBreaks>
      <pageMargins left="0.78740157480314965" right="0.78740157480314965" top="0.78740157480314965" bottom="0.78740157480314965" header="0" footer="0"/>
      <pageSetup paperSize="9" scale="98" firstPageNumber="168" pageOrder="overThenDown" orientation="portrait" useFirstPageNumber="1" r:id="rId10"/>
      <headerFooter alignWithMargins="0"/>
    </customSheetView>
    <customSheetView guid="{D244CBD3-20C8-4E64-93F1-8305B8033E05}" scale="85" showPageBreaks="1" printArea="1" view="pageBreakPreview">
      <colBreaks count="1" manualBreakCount="1">
        <brk id="11" max="1048575" man="1"/>
      </colBreaks>
      <pageMargins left="0.78740157480314965" right="0.78740157480314965" top="0.78740157480314965" bottom="0.78740157480314965" header="0" footer="0"/>
      <pageSetup paperSize="9" scale="98" firstPageNumber="168" pageOrder="overThenDown" orientation="portrait" useFirstPageNumber="1" r:id="rId11"/>
      <headerFooter alignWithMargins="0"/>
    </customSheetView>
    <customSheetView guid="{A9FAE077-5C36-4502-A307-F5F7DF354F81}" scale="85" showPageBreaks="1" printArea="1" view="pageBreakPreview">
      <selection activeCell="A49" sqref="A49:XFD49"/>
      <colBreaks count="1" manualBreakCount="1">
        <brk id="11" max="1048575" man="1"/>
      </colBreaks>
      <pageMargins left="0.78740157480314965" right="0.78740157480314965" top="0.78740157480314965" bottom="0.78740157480314965" header="0" footer="0"/>
      <pageSetup paperSize="9" scale="98" firstPageNumber="168" pageOrder="overThenDown" orientation="portrait" useFirstPageNumber="1" r:id="rId12"/>
      <headerFooter alignWithMargins="0"/>
    </customSheetView>
    <customSheetView guid="{676DC416-CC6C-4663-B2BC-E7307C535C80}" scale="85" showPageBreaks="1" printArea="1" view="pageBreakPreview">
      <selection activeCell="A49" sqref="A49:XFD49"/>
      <colBreaks count="1" manualBreakCount="1">
        <brk id="11" max="1048575" man="1"/>
      </colBreaks>
      <pageMargins left="0.78740157480314965" right="0.78740157480314965" top="0.78740157480314965" bottom="0.78740157480314965" header="0" footer="0"/>
      <pageSetup paperSize="9" scale="98" firstPageNumber="168" pageOrder="overThenDown" orientation="portrait" useFirstPageNumber="1" r:id="rId13"/>
      <headerFooter alignWithMargins="0"/>
    </customSheetView>
  </customSheetViews>
  <mergeCells count="45">
    <mergeCell ref="T1:U2"/>
    <mergeCell ref="A9:B11"/>
    <mergeCell ref="D3:K3"/>
    <mergeCell ref="L3:O3"/>
    <mergeCell ref="P3:U3"/>
    <mergeCell ref="A4:C4"/>
    <mergeCell ref="D4:E4"/>
    <mergeCell ref="F4:G4"/>
    <mergeCell ref="H4:I4"/>
    <mergeCell ref="J4:K4"/>
    <mergeCell ref="L4:M4"/>
    <mergeCell ref="N4:O4"/>
    <mergeCell ref="P4:Q4"/>
    <mergeCell ref="R4:S4"/>
    <mergeCell ref="T4:U4"/>
    <mergeCell ref="A6:B8"/>
    <mergeCell ref="A27:C27"/>
    <mergeCell ref="A16:C16"/>
    <mergeCell ref="B17:C17"/>
    <mergeCell ref="B18:C18"/>
    <mergeCell ref="B19:C19"/>
    <mergeCell ref="B20:C20"/>
    <mergeCell ref="A21:C21"/>
    <mergeCell ref="A22:C22"/>
    <mergeCell ref="A23:C23"/>
    <mergeCell ref="A24:C24"/>
    <mergeCell ref="A25:C25"/>
    <mergeCell ref="A26:C26"/>
    <mergeCell ref="A41:C41"/>
    <mergeCell ref="A28:B28"/>
    <mergeCell ref="A29:B29"/>
    <mergeCell ref="A30:B30"/>
    <mergeCell ref="A33:C33"/>
    <mergeCell ref="B34:C34"/>
    <mergeCell ref="B35:C35"/>
    <mergeCell ref="B36:C36"/>
    <mergeCell ref="B37:C37"/>
    <mergeCell ref="A38:C38"/>
    <mergeCell ref="A39:C39"/>
    <mergeCell ref="A40:C40"/>
    <mergeCell ref="A42:C42"/>
    <mergeCell ref="A43:C45"/>
    <mergeCell ref="A46:B46"/>
    <mergeCell ref="A47:B47"/>
    <mergeCell ref="A48:B48"/>
  </mergeCells>
  <phoneticPr fontId="2"/>
  <printOptions gridLinesSet="0"/>
  <pageMargins left="0.78740157480314965" right="0.78740157480314965" top="0.78740157480314965" bottom="0.78740157480314965" header="0" footer="0"/>
  <pageSetup paperSize="9" scale="98" firstPageNumber="168" pageOrder="overThenDown" orientation="portrait" useFirstPageNumber="1" r:id="rId14"/>
  <headerFooter alignWithMargins="0"/>
  <colBreaks count="1" manualBreakCount="1">
    <brk id="11"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56"/>
  <sheetViews>
    <sheetView view="pageBreakPreview" zoomScaleNormal="100" zoomScaleSheetLayoutView="100" workbookViewId="0"/>
  </sheetViews>
  <sheetFormatPr defaultColWidth="10.375" defaultRowHeight="14.45" customHeight="1"/>
  <cols>
    <col min="1" max="1" width="10.375" style="79" customWidth="1"/>
    <col min="2" max="2" width="3.25" style="79" customWidth="1"/>
    <col min="3" max="3" width="3.875" style="79" customWidth="1"/>
    <col min="4" max="4" width="4.75" style="79" customWidth="1"/>
    <col min="5" max="13" width="8.75" style="79" customWidth="1"/>
    <col min="14" max="14" width="5.375" style="79" customWidth="1"/>
    <col min="15" max="15" width="4.375" style="79" customWidth="1"/>
    <col min="16" max="256" width="10.375" style="79"/>
    <col min="257" max="257" width="10.375" style="79" customWidth="1"/>
    <col min="258" max="258" width="3.25" style="79" customWidth="1"/>
    <col min="259" max="259" width="3.875" style="79" customWidth="1"/>
    <col min="260" max="260" width="4.75" style="79" customWidth="1"/>
    <col min="261" max="269" width="8.75" style="79" customWidth="1"/>
    <col min="270" max="270" width="5.375" style="79" customWidth="1"/>
    <col min="271" max="271" width="4.375" style="79" customWidth="1"/>
    <col min="272" max="512" width="10.375" style="79"/>
    <col min="513" max="513" width="10.375" style="79" customWidth="1"/>
    <col min="514" max="514" width="3.25" style="79" customWidth="1"/>
    <col min="515" max="515" width="3.875" style="79" customWidth="1"/>
    <col min="516" max="516" width="4.75" style="79" customWidth="1"/>
    <col min="517" max="525" width="8.75" style="79" customWidth="1"/>
    <col min="526" max="526" width="5.375" style="79" customWidth="1"/>
    <col min="527" max="527" width="4.375" style="79" customWidth="1"/>
    <col min="528" max="768" width="10.375" style="79"/>
    <col min="769" max="769" width="10.375" style="79" customWidth="1"/>
    <col min="770" max="770" width="3.25" style="79" customWidth="1"/>
    <col min="771" max="771" width="3.875" style="79" customWidth="1"/>
    <col min="772" max="772" width="4.75" style="79" customWidth="1"/>
    <col min="773" max="781" width="8.75" style="79" customWidth="1"/>
    <col min="782" max="782" width="5.375" style="79" customWidth="1"/>
    <col min="783" max="783" width="4.375" style="79" customWidth="1"/>
    <col min="784" max="1024" width="10.375" style="79"/>
    <col min="1025" max="1025" width="10.375" style="79" customWidth="1"/>
    <col min="1026" max="1026" width="3.25" style="79" customWidth="1"/>
    <col min="1027" max="1027" width="3.875" style="79" customWidth="1"/>
    <col min="1028" max="1028" width="4.75" style="79" customWidth="1"/>
    <col min="1029" max="1037" width="8.75" style="79" customWidth="1"/>
    <col min="1038" max="1038" width="5.375" style="79" customWidth="1"/>
    <col min="1039" max="1039" width="4.375" style="79" customWidth="1"/>
    <col min="1040" max="1280" width="10.375" style="79"/>
    <col min="1281" max="1281" width="10.375" style="79" customWidth="1"/>
    <col min="1282" max="1282" width="3.25" style="79" customWidth="1"/>
    <col min="1283" max="1283" width="3.875" style="79" customWidth="1"/>
    <col min="1284" max="1284" width="4.75" style="79" customWidth="1"/>
    <col min="1285" max="1293" width="8.75" style="79" customWidth="1"/>
    <col min="1294" max="1294" width="5.375" style="79" customWidth="1"/>
    <col min="1295" max="1295" width="4.375" style="79" customWidth="1"/>
    <col min="1296" max="1536" width="10.375" style="79"/>
    <col min="1537" max="1537" width="10.375" style="79" customWidth="1"/>
    <col min="1538" max="1538" width="3.25" style="79" customWidth="1"/>
    <col min="1539" max="1539" width="3.875" style="79" customWidth="1"/>
    <col min="1540" max="1540" width="4.75" style="79" customWidth="1"/>
    <col min="1541" max="1549" width="8.75" style="79" customWidth="1"/>
    <col min="1550" max="1550" width="5.375" style="79" customWidth="1"/>
    <col min="1551" max="1551" width="4.375" style="79" customWidth="1"/>
    <col min="1552" max="1792" width="10.375" style="79"/>
    <col min="1793" max="1793" width="10.375" style="79" customWidth="1"/>
    <col min="1794" max="1794" width="3.25" style="79" customWidth="1"/>
    <col min="1795" max="1795" width="3.875" style="79" customWidth="1"/>
    <col min="1796" max="1796" width="4.75" style="79" customWidth="1"/>
    <col min="1797" max="1805" width="8.75" style="79" customWidth="1"/>
    <col min="1806" max="1806" width="5.375" style="79" customWidth="1"/>
    <col min="1807" max="1807" width="4.375" style="79" customWidth="1"/>
    <col min="1808" max="2048" width="10.375" style="79"/>
    <col min="2049" max="2049" width="10.375" style="79" customWidth="1"/>
    <col min="2050" max="2050" width="3.25" style="79" customWidth="1"/>
    <col min="2051" max="2051" width="3.875" style="79" customWidth="1"/>
    <col min="2052" max="2052" width="4.75" style="79" customWidth="1"/>
    <col min="2053" max="2061" width="8.75" style="79" customWidth="1"/>
    <col min="2062" max="2062" width="5.375" style="79" customWidth="1"/>
    <col min="2063" max="2063" width="4.375" style="79" customWidth="1"/>
    <col min="2064" max="2304" width="10.375" style="79"/>
    <col min="2305" max="2305" width="10.375" style="79" customWidth="1"/>
    <col min="2306" max="2306" width="3.25" style="79" customWidth="1"/>
    <col min="2307" max="2307" width="3.875" style="79" customWidth="1"/>
    <col min="2308" max="2308" width="4.75" style="79" customWidth="1"/>
    <col min="2309" max="2317" width="8.75" style="79" customWidth="1"/>
    <col min="2318" max="2318" width="5.375" style="79" customWidth="1"/>
    <col min="2319" max="2319" width="4.375" style="79" customWidth="1"/>
    <col min="2320" max="2560" width="10.375" style="79"/>
    <col min="2561" max="2561" width="10.375" style="79" customWidth="1"/>
    <col min="2562" max="2562" width="3.25" style="79" customWidth="1"/>
    <col min="2563" max="2563" width="3.875" style="79" customWidth="1"/>
    <col min="2564" max="2564" width="4.75" style="79" customWidth="1"/>
    <col min="2565" max="2573" width="8.75" style="79" customWidth="1"/>
    <col min="2574" max="2574" width="5.375" style="79" customWidth="1"/>
    <col min="2575" max="2575" width="4.375" style="79" customWidth="1"/>
    <col min="2576" max="2816" width="10.375" style="79"/>
    <col min="2817" max="2817" width="10.375" style="79" customWidth="1"/>
    <col min="2818" max="2818" width="3.25" style="79" customWidth="1"/>
    <col min="2819" max="2819" width="3.875" style="79" customWidth="1"/>
    <col min="2820" max="2820" width="4.75" style="79" customWidth="1"/>
    <col min="2821" max="2829" width="8.75" style="79" customWidth="1"/>
    <col min="2830" max="2830" width="5.375" style="79" customWidth="1"/>
    <col min="2831" max="2831" width="4.375" style="79" customWidth="1"/>
    <col min="2832" max="3072" width="10.375" style="79"/>
    <col min="3073" max="3073" width="10.375" style="79" customWidth="1"/>
    <col min="3074" max="3074" width="3.25" style="79" customWidth="1"/>
    <col min="3075" max="3075" width="3.875" style="79" customWidth="1"/>
    <col min="3076" max="3076" width="4.75" style="79" customWidth="1"/>
    <col min="3077" max="3085" width="8.75" style="79" customWidth="1"/>
    <col min="3086" max="3086" width="5.375" style="79" customWidth="1"/>
    <col min="3087" max="3087" width="4.375" style="79" customWidth="1"/>
    <col min="3088" max="3328" width="10.375" style="79"/>
    <col min="3329" max="3329" width="10.375" style="79" customWidth="1"/>
    <col min="3330" max="3330" width="3.25" style="79" customWidth="1"/>
    <col min="3331" max="3331" width="3.875" style="79" customWidth="1"/>
    <col min="3332" max="3332" width="4.75" style="79" customWidth="1"/>
    <col min="3333" max="3341" width="8.75" style="79" customWidth="1"/>
    <col min="3342" max="3342" width="5.375" style="79" customWidth="1"/>
    <col min="3343" max="3343" width="4.375" style="79" customWidth="1"/>
    <col min="3344" max="3584" width="10.375" style="79"/>
    <col min="3585" max="3585" width="10.375" style="79" customWidth="1"/>
    <col min="3586" max="3586" width="3.25" style="79" customWidth="1"/>
    <col min="3587" max="3587" width="3.875" style="79" customWidth="1"/>
    <col min="3588" max="3588" width="4.75" style="79" customWidth="1"/>
    <col min="3589" max="3597" width="8.75" style="79" customWidth="1"/>
    <col min="3598" max="3598" width="5.375" style="79" customWidth="1"/>
    <col min="3599" max="3599" width="4.375" style="79" customWidth="1"/>
    <col min="3600" max="3840" width="10.375" style="79"/>
    <col min="3841" max="3841" width="10.375" style="79" customWidth="1"/>
    <col min="3842" max="3842" width="3.25" style="79" customWidth="1"/>
    <col min="3843" max="3843" width="3.875" style="79" customWidth="1"/>
    <col min="3844" max="3844" width="4.75" style="79" customWidth="1"/>
    <col min="3845" max="3853" width="8.75" style="79" customWidth="1"/>
    <col min="3854" max="3854" width="5.375" style="79" customWidth="1"/>
    <col min="3855" max="3855" width="4.375" style="79" customWidth="1"/>
    <col min="3856" max="4096" width="10.375" style="79"/>
    <col min="4097" max="4097" width="10.375" style="79" customWidth="1"/>
    <col min="4098" max="4098" width="3.25" style="79" customWidth="1"/>
    <col min="4099" max="4099" width="3.875" style="79" customWidth="1"/>
    <col min="4100" max="4100" width="4.75" style="79" customWidth="1"/>
    <col min="4101" max="4109" width="8.75" style="79" customWidth="1"/>
    <col min="4110" max="4110" width="5.375" style="79" customWidth="1"/>
    <col min="4111" max="4111" width="4.375" style="79" customWidth="1"/>
    <col min="4112" max="4352" width="10.375" style="79"/>
    <col min="4353" max="4353" width="10.375" style="79" customWidth="1"/>
    <col min="4354" max="4354" width="3.25" style="79" customWidth="1"/>
    <col min="4355" max="4355" width="3.875" style="79" customWidth="1"/>
    <col min="4356" max="4356" width="4.75" style="79" customWidth="1"/>
    <col min="4357" max="4365" width="8.75" style="79" customWidth="1"/>
    <col min="4366" max="4366" width="5.375" style="79" customWidth="1"/>
    <col min="4367" max="4367" width="4.375" style="79" customWidth="1"/>
    <col min="4368" max="4608" width="10.375" style="79"/>
    <col min="4609" max="4609" width="10.375" style="79" customWidth="1"/>
    <col min="4610" max="4610" width="3.25" style="79" customWidth="1"/>
    <col min="4611" max="4611" width="3.875" style="79" customWidth="1"/>
    <col min="4612" max="4612" width="4.75" style="79" customWidth="1"/>
    <col min="4613" max="4621" width="8.75" style="79" customWidth="1"/>
    <col min="4622" max="4622" width="5.375" style="79" customWidth="1"/>
    <col min="4623" max="4623" width="4.375" style="79" customWidth="1"/>
    <col min="4624" max="4864" width="10.375" style="79"/>
    <col min="4865" max="4865" width="10.375" style="79" customWidth="1"/>
    <col min="4866" max="4866" width="3.25" style="79" customWidth="1"/>
    <col min="4867" max="4867" width="3.875" style="79" customWidth="1"/>
    <col min="4868" max="4868" width="4.75" style="79" customWidth="1"/>
    <col min="4869" max="4877" width="8.75" style="79" customWidth="1"/>
    <col min="4878" max="4878" width="5.375" style="79" customWidth="1"/>
    <col min="4879" max="4879" width="4.375" style="79" customWidth="1"/>
    <col min="4880" max="5120" width="10.375" style="79"/>
    <col min="5121" max="5121" width="10.375" style="79" customWidth="1"/>
    <col min="5122" max="5122" width="3.25" style="79" customWidth="1"/>
    <col min="5123" max="5123" width="3.875" style="79" customWidth="1"/>
    <col min="5124" max="5124" width="4.75" style="79" customWidth="1"/>
    <col min="5125" max="5133" width="8.75" style="79" customWidth="1"/>
    <col min="5134" max="5134" width="5.375" style="79" customWidth="1"/>
    <col min="5135" max="5135" width="4.375" style="79" customWidth="1"/>
    <col min="5136" max="5376" width="10.375" style="79"/>
    <col min="5377" max="5377" width="10.375" style="79" customWidth="1"/>
    <col min="5378" max="5378" width="3.25" style="79" customWidth="1"/>
    <col min="5379" max="5379" width="3.875" style="79" customWidth="1"/>
    <col min="5380" max="5380" width="4.75" style="79" customWidth="1"/>
    <col min="5381" max="5389" width="8.75" style="79" customWidth="1"/>
    <col min="5390" max="5390" width="5.375" style="79" customWidth="1"/>
    <col min="5391" max="5391" width="4.375" style="79" customWidth="1"/>
    <col min="5392" max="5632" width="10.375" style="79"/>
    <col min="5633" max="5633" width="10.375" style="79" customWidth="1"/>
    <col min="5634" max="5634" width="3.25" style="79" customWidth="1"/>
    <col min="5635" max="5635" width="3.875" style="79" customWidth="1"/>
    <col min="5636" max="5636" width="4.75" style="79" customWidth="1"/>
    <col min="5637" max="5645" width="8.75" style="79" customWidth="1"/>
    <col min="5646" max="5646" width="5.375" style="79" customWidth="1"/>
    <col min="5647" max="5647" width="4.375" style="79" customWidth="1"/>
    <col min="5648" max="5888" width="10.375" style="79"/>
    <col min="5889" max="5889" width="10.375" style="79" customWidth="1"/>
    <col min="5890" max="5890" width="3.25" style="79" customWidth="1"/>
    <col min="5891" max="5891" width="3.875" style="79" customWidth="1"/>
    <col min="5892" max="5892" width="4.75" style="79" customWidth="1"/>
    <col min="5893" max="5901" width="8.75" style="79" customWidth="1"/>
    <col min="5902" max="5902" width="5.375" style="79" customWidth="1"/>
    <col min="5903" max="5903" width="4.375" style="79" customWidth="1"/>
    <col min="5904" max="6144" width="10.375" style="79"/>
    <col min="6145" max="6145" width="10.375" style="79" customWidth="1"/>
    <col min="6146" max="6146" width="3.25" style="79" customWidth="1"/>
    <col min="6147" max="6147" width="3.875" style="79" customWidth="1"/>
    <col min="6148" max="6148" width="4.75" style="79" customWidth="1"/>
    <col min="6149" max="6157" width="8.75" style="79" customWidth="1"/>
    <col min="6158" max="6158" width="5.375" style="79" customWidth="1"/>
    <col min="6159" max="6159" width="4.375" style="79" customWidth="1"/>
    <col min="6160" max="6400" width="10.375" style="79"/>
    <col min="6401" max="6401" width="10.375" style="79" customWidth="1"/>
    <col min="6402" max="6402" width="3.25" style="79" customWidth="1"/>
    <col min="6403" max="6403" width="3.875" style="79" customWidth="1"/>
    <col min="6404" max="6404" width="4.75" style="79" customWidth="1"/>
    <col min="6405" max="6413" width="8.75" style="79" customWidth="1"/>
    <col min="6414" max="6414" width="5.375" style="79" customWidth="1"/>
    <col min="6415" max="6415" width="4.375" style="79" customWidth="1"/>
    <col min="6416" max="6656" width="10.375" style="79"/>
    <col min="6657" max="6657" width="10.375" style="79" customWidth="1"/>
    <col min="6658" max="6658" width="3.25" style="79" customWidth="1"/>
    <col min="6659" max="6659" width="3.875" style="79" customWidth="1"/>
    <col min="6660" max="6660" width="4.75" style="79" customWidth="1"/>
    <col min="6661" max="6669" width="8.75" style="79" customWidth="1"/>
    <col min="6670" max="6670" width="5.375" style="79" customWidth="1"/>
    <col min="6671" max="6671" width="4.375" style="79" customWidth="1"/>
    <col min="6672" max="6912" width="10.375" style="79"/>
    <col min="6913" max="6913" width="10.375" style="79" customWidth="1"/>
    <col min="6914" max="6914" width="3.25" style="79" customWidth="1"/>
    <col min="6915" max="6915" width="3.875" style="79" customWidth="1"/>
    <col min="6916" max="6916" width="4.75" style="79" customWidth="1"/>
    <col min="6917" max="6925" width="8.75" style="79" customWidth="1"/>
    <col min="6926" max="6926" width="5.375" style="79" customWidth="1"/>
    <col min="6927" max="6927" width="4.375" style="79" customWidth="1"/>
    <col min="6928" max="7168" width="10.375" style="79"/>
    <col min="7169" max="7169" width="10.375" style="79" customWidth="1"/>
    <col min="7170" max="7170" width="3.25" style="79" customWidth="1"/>
    <col min="7171" max="7171" width="3.875" style="79" customWidth="1"/>
    <col min="7172" max="7172" width="4.75" style="79" customWidth="1"/>
    <col min="7173" max="7181" width="8.75" style="79" customWidth="1"/>
    <col min="7182" max="7182" width="5.375" style="79" customWidth="1"/>
    <col min="7183" max="7183" width="4.375" style="79" customWidth="1"/>
    <col min="7184" max="7424" width="10.375" style="79"/>
    <col min="7425" max="7425" width="10.375" style="79" customWidth="1"/>
    <col min="7426" max="7426" width="3.25" style="79" customWidth="1"/>
    <col min="7427" max="7427" width="3.875" style="79" customWidth="1"/>
    <col min="7428" max="7428" width="4.75" style="79" customWidth="1"/>
    <col min="7429" max="7437" width="8.75" style="79" customWidth="1"/>
    <col min="7438" max="7438" width="5.375" style="79" customWidth="1"/>
    <col min="7439" max="7439" width="4.375" style="79" customWidth="1"/>
    <col min="7440" max="7680" width="10.375" style="79"/>
    <col min="7681" max="7681" width="10.375" style="79" customWidth="1"/>
    <col min="7682" max="7682" width="3.25" style="79" customWidth="1"/>
    <col min="7683" max="7683" width="3.875" style="79" customWidth="1"/>
    <col min="7684" max="7684" width="4.75" style="79" customWidth="1"/>
    <col min="7685" max="7693" width="8.75" style="79" customWidth="1"/>
    <col min="7694" max="7694" width="5.375" style="79" customWidth="1"/>
    <col min="7695" max="7695" width="4.375" style="79" customWidth="1"/>
    <col min="7696" max="7936" width="10.375" style="79"/>
    <col min="7937" max="7937" width="10.375" style="79" customWidth="1"/>
    <col min="7938" max="7938" width="3.25" style="79" customWidth="1"/>
    <col min="7939" max="7939" width="3.875" style="79" customWidth="1"/>
    <col min="7940" max="7940" width="4.75" style="79" customWidth="1"/>
    <col min="7941" max="7949" width="8.75" style="79" customWidth="1"/>
    <col min="7950" max="7950" width="5.375" style="79" customWidth="1"/>
    <col min="7951" max="7951" width="4.375" style="79" customWidth="1"/>
    <col min="7952" max="8192" width="10.375" style="79"/>
    <col min="8193" max="8193" width="10.375" style="79" customWidth="1"/>
    <col min="8194" max="8194" width="3.25" style="79" customWidth="1"/>
    <col min="8195" max="8195" width="3.875" style="79" customWidth="1"/>
    <col min="8196" max="8196" width="4.75" style="79" customWidth="1"/>
    <col min="8197" max="8205" width="8.75" style="79" customWidth="1"/>
    <col min="8206" max="8206" width="5.375" style="79" customWidth="1"/>
    <col min="8207" max="8207" width="4.375" style="79" customWidth="1"/>
    <col min="8208" max="8448" width="10.375" style="79"/>
    <col min="8449" max="8449" width="10.375" style="79" customWidth="1"/>
    <col min="8450" max="8450" width="3.25" style="79" customWidth="1"/>
    <col min="8451" max="8451" width="3.875" style="79" customWidth="1"/>
    <col min="8452" max="8452" width="4.75" style="79" customWidth="1"/>
    <col min="8453" max="8461" width="8.75" style="79" customWidth="1"/>
    <col min="8462" max="8462" width="5.375" style="79" customWidth="1"/>
    <col min="8463" max="8463" width="4.375" style="79" customWidth="1"/>
    <col min="8464" max="8704" width="10.375" style="79"/>
    <col min="8705" max="8705" width="10.375" style="79" customWidth="1"/>
    <col min="8706" max="8706" width="3.25" style="79" customWidth="1"/>
    <col min="8707" max="8707" width="3.875" style="79" customWidth="1"/>
    <col min="8708" max="8708" width="4.75" style="79" customWidth="1"/>
    <col min="8709" max="8717" width="8.75" style="79" customWidth="1"/>
    <col min="8718" max="8718" width="5.375" style="79" customWidth="1"/>
    <col min="8719" max="8719" width="4.375" style="79" customWidth="1"/>
    <col min="8720" max="8960" width="10.375" style="79"/>
    <col min="8961" max="8961" width="10.375" style="79" customWidth="1"/>
    <col min="8962" max="8962" width="3.25" style="79" customWidth="1"/>
    <col min="8963" max="8963" width="3.875" style="79" customWidth="1"/>
    <col min="8964" max="8964" width="4.75" style="79" customWidth="1"/>
    <col min="8965" max="8973" width="8.75" style="79" customWidth="1"/>
    <col min="8974" max="8974" width="5.375" style="79" customWidth="1"/>
    <col min="8975" max="8975" width="4.375" style="79" customWidth="1"/>
    <col min="8976" max="9216" width="10.375" style="79"/>
    <col min="9217" max="9217" width="10.375" style="79" customWidth="1"/>
    <col min="9218" max="9218" width="3.25" style="79" customWidth="1"/>
    <col min="9219" max="9219" width="3.875" style="79" customWidth="1"/>
    <col min="9220" max="9220" width="4.75" style="79" customWidth="1"/>
    <col min="9221" max="9229" width="8.75" style="79" customWidth="1"/>
    <col min="9230" max="9230" width="5.375" style="79" customWidth="1"/>
    <col min="9231" max="9231" width="4.375" style="79" customWidth="1"/>
    <col min="9232" max="9472" width="10.375" style="79"/>
    <col min="9473" max="9473" width="10.375" style="79" customWidth="1"/>
    <col min="9474" max="9474" width="3.25" style="79" customWidth="1"/>
    <col min="9475" max="9475" width="3.875" style="79" customWidth="1"/>
    <col min="9476" max="9476" width="4.75" style="79" customWidth="1"/>
    <col min="9477" max="9485" width="8.75" style="79" customWidth="1"/>
    <col min="9486" max="9486" width="5.375" style="79" customWidth="1"/>
    <col min="9487" max="9487" width="4.375" style="79" customWidth="1"/>
    <col min="9488" max="9728" width="10.375" style="79"/>
    <col min="9729" max="9729" width="10.375" style="79" customWidth="1"/>
    <col min="9730" max="9730" width="3.25" style="79" customWidth="1"/>
    <col min="9731" max="9731" width="3.875" style="79" customWidth="1"/>
    <col min="9732" max="9732" width="4.75" style="79" customWidth="1"/>
    <col min="9733" max="9741" width="8.75" style="79" customWidth="1"/>
    <col min="9742" max="9742" width="5.375" style="79" customWidth="1"/>
    <col min="9743" max="9743" width="4.375" style="79" customWidth="1"/>
    <col min="9744" max="9984" width="10.375" style="79"/>
    <col min="9985" max="9985" width="10.375" style="79" customWidth="1"/>
    <col min="9986" max="9986" width="3.25" style="79" customWidth="1"/>
    <col min="9987" max="9987" width="3.875" style="79" customWidth="1"/>
    <col min="9988" max="9988" width="4.75" style="79" customWidth="1"/>
    <col min="9989" max="9997" width="8.75" style="79" customWidth="1"/>
    <col min="9998" max="9998" width="5.375" style="79" customWidth="1"/>
    <col min="9999" max="9999" width="4.375" style="79" customWidth="1"/>
    <col min="10000" max="10240" width="10.375" style="79"/>
    <col min="10241" max="10241" width="10.375" style="79" customWidth="1"/>
    <col min="10242" max="10242" width="3.25" style="79" customWidth="1"/>
    <col min="10243" max="10243" width="3.875" style="79" customWidth="1"/>
    <col min="10244" max="10244" width="4.75" style="79" customWidth="1"/>
    <col min="10245" max="10253" width="8.75" style="79" customWidth="1"/>
    <col min="10254" max="10254" width="5.375" style="79" customWidth="1"/>
    <col min="10255" max="10255" width="4.375" style="79" customWidth="1"/>
    <col min="10256" max="10496" width="10.375" style="79"/>
    <col min="10497" max="10497" width="10.375" style="79" customWidth="1"/>
    <col min="10498" max="10498" width="3.25" style="79" customWidth="1"/>
    <col min="10499" max="10499" width="3.875" style="79" customWidth="1"/>
    <col min="10500" max="10500" width="4.75" style="79" customWidth="1"/>
    <col min="10501" max="10509" width="8.75" style="79" customWidth="1"/>
    <col min="10510" max="10510" width="5.375" style="79" customWidth="1"/>
    <col min="10511" max="10511" width="4.375" style="79" customWidth="1"/>
    <col min="10512" max="10752" width="10.375" style="79"/>
    <col min="10753" max="10753" width="10.375" style="79" customWidth="1"/>
    <col min="10754" max="10754" width="3.25" style="79" customWidth="1"/>
    <col min="10755" max="10755" width="3.875" style="79" customWidth="1"/>
    <col min="10756" max="10756" width="4.75" style="79" customWidth="1"/>
    <col min="10757" max="10765" width="8.75" style="79" customWidth="1"/>
    <col min="10766" max="10766" width="5.375" style="79" customWidth="1"/>
    <col min="10767" max="10767" width="4.375" style="79" customWidth="1"/>
    <col min="10768" max="11008" width="10.375" style="79"/>
    <col min="11009" max="11009" width="10.375" style="79" customWidth="1"/>
    <col min="11010" max="11010" width="3.25" style="79" customWidth="1"/>
    <col min="11011" max="11011" width="3.875" style="79" customWidth="1"/>
    <col min="11012" max="11012" width="4.75" style="79" customWidth="1"/>
    <col min="11013" max="11021" width="8.75" style="79" customWidth="1"/>
    <col min="11022" max="11022" width="5.375" style="79" customWidth="1"/>
    <col min="11023" max="11023" width="4.375" style="79" customWidth="1"/>
    <col min="11024" max="11264" width="10.375" style="79"/>
    <col min="11265" max="11265" width="10.375" style="79" customWidth="1"/>
    <col min="11266" max="11266" width="3.25" style="79" customWidth="1"/>
    <col min="11267" max="11267" width="3.875" style="79" customWidth="1"/>
    <col min="11268" max="11268" width="4.75" style="79" customWidth="1"/>
    <col min="11269" max="11277" width="8.75" style="79" customWidth="1"/>
    <col min="11278" max="11278" width="5.375" style="79" customWidth="1"/>
    <col min="11279" max="11279" width="4.375" style="79" customWidth="1"/>
    <col min="11280" max="11520" width="10.375" style="79"/>
    <col min="11521" max="11521" width="10.375" style="79" customWidth="1"/>
    <col min="11522" max="11522" width="3.25" style="79" customWidth="1"/>
    <col min="11523" max="11523" width="3.875" style="79" customWidth="1"/>
    <col min="11524" max="11524" width="4.75" style="79" customWidth="1"/>
    <col min="11525" max="11533" width="8.75" style="79" customWidth="1"/>
    <col min="11534" max="11534" width="5.375" style="79" customWidth="1"/>
    <col min="11535" max="11535" width="4.375" style="79" customWidth="1"/>
    <col min="11536" max="11776" width="10.375" style="79"/>
    <col min="11777" max="11777" width="10.375" style="79" customWidth="1"/>
    <col min="11778" max="11778" width="3.25" style="79" customWidth="1"/>
    <col min="11779" max="11779" width="3.875" style="79" customWidth="1"/>
    <col min="11780" max="11780" width="4.75" style="79" customWidth="1"/>
    <col min="11781" max="11789" width="8.75" style="79" customWidth="1"/>
    <col min="11790" max="11790" width="5.375" style="79" customWidth="1"/>
    <col min="11791" max="11791" width="4.375" style="79" customWidth="1"/>
    <col min="11792" max="12032" width="10.375" style="79"/>
    <col min="12033" max="12033" width="10.375" style="79" customWidth="1"/>
    <col min="12034" max="12034" width="3.25" style="79" customWidth="1"/>
    <col min="12035" max="12035" width="3.875" style="79" customWidth="1"/>
    <col min="12036" max="12036" width="4.75" style="79" customWidth="1"/>
    <col min="12037" max="12045" width="8.75" style="79" customWidth="1"/>
    <col min="12046" max="12046" width="5.375" style="79" customWidth="1"/>
    <col min="12047" max="12047" width="4.375" style="79" customWidth="1"/>
    <col min="12048" max="12288" width="10.375" style="79"/>
    <col min="12289" max="12289" width="10.375" style="79" customWidth="1"/>
    <col min="12290" max="12290" width="3.25" style="79" customWidth="1"/>
    <col min="12291" max="12291" width="3.875" style="79" customWidth="1"/>
    <col min="12292" max="12292" width="4.75" style="79" customWidth="1"/>
    <col min="12293" max="12301" width="8.75" style="79" customWidth="1"/>
    <col min="12302" max="12302" width="5.375" style="79" customWidth="1"/>
    <col min="12303" max="12303" width="4.375" style="79" customWidth="1"/>
    <col min="12304" max="12544" width="10.375" style="79"/>
    <col min="12545" max="12545" width="10.375" style="79" customWidth="1"/>
    <col min="12546" max="12546" width="3.25" style="79" customWidth="1"/>
    <col min="12547" max="12547" width="3.875" style="79" customWidth="1"/>
    <col min="12548" max="12548" width="4.75" style="79" customWidth="1"/>
    <col min="12549" max="12557" width="8.75" style="79" customWidth="1"/>
    <col min="12558" max="12558" width="5.375" style="79" customWidth="1"/>
    <col min="12559" max="12559" width="4.375" style="79" customWidth="1"/>
    <col min="12560" max="12800" width="10.375" style="79"/>
    <col min="12801" max="12801" width="10.375" style="79" customWidth="1"/>
    <col min="12802" max="12802" width="3.25" style="79" customWidth="1"/>
    <col min="12803" max="12803" width="3.875" style="79" customWidth="1"/>
    <col min="12804" max="12804" width="4.75" style="79" customWidth="1"/>
    <col min="12805" max="12813" width="8.75" style="79" customWidth="1"/>
    <col min="12814" max="12814" width="5.375" style="79" customWidth="1"/>
    <col min="12815" max="12815" width="4.375" style="79" customWidth="1"/>
    <col min="12816" max="13056" width="10.375" style="79"/>
    <col min="13057" max="13057" width="10.375" style="79" customWidth="1"/>
    <col min="13058" max="13058" width="3.25" style="79" customWidth="1"/>
    <col min="13059" max="13059" width="3.875" style="79" customWidth="1"/>
    <col min="13060" max="13060" width="4.75" style="79" customWidth="1"/>
    <col min="13061" max="13069" width="8.75" style="79" customWidth="1"/>
    <col min="13070" max="13070" width="5.375" style="79" customWidth="1"/>
    <col min="13071" max="13071" width="4.375" style="79" customWidth="1"/>
    <col min="13072" max="13312" width="10.375" style="79"/>
    <col min="13313" max="13313" width="10.375" style="79" customWidth="1"/>
    <col min="13314" max="13314" width="3.25" style="79" customWidth="1"/>
    <col min="13315" max="13315" width="3.875" style="79" customWidth="1"/>
    <col min="13316" max="13316" width="4.75" style="79" customWidth="1"/>
    <col min="13317" max="13325" width="8.75" style="79" customWidth="1"/>
    <col min="13326" max="13326" width="5.375" style="79" customWidth="1"/>
    <col min="13327" max="13327" width="4.375" style="79" customWidth="1"/>
    <col min="13328" max="13568" width="10.375" style="79"/>
    <col min="13569" max="13569" width="10.375" style="79" customWidth="1"/>
    <col min="13570" max="13570" width="3.25" style="79" customWidth="1"/>
    <col min="13571" max="13571" width="3.875" style="79" customWidth="1"/>
    <col min="13572" max="13572" width="4.75" style="79" customWidth="1"/>
    <col min="13573" max="13581" width="8.75" style="79" customWidth="1"/>
    <col min="13582" max="13582" width="5.375" style="79" customWidth="1"/>
    <col min="13583" max="13583" width="4.375" style="79" customWidth="1"/>
    <col min="13584" max="13824" width="10.375" style="79"/>
    <col min="13825" max="13825" width="10.375" style="79" customWidth="1"/>
    <col min="13826" max="13826" width="3.25" style="79" customWidth="1"/>
    <col min="13827" max="13827" width="3.875" style="79" customWidth="1"/>
    <col min="13828" max="13828" width="4.75" style="79" customWidth="1"/>
    <col min="13829" max="13837" width="8.75" style="79" customWidth="1"/>
    <col min="13838" max="13838" width="5.375" style="79" customWidth="1"/>
    <col min="13839" max="13839" width="4.375" style="79" customWidth="1"/>
    <col min="13840" max="14080" width="10.375" style="79"/>
    <col min="14081" max="14081" width="10.375" style="79" customWidth="1"/>
    <col min="14082" max="14082" width="3.25" style="79" customWidth="1"/>
    <col min="14083" max="14083" width="3.875" style="79" customWidth="1"/>
    <col min="14084" max="14084" width="4.75" style="79" customWidth="1"/>
    <col min="14085" max="14093" width="8.75" style="79" customWidth="1"/>
    <col min="14094" max="14094" width="5.375" style="79" customWidth="1"/>
    <col min="14095" max="14095" width="4.375" style="79" customWidth="1"/>
    <col min="14096" max="14336" width="10.375" style="79"/>
    <col min="14337" max="14337" width="10.375" style="79" customWidth="1"/>
    <col min="14338" max="14338" width="3.25" style="79" customWidth="1"/>
    <col min="14339" max="14339" width="3.875" style="79" customWidth="1"/>
    <col min="14340" max="14340" width="4.75" style="79" customWidth="1"/>
    <col min="14341" max="14349" width="8.75" style="79" customWidth="1"/>
    <col min="14350" max="14350" width="5.375" style="79" customWidth="1"/>
    <col min="14351" max="14351" width="4.375" style="79" customWidth="1"/>
    <col min="14352" max="14592" width="10.375" style="79"/>
    <col min="14593" max="14593" width="10.375" style="79" customWidth="1"/>
    <col min="14594" max="14594" width="3.25" style="79" customWidth="1"/>
    <col min="14595" max="14595" width="3.875" style="79" customWidth="1"/>
    <col min="14596" max="14596" width="4.75" style="79" customWidth="1"/>
    <col min="14597" max="14605" width="8.75" style="79" customWidth="1"/>
    <col min="14606" max="14606" width="5.375" style="79" customWidth="1"/>
    <col min="14607" max="14607" width="4.375" style="79" customWidth="1"/>
    <col min="14608" max="14848" width="10.375" style="79"/>
    <col min="14849" max="14849" width="10.375" style="79" customWidth="1"/>
    <col min="14850" max="14850" width="3.25" style="79" customWidth="1"/>
    <col min="14851" max="14851" width="3.875" style="79" customWidth="1"/>
    <col min="14852" max="14852" width="4.75" style="79" customWidth="1"/>
    <col min="14853" max="14861" width="8.75" style="79" customWidth="1"/>
    <col min="14862" max="14862" width="5.375" style="79" customWidth="1"/>
    <col min="14863" max="14863" width="4.375" style="79" customWidth="1"/>
    <col min="14864" max="15104" width="10.375" style="79"/>
    <col min="15105" max="15105" width="10.375" style="79" customWidth="1"/>
    <col min="15106" max="15106" width="3.25" style="79" customWidth="1"/>
    <col min="15107" max="15107" width="3.875" style="79" customWidth="1"/>
    <col min="15108" max="15108" width="4.75" style="79" customWidth="1"/>
    <col min="15109" max="15117" width="8.75" style="79" customWidth="1"/>
    <col min="15118" max="15118" width="5.375" style="79" customWidth="1"/>
    <col min="15119" max="15119" width="4.375" style="79" customWidth="1"/>
    <col min="15120" max="15360" width="10.375" style="79"/>
    <col min="15361" max="15361" width="10.375" style="79" customWidth="1"/>
    <col min="15362" max="15362" width="3.25" style="79" customWidth="1"/>
    <col min="15363" max="15363" width="3.875" style="79" customWidth="1"/>
    <col min="15364" max="15364" width="4.75" style="79" customWidth="1"/>
    <col min="15365" max="15373" width="8.75" style="79" customWidth="1"/>
    <col min="15374" max="15374" width="5.375" style="79" customWidth="1"/>
    <col min="15375" max="15375" width="4.375" style="79" customWidth="1"/>
    <col min="15376" max="15616" width="10.375" style="79"/>
    <col min="15617" max="15617" width="10.375" style="79" customWidth="1"/>
    <col min="15618" max="15618" width="3.25" style="79" customWidth="1"/>
    <col min="15619" max="15619" width="3.875" style="79" customWidth="1"/>
    <col min="15620" max="15620" width="4.75" style="79" customWidth="1"/>
    <col min="15621" max="15629" width="8.75" style="79" customWidth="1"/>
    <col min="15630" max="15630" width="5.375" style="79" customWidth="1"/>
    <col min="15631" max="15631" width="4.375" style="79" customWidth="1"/>
    <col min="15632" max="15872" width="10.375" style="79"/>
    <col min="15873" max="15873" width="10.375" style="79" customWidth="1"/>
    <col min="15874" max="15874" width="3.25" style="79" customWidth="1"/>
    <col min="15875" max="15875" width="3.875" style="79" customWidth="1"/>
    <col min="15876" max="15876" width="4.75" style="79" customWidth="1"/>
    <col min="15877" max="15885" width="8.75" style="79" customWidth="1"/>
    <col min="15886" max="15886" width="5.375" style="79" customWidth="1"/>
    <col min="15887" max="15887" width="4.375" style="79" customWidth="1"/>
    <col min="15888" max="16128" width="10.375" style="79"/>
    <col min="16129" max="16129" width="10.375" style="79" customWidth="1"/>
    <col min="16130" max="16130" width="3.25" style="79" customWidth="1"/>
    <col min="16131" max="16131" width="3.875" style="79" customWidth="1"/>
    <col min="16132" max="16132" width="4.75" style="79" customWidth="1"/>
    <col min="16133" max="16141" width="8.75" style="79" customWidth="1"/>
    <col min="16142" max="16142" width="5.375" style="79" customWidth="1"/>
    <col min="16143" max="16143" width="4.375" style="79" customWidth="1"/>
    <col min="16144" max="16384" width="10.375" style="79"/>
  </cols>
  <sheetData>
    <row r="1" spans="2:15" ht="19.5" customHeight="1">
      <c r="B1" s="641" t="s">
        <v>156</v>
      </c>
      <c r="K1" s="1126" t="s">
        <v>1078</v>
      </c>
      <c r="L1" s="1126"/>
      <c r="M1" s="1126"/>
      <c r="N1" s="1126"/>
      <c r="O1" s="1126"/>
    </row>
    <row r="2" spans="2:15" ht="10.5" customHeight="1" thickBot="1">
      <c r="G2" s="214"/>
      <c r="K2" s="1127"/>
      <c r="L2" s="1127"/>
      <c r="M2" s="1127"/>
      <c r="N2" s="1127"/>
      <c r="O2" s="1127"/>
    </row>
    <row r="3" spans="2:15" s="504" customFormat="1" ht="29.25" customHeight="1">
      <c r="B3" s="1079" t="s">
        <v>114</v>
      </c>
      <c r="C3" s="1079"/>
      <c r="D3" s="1129"/>
      <c r="E3" s="1130" t="s">
        <v>80</v>
      </c>
      <c r="F3" s="1132" t="s">
        <v>157</v>
      </c>
      <c r="G3" s="1132" t="s">
        <v>158</v>
      </c>
      <c r="H3" s="1132" t="s">
        <v>83</v>
      </c>
      <c r="I3" s="1132" t="s">
        <v>84</v>
      </c>
      <c r="J3" s="1132" t="s">
        <v>159</v>
      </c>
      <c r="K3" s="1134" t="s">
        <v>160</v>
      </c>
      <c r="L3" s="1134" t="s">
        <v>161</v>
      </c>
      <c r="M3" s="1135" t="s">
        <v>162</v>
      </c>
      <c r="N3" s="1137" t="s">
        <v>147</v>
      </c>
      <c r="O3" s="1137"/>
    </row>
    <row r="4" spans="2:15" s="504" customFormat="1" ht="17.25" customHeight="1">
      <c r="B4" s="1096"/>
      <c r="C4" s="1096"/>
      <c r="D4" s="1097"/>
      <c r="E4" s="1131"/>
      <c r="F4" s="1133"/>
      <c r="G4" s="1133"/>
      <c r="H4" s="1133"/>
      <c r="I4" s="1133"/>
      <c r="J4" s="1133"/>
      <c r="K4" s="1133"/>
      <c r="L4" s="1133"/>
      <c r="M4" s="1136"/>
      <c r="N4" s="1116"/>
      <c r="O4" s="1116"/>
    </row>
    <row r="5" spans="2:15" s="504" customFormat="1" ht="23.25" customHeight="1">
      <c r="B5" s="491" t="s">
        <v>115</v>
      </c>
      <c r="C5" s="1102" t="s">
        <v>116</v>
      </c>
      <c r="D5" s="1069"/>
      <c r="E5" s="642">
        <v>3255</v>
      </c>
      <c r="F5" s="38">
        <v>5477</v>
      </c>
      <c r="G5" s="38">
        <v>5451</v>
      </c>
      <c r="H5" s="38">
        <v>4706</v>
      </c>
      <c r="I5" s="38">
        <v>3134</v>
      </c>
      <c r="J5" s="46">
        <v>6628</v>
      </c>
      <c r="K5" s="46">
        <v>5433</v>
      </c>
      <c r="L5" s="38">
        <v>4103</v>
      </c>
      <c r="M5" s="38">
        <v>5824</v>
      </c>
      <c r="N5" s="1113">
        <f>SUM(E5:M5)</f>
        <v>44011</v>
      </c>
      <c r="O5" s="1128"/>
    </row>
    <row r="6" spans="2:15" s="504" customFormat="1" ht="23.25" customHeight="1">
      <c r="B6" s="493" t="s">
        <v>117</v>
      </c>
      <c r="C6" s="1082" t="s">
        <v>118</v>
      </c>
      <c r="D6" s="1090"/>
      <c r="E6" s="101">
        <v>49</v>
      </c>
      <c r="F6" s="41" t="s">
        <v>119</v>
      </c>
      <c r="G6" s="41">
        <v>833</v>
      </c>
      <c r="H6" s="534">
        <v>222</v>
      </c>
      <c r="I6" s="534">
        <v>189</v>
      </c>
      <c r="J6" s="534">
        <v>728</v>
      </c>
      <c r="K6" s="534">
        <v>615</v>
      </c>
      <c r="L6" s="41">
        <v>492</v>
      </c>
      <c r="M6" s="643" t="s">
        <v>119</v>
      </c>
      <c r="N6" s="1120">
        <f>SUM(E6:M6)</f>
        <v>3128</v>
      </c>
      <c r="O6" s="1101"/>
    </row>
    <row r="7" spans="2:15" s="504" customFormat="1" ht="23.25" customHeight="1">
      <c r="B7" s="493" t="s">
        <v>120</v>
      </c>
      <c r="C7" s="1082" t="s">
        <v>121</v>
      </c>
      <c r="D7" s="1083"/>
      <c r="E7" s="644" t="s">
        <v>119</v>
      </c>
      <c r="F7" s="41" t="s">
        <v>119</v>
      </c>
      <c r="G7" s="534">
        <v>44</v>
      </c>
      <c r="H7" s="41" t="s">
        <v>119</v>
      </c>
      <c r="I7" s="41" t="s">
        <v>119</v>
      </c>
      <c r="J7" s="41" t="s">
        <v>119</v>
      </c>
      <c r="K7" s="41">
        <v>40</v>
      </c>
      <c r="L7" s="41" t="s">
        <v>119</v>
      </c>
      <c r="M7" s="41" t="s">
        <v>119</v>
      </c>
      <c r="N7" s="1120">
        <f>SUM(E7:M7)</f>
        <v>84</v>
      </c>
      <c r="O7" s="1121"/>
    </row>
    <row r="8" spans="2:15" s="504" customFormat="1" ht="23.25" customHeight="1">
      <c r="B8" s="493" t="s">
        <v>122</v>
      </c>
      <c r="C8" s="1122" t="s">
        <v>123</v>
      </c>
      <c r="D8" s="1123"/>
      <c r="E8" s="645">
        <v>3304</v>
      </c>
      <c r="F8" s="646">
        <v>5477</v>
      </c>
      <c r="G8" s="646">
        <v>6328</v>
      </c>
      <c r="H8" s="646">
        <v>4928</v>
      </c>
      <c r="I8" s="646">
        <v>3323</v>
      </c>
      <c r="J8" s="647">
        <v>7356</v>
      </c>
      <c r="K8" s="647">
        <v>6088</v>
      </c>
      <c r="L8" s="646">
        <v>4595</v>
      </c>
      <c r="M8" s="646">
        <v>5824</v>
      </c>
      <c r="N8" s="1124">
        <f>SUM(N5:N7)</f>
        <v>47223</v>
      </c>
      <c r="O8" s="1125">
        <f>SUM(O5:O7)</f>
        <v>0</v>
      </c>
    </row>
    <row r="9" spans="2:15" s="504" customFormat="1" ht="23.25" customHeight="1">
      <c r="B9" s="1068" t="s">
        <v>163</v>
      </c>
      <c r="C9" s="1068"/>
      <c r="D9" s="1069"/>
      <c r="E9" s="648">
        <v>6116</v>
      </c>
      <c r="F9" s="46">
        <v>13477</v>
      </c>
      <c r="G9" s="46">
        <v>19087</v>
      </c>
      <c r="H9" s="46">
        <v>10430</v>
      </c>
      <c r="I9" s="46">
        <v>9682</v>
      </c>
      <c r="J9" s="46">
        <v>15279</v>
      </c>
      <c r="K9" s="46">
        <v>17752</v>
      </c>
      <c r="L9" s="46">
        <v>23367</v>
      </c>
      <c r="M9" s="46">
        <v>14952</v>
      </c>
      <c r="N9" s="1120">
        <f>SUM(E9:M9)</f>
        <v>130142</v>
      </c>
      <c r="O9" s="1121"/>
    </row>
    <row r="10" spans="2:15" s="504" customFormat="1" ht="23.25" customHeight="1">
      <c r="B10" s="1074" t="s">
        <v>125</v>
      </c>
      <c r="C10" s="1074"/>
      <c r="D10" s="1083"/>
      <c r="E10" s="648">
        <v>24127</v>
      </c>
      <c r="F10" s="46">
        <v>19663</v>
      </c>
      <c r="G10" s="46">
        <v>19383</v>
      </c>
      <c r="H10" s="46">
        <v>18215</v>
      </c>
      <c r="I10" s="46">
        <v>22025</v>
      </c>
      <c r="J10" s="46">
        <v>21434</v>
      </c>
      <c r="K10" s="46">
        <v>17615</v>
      </c>
      <c r="L10" s="46">
        <v>11334</v>
      </c>
      <c r="M10" s="46">
        <v>23839</v>
      </c>
      <c r="N10" s="1120">
        <f>SUM(E10:M10)</f>
        <v>177635</v>
      </c>
      <c r="O10" s="1121"/>
    </row>
    <row r="11" spans="2:15" s="504" customFormat="1" ht="23.25" customHeight="1">
      <c r="B11" s="1090" t="s">
        <v>126</v>
      </c>
      <c r="C11" s="1090"/>
      <c r="D11" s="1083"/>
      <c r="E11" s="648">
        <v>3117</v>
      </c>
      <c r="F11" s="41" t="s">
        <v>119</v>
      </c>
      <c r="G11" s="41" t="s">
        <v>119</v>
      </c>
      <c r="H11" s="41" t="s">
        <v>119</v>
      </c>
      <c r="I11" s="41" t="s">
        <v>119</v>
      </c>
      <c r="J11" s="41" t="s">
        <v>119</v>
      </c>
      <c r="K11" s="41" t="s">
        <v>119</v>
      </c>
      <c r="L11" s="41">
        <v>344</v>
      </c>
      <c r="M11" s="643" t="s">
        <v>119</v>
      </c>
      <c r="N11" s="1120">
        <f>SUM(E11:M11)</f>
        <v>3461</v>
      </c>
      <c r="O11" s="1121"/>
    </row>
    <row r="12" spans="2:15" s="504" customFormat="1" ht="29.25" customHeight="1">
      <c r="B12" s="1109" t="s">
        <v>164</v>
      </c>
      <c r="C12" s="1109"/>
      <c r="D12" s="1110"/>
      <c r="E12" s="649">
        <v>33360</v>
      </c>
      <c r="F12" s="650">
        <v>33140</v>
      </c>
      <c r="G12" s="650">
        <v>38470</v>
      </c>
      <c r="H12" s="650">
        <v>28645</v>
      </c>
      <c r="I12" s="650">
        <v>31707</v>
      </c>
      <c r="J12" s="650">
        <v>36713</v>
      </c>
      <c r="K12" s="650">
        <v>35367</v>
      </c>
      <c r="L12" s="650">
        <v>35045</v>
      </c>
      <c r="M12" s="650">
        <v>38791</v>
      </c>
      <c r="N12" s="1111">
        <f>SUM(N9:N11)</f>
        <v>311238</v>
      </c>
      <c r="O12" s="1112">
        <f>SUM(O9:O11)</f>
        <v>0</v>
      </c>
    </row>
    <row r="13" spans="2:15" s="504" customFormat="1" ht="23.25" customHeight="1">
      <c r="B13" s="1068" t="s">
        <v>128</v>
      </c>
      <c r="C13" s="1068"/>
      <c r="D13" s="1069"/>
      <c r="E13" s="236">
        <v>1148</v>
      </c>
      <c r="F13" s="46">
        <v>1400</v>
      </c>
      <c r="G13" s="46">
        <v>1401</v>
      </c>
      <c r="H13" s="46">
        <v>1406</v>
      </c>
      <c r="I13" s="46">
        <v>1308</v>
      </c>
      <c r="J13" s="46">
        <v>1440</v>
      </c>
      <c r="K13" s="651">
        <v>2595</v>
      </c>
      <c r="L13" s="651">
        <v>1046</v>
      </c>
      <c r="M13" s="651">
        <v>2265</v>
      </c>
      <c r="N13" s="1113">
        <f>SUM(E13:M13)</f>
        <v>14009</v>
      </c>
      <c r="O13" s="1114"/>
    </row>
    <row r="14" spans="2:15" s="504" customFormat="1" ht="34.5" customHeight="1">
      <c r="B14" s="1115" t="s">
        <v>148</v>
      </c>
      <c r="C14" s="1116"/>
      <c r="D14" s="1117"/>
      <c r="E14" s="54" t="s">
        <v>165</v>
      </c>
      <c r="F14" s="54" t="s">
        <v>166</v>
      </c>
      <c r="G14" s="54" t="s">
        <v>166</v>
      </c>
      <c r="H14" s="54" t="s">
        <v>166</v>
      </c>
      <c r="I14" s="54" t="s">
        <v>132</v>
      </c>
      <c r="J14" s="54" t="s">
        <v>166</v>
      </c>
      <c r="K14" s="52" t="s">
        <v>167</v>
      </c>
      <c r="L14" s="54" t="s">
        <v>168</v>
      </c>
      <c r="M14" s="54" t="s">
        <v>169</v>
      </c>
      <c r="N14" s="1118"/>
      <c r="O14" s="1119"/>
    </row>
    <row r="15" spans="2:15" s="504" customFormat="1" ht="23.25" customHeight="1">
      <c r="B15" s="1090" t="s">
        <v>140</v>
      </c>
      <c r="C15" s="1095"/>
      <c r="D15" s="557" t="s">
        <v>139</v>
      </c>
      <c r="E15" s="101">
        <v>5</v>
      </c>
      <c r="F15" s="534">
        <v>19</v>
      </c>
      <c r="G15" s="534">
        <v>22</v>
      </c>
      <c r="H15" s="534">
        <v>15</v>
      </c>
      <c r="I15" s="534">
        <v>6</v>
      </c>
      <c r="J15" s="534">
        <v>18</v>
      </c>
      <c r="K15" s="534">
        <v>12</v>
      </c>
      <c r="L15" s="534">
        <v>7</v>
      </c>
      <c r="M15" s="534">
        <v>13</v>
      </c>
      <c r="N15" s="1105">
        <f>SUM(E15:M15)</f>
        <v>117</v>
      </c>
      <c r="O15" s="1106"/>
    </row>
    <row r="16" spans="2:15" s="504" customFormat="1" ht="23.25" customHeight="1">
      <c r="B16" s="1074"/>
      <c r="C16" s="1095"/>
      <c r="D16" s="557" t="s">
        <v>141</v>
      </c>
      <c r="E16" s="101">
        <v>11</v>
      </c>
      <c r="F16" s="534">
        <v>14</v>
      </c>
      <c r="G16" s="534">
        <v>15</v>
      </c>
      <c r="H16" s="534">
        <v>13</v>
      </c>
      <c r="I16" s="534">
        <v>8</v>
      </c>
      <c r="J16" s="534">
        <v>16</v>
      </c>
      <c r="K16" s="534">
        <v>13</v>
      </c>
      <c r="L16" s="534">
        <v>13</v>
      </c>
      <c r="M16" s="534">
        <v>13</v>
      </c>
      <c r="N16" s="1105">
        <f>SUM(E16:M16)</f>
        <v>116</v>
      </c>
      <c r="O16" s="1106"/>
    </row>
    <row r="17" spans="2:15" s="504" customFormat="1" ht="23.25" customHeight="1" thickBot="1">
      <c r="B17" s="1075"/>
      <c r="C17" s="1076"/>
      <c r="D17" s="652" t="s">
        <v>17</v>
      </c>
      <c r="E17" s="653">
        <v>16</v>
      </c>
      <c r="F17" s="654">
        <v>33</v>
      </c>
      <c r="G17" s="654">
        <v>37</v>
      </c>
      <c r="H17" s="654">
        <v>28</v>
      </c>
      <c r="I17" s="654">
        <v>14</v>
      </c>
      <c r="J17" s="654">
        <v>34</v>
      </c>
      <c r="K17" s="654">
        <v>25</v>
      </c>
      <c r="L17" s="654">
        <v>20</v>
      </c>
      <c r="M17" s="655">
        <v>26</v>
      </c>
      <c r="N17" s="1107">
        <f>SUM(N15:N16)</f>
        <v>233</v>
      </c>
      <c r="O17" s="1108">
        <f>SUM(O15:O16)</f>
        <v>0</v>
      </c>
    </row>
    <row r="18" spans="2:15" ht="21.75" customHeight="1">
      <c r="B18" s="105" t="s">
        <v>170</v>
      </c>
      <c r="C18" s="162"/>
    </row>
    <row r="19" spans="2:15" ht="19.5" customHeight="1"/>
    <row r="20" spans="2:15" ht="19.5" customHeight="1"/>
    <row r="21" spans="2:15" ht="21" customHeight="1"/>
    <row r="22" spans="2:15" ht="21" customHeight="1"/>
    <row r="23" spans="2:15" ht="21" customHeight="1"/>
    <row r="24" spans="2:15" ht="21" customHeight="1"/>
    <row r="25" spans="2:15" ht="21" customHeight="1"/>
    <row r="26" spans="2:15" ht="21" customHeight="1"/>
    <row r="27" spans="2:15" ht="19.5" customHeight="1"/>
    <row r="28" spans="2:15" ht="15.75" customHeight="1"/>
    <row r="43" ht="9" customHeight="1"/>
    <row r="45" ht="19.5" customHeight="1"/>
    <row r="49" ht="24" customHeight="1"/>
    <row r="53" ht="23.25" customHeight="1"/>
    <row r="56" ht="23.25" customHeight="1"/>
  </sheetData>
  <customSheetViews>
    <customSheetView guid="{93AD3119-4B9E-4DD3-92AC-14DD93F7352A}" scale="85" showPageBreaks="1" printArea="1" view="pageBreakPreview">
      <selection activeCell="A4" sqref="A4"/>
      <pageMargins left="0.73" right="0.19685039370078741" top="0.8" bottom="0.78740157480314965" header="0" footer="0"/>
      <pageSetup paperSize="9" firstPageNumber="212" pageOrder="overThenDown" orientation="landscape" r:id="rId1"/>
      <headerFooter alignWithMargins="0"/>
    </customSheetView>
    <customSheetView guid="{53ABA5C2-131F-4519-ADBD-143B4641C355}" scale="85" showPageBreaks="1" printArea="1" view="pageBreakPreview">
      <selection activeCell="A4" sqref="A4"/>
      <pageMargins left="0.73" right="0.19685039370078741" top="0.8" bottom="0.78740157480314965" header="0" footer="0"/>
      <pageSetup paperSize="9" firstPageNumber="212" pageOrder="overThenDown" orientation="landscape" r:id="rId2"/>
      <headerFooter alignWithMargins="0"/>
    </customSheetView>
    <customSheetView guid="{088E71DE-B7B4-46D8-A92F-2B36F5DE4D60}" scale="85" showPageBreaks="1" printArea="1" view="pageBreakPreview">
      <selection activeCell="A4" sqref="A4"/>
      <pageMargins left="0.73" right="0.19685039370078741" top="0.8" bottom="0.78740157480314965" header="0" footer="0"/>
      <pageSetup paperSize="9" firstPageNumber="212" pageOrder="overThenDown" orientation="landscape" r:id="rId3"/>
      <headerFooter alignWithMargins="0"/>
    </customSheetView>
    <customSheetView guid="{9B74B00A-A640-416F-A432-6A34C75E3BAB}" scale="85" showPageBreaks="1" printArea="1" view="pageBreakPreview">
      <selection activeCell="A4" sqref="A4"/>
      <pageMargins left="0.73" right="0.19685039370078741" top="0.8" bottom="0.78740157480314965" header="0" footer="0"/>
      <pageSetup paperSize="9" firstPageNumber="212" pageOrder="overThenDown" orientation="landscape" r:id="rId4"/>
      <headerFooter alignWithMargins="0"/>
    </customSheetView>
    <customSheetView guid="{4B660A93-3844-409A-B1B8-F0D2E63212C8}" scale="85" showPageBreaks="1" printArea="1" view="pageBreakPreview">
      <selection activeCell="A4" sqref="A4"/>
      <pageMargins left="0.73" right="0.19685039370078741" top="0.8" bottom="0.78740157480314965" header="0" footer="0"/>
      <pageSetup paperSize="9" firstPageNumber="212" pageOrder="overThenDown" orientation="landscape" r:id="rId5"/>
      <headerFooter alignWithMargins="0"/>
    </customSheetView>
    <customSheetView guid="{54E8C2A0-7B52-4DAB-8ABD-D0AD26D0A0DB}" scale="85" showPageBreaks="1" printArea="1" view="pageBreakPreview">
      <selection activeCell="A4" sqref="A4"/>
      <pageMargins left="0.73" right="0.19685039370078741" top="0.8" bottom="0.78740157480314965" header="0" footer="0"/>
      <pageSetup paperSize="9" firstPageNumber="212" pageOrder="overThenDown" orientation="landscape" r:id="rId6"/>
      <headerFooter alignWithMargins="0"/>
    </customSheetView>
    <customSheetView guid="{F9820D02-85B6-432B-AB25-E79E6E3CE8BD}" scale="85" showPageBreaks="1" printArea="1" view="pageBreakPreview">
      <selection activeCell="A4" sqref="A4"/>
      <pageMargins left="0.73" right="0.19685039370078741" top="0.8" bottom="0.78740157480314965" header="0" footer="0"/>
      <pageSetup paperSize="9" firstPageNumber="212" pageOrder="overThenDown" orientation="landscape" r:id="rId7"/>
      <headerFooter alignWithMargins="0"/>
    </customSheetView>
    <customSheetView guid="{6C8CA477-863E-484A-88AC-2F7B34BF5742}" scale="85" showPageBreaks="1" printArea="1" view="pageBreakPreview">
      <selection activeCell="A4" sqref="A4"/>
      <pageMargins left="0.73" right="0.19685039370078741" top="0.8" bottom="0.78740157480314965" header="0" footer="0"/>
      <pageSetup paperSize="9" firstPageNumber="212" pageOrder="overThenDown" orientation="landscape" r:id="rId8"/>
      <headerFooter alignWithMargins="0"/>
    </customSheetView>
    <customSheetView guid="{C35433B0-31B6-4088-8FE4-5880F028D902}" scale="85" showPageBreaks="1" printArea="1" view="pageBreakPreview">
      <selection activeCell="A4" sqref="A4"/>
      <pageMargins left="0.73" right="0.19685039370078741" top="0.8" bottom="0.78740157480314965" header="0" footer="0"/>
      <pageSetup paperSize="9" firstPageNumber="212" pageOrder="overThenDown" orientation="landscape" r:id="rId9"/>
      <headerFooter alignWithMargins="0"/>
    </customSheetView>
    <customSheetView guid="{ACCC9A1C-74E4-4A07-8C69-201B2C75F995}" scale="85" showPageBreaks="1" printArea="1" view="pageBreakPreview">
      <selection activeCell="A4" sqref="A4"/>
      <pageMargins left="0.73" right="0.19685039370078741" top="0.8" bottom="0.78740157480314965" header="0" footer="0"/>
      <pageSetup paperSize="9" firstPageNumber="212" pageOrder="overThenDown" orientation="landscape" r:id="rId10"/>
      <headerFooter alignWithMargins="0"/>
    </customSheetView>
    <customSheetView guid="{D244CBD3-20C8-4E64-93F1-8305B8033E05}" scale="85" showPageBreaks="1" printArea="1" view="pageBreakPreview">
      <pageMargins left="0.73" right="0.19685039370078741" top="0.8" bottom="0.78740157480314965" header="0" footer="0"/>
      <pageSetup paperSize="9" firstPageNumber="212" pageOrder="overThenDown" orientation="landscape" r:id="rId11"/>
      <headerFooter alignWithMargins="0"/>
    </customSheetView>
    <customSheetView guid="{A9FAE077-5C36-4502-A307-F5F7DF354F81}" scale="85" showPageBreaks="1" printArea="1" view="pageBreakPreview">
      <selection activeCell="A4" sqref="A4"/>
      <pageMargins left="0.73" right="0.19685039370078741" top="0.8" bottom="0.78740157480314965" header="0" footer="0"/>
      <pageSetup paperSize="9" firstPageNumber="212" pageOrder="overThenDown" orientation="landscape" r:id="rId12"/>
      <headerFooter alignWithMargins="0"/>
    </customSheetView>
    <customSheetView guid="{676DC416-CC6C-4663-B2BC-E7307C535C80}" scale="85" showPageBreaks="1" printArea="1" view="pageBreakPreview">
      <selection activeCell="A4" sqref="A4"/>
      <pageMargins left="0.73" right="0.19685039370078741" top="0.8" bottom="0.78740157480314965" header="0" footer="0"/>
      <pageSetup paperSize="9" firstPageNumber="212" pageOrder="overThenDown" orientation="landscape" r:id="rId13"/>
      <headerFooter alignWithMargins="0"/>
    </customSheetView>
  </customSheetViews>
  <mergeCells count="36">
    <mergeCell ref="K1:O2"/>
    <mergeCell ref="C5:D5"/>
    <mergeCell ref="N5:O5"/>
    <mergeCell ref="B3:D4"/>
    <mergeCell ref="E3:E4"/>
    <mergeCell ref="F3:F4"/>
    <mergeCell ref="G3:G4"/>
    <mergeCell ref="H3:H4"/>
    <mergeCell ref="I3:I4"/>
    <mergeCell ref="J3:J4"/>
    <mergeCell ref="K3:K4"/>
    <mergeCell ref="L3:L4"/>
    <mergeCell ref="M3:M4"/>
    <mergeCell ref="N3:O4"/>
    <mergeCell ref="C6:D6"/>
    <mergeCell ref="N6:O6"/>
    <mergeCell ref="C7:D7"/>
    <mergeCell ref="N7:O7"/>
    <mergeCell ref="C8:D8"/>
    <mergeCell ref="N8:O8"/>
    <mergeCell ref="B9:D9"/>
    <mergeCell ref="N9:O9"/>
    <mergeCell ref="B10:D10"/>
    <mergeCell ref="N10:O10"/>
    <mergeCell ref="B11:D11"/>
    <mergeCell ref="N11:O11"/>
    <mergeCell ref="B15:C17"/>
    <mergeCell ref="N15:O15"/>
    <mergeCell ref="N16:O16"/>
    <mergeCell ref="N17:O17"/>
    <mergeCell ref="B12:D12"/>
    <mergeCell ref="N12:O12"/>
    <mergeCell ref="B13:D13"/>
    <mergeCell ref="N13:O13"/>
    <mergeCell ref="B14:D14"/>
    <mergeCell ref="N14:O14"/>
  </mergeCells>
  <phoneticPr fontId="2"/>
  <printOptions gridLinesSet="0"/>
  <pageMargins left="0.73" right="0.19685039370078741" top="0.8" bottom="0.78740157480314965" header="0" footer="0"/>
  <pageSetup paperSize="9" firstPageNumber="212" pageOrder="overThenDown" orientation="landscape" r:id="rId14"/>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Y49"/>
  <sheetViews>
    <sheetView view="pageBreakPreview" zoomScaleNormal="100" zoomScaleSheetLayoutView="100" workbookViewId="0"/>
  </sheetViews>
  <sheetFormatPr defaultColWidth="10.375" defaultRowHeight="14.45" customHeight="1"/>
  <cols>
    <col min="1" max="1" width="6" style="79" customWidth="1"/>
    <col min="2" max="2" width="7.75" style="79" customWidth="1"/>
    <col min="3" max="8" width="6.625" style="79" customWidth="1"/>
    <col min="9" max="17" width="5.5" style="79" customWidth="1"/>
    <col min="18" max="18" width="1.625" style="79" customWidth="1"/>
    <col min="19" max="19" width="6.625" style="79" customWidth="1"/>
    <col min="20" max="20" width="1.625" style="79" customWidth="1"/>
    <col min="21" max="21" width="5.75" style="79" customWidth="1"/>
    <col min="22" max="22" width="3.875" style="79" customWidth="1"/>
    <col min="23" max="23" width="4.125" style="79" customWidth="1"/>
    <col min="24" max="25" width="3.875" style="79" customWidth="1"/>
    <col min="26" max="26" width="4.125" style="79" customWidth="1"/>
    <col min="27" max="27" width="3.875" style="79" customWidth="1"/>
    <col min="28" max="28" width="4" style="79" customWidth="1"/>
    <col min="29" max="29" width="2.125" style="79" customWidth="1"/>
    <col min="30" max="30" width="5" style="79" customWidth="1"/>
    <col min="31" max="31" width="2.25" style="79" customWidth="1"/>
    <col min="32" max="32" width="4.375" style="79" customWidth="1"/>
    <col min="33" max="33" width="6" style="79" customWidth="1"/>
    <col min="34" max="34" width="8" style="79" customWidth="1"/>
    <col min="35" max="35" width="5.625" style="79" customWidth="1"/>
    <col min="36" max="36" width="0.25" style="79" customWidth="1"/>
    <col min="37" max="256" width="10.375" style="79"/>
    <col min="257" max="257" width="6" style="79" customWidth="1"/>
    <col min="258" max="258" width="7.75" style="79" customWidth="1"/>
    <col min="259" max="264" width="6.625" style="79" customWidth="1"/>
    <col min="265" max="273" width="5.5" style="79" customWidth="1"/>
    <col min="274" max="274" width="1.625" style="79" customWidth="1"/>
    <col min="275" max="275" width="6.625" style="79" customWidth="1"/>
    <col min="276" max="276" width="1.625" style="79" customWidth="1"/>
    <col min="277" max="277" width="5.75" style="79" customWidth="1"/>
    <col min="278" max="278" width="3.875" style="79" customWidth="1"/>
    <col min="279" max="279" width="4.125" style="79" customWidth="1"/>
    <col min="280" max="281" width="3.875" style="79" customWidth="1"/>
    <col min="282" max="282" width="4.125" style="79" customWidth="1"/>
    <col min="283" max="283" width="3.875" style="79" customWidth="1"/>
    <col min="284" max="284" width="4" style="79" customWidth="1"/>
    <col min="285" max="285" width="2.125" style="79" customWidth="1"/>
    <col min="286" max="286" width="5" style="79" customWidth="1"/>
    <col min="287" max="287" width="2.25" style="79" customWidth="1"/>
    <col min="288" max="288" width="4.375" style="79" customWidth="1"/>
    <col min="289" max="289" width="6" style="79" customWidth="1"/>
    <col min="290" max="290" width="8" style="79" customWidth="1"/>
    <col min="291" max="291" width="5.625" style="79" customWidth="1"/>
    <col min="292" max="292" width="0.25" style="79" customWidth="1"/>
    <col min="293" max="512" width="10.375" style="79"/>
    <col min="513" max="513" width="6" style="79" customWidth="1"/>
    <col min="514" max="514" width="7.75" style="79" customWidth="1"/>
    <col min="515" max="520" width="6.625" style="79" customWidth="1"/>
    <col min="521" max="529" width="5.5" style="79" customWidth="1"/>
    <col min="530" max="530" width="1.625" style="79" customWidth="1"/>
    <col min="531" max="531" width="6.625" style="79" customWidth="1"/>
    <col min="532" max="532" width="1.625" style="79" customWidth="1"/>
    <col min="533" max="533" width="5.75" style="79" customWidth="1"/>
    <col min="534" max="534" width="3.875" style="79" customWidth="1"/>
    <col min="535" max="535" width="4.125" style="79" customWidth="1"/>
    <col min="536" max="537" width="3.875" style="79" customWidth="1"/>
    <col min="538" max="538" width="4.125" style="79" customWidth="1"/>
    <col min="539" max="539" width="3.875" style="79" customWidth="1"/>
    <col min="540" max="540" width="4" style="79" customWidth="1"/>
    <col min="541" max="541" width="2.125" style="79" customWidth="1"/>
    <col min="542" max="542" width="5" style="79" customWidth="1"/>
    <col min="543" max="543" width="2.25" style="79" customWidth="1"/>
    <col min="544" max="544" width="4.375" style="79" customWidth="1"/>
    <col min="545" max="545" width="6" style="79" customWidth="1"/>
    <col min="546" max="546" width="8" style="79" customWidth="1"/>
    <col min="547" max="547" width="5.625" style="79" customWidth="1"/>
    <col min="548" max="548" width="0.25" style="79" customWidth="1"/>
    <col min="549" max="768" width="10.375" style="79"/>
    <col min="769" max="769" width="6" style="79" customWidth="1"/>
    <col min="770" max="770" width="7.75" style="79" customWidth="1"/>
    <col min="771" max="776" width="6.625" style="79" customWidth="1"/>
    <col min="777" max="785" width="5.5" style="79" customWidth="1"/>
    <col min="786" max="786" width="1.625" style="79" customWidth="1"/>
    <col min="787" max="787" width="6.625" style="79" customWidth="1"/>
    <col min="788" max="788" width="1.625" style="79" customWidth="1"/>
    <col min="789" max="789" width="5.75" style="79" customWidth="1"/>
    <col min="790" max="790" width="3.875" style="79" customWidth="1"/>
    <col min="791" max="791" width="4.125" style="79" customWidth="1"/>
    <col min="792" max="793" width="3.875" style="79" customWidth="1"/>
    <col min="794" max="794" width="4.125" style="79" customWidth="1"/>
    <col min="795" max="795" width="3.875" style="79" customWidth="1"/>
    <col min="796" max="796" width="4" style="79" customWidth="1"/>
    <col min="797" max="797" width="2.125" style="79" customWidth="1"/>
    <col min="798" max="798" width="5" style="79" customWidth="1"/>
    <col min="799" max="799" width="2.25" style="79" customWidth="1"/>
    <col min="800" max="800" width="4.375" style="79" customWidth="1"/>
    <col min="801" max="801" width="6" style="79" customWidth="1"/>
    <col min="802" max="802" width="8" style="79" customWidth="1"/>
    <col min="803" max="803" width="5.625" style="79" customWidth="1"/>
    <col min="804" max="804" width="0.25" style="79" customWidth="1"/>
    <col min="805" max="1024" width="10.375" style="79"/>
    <col min="1025" max="1025" width="6" style="79" customWidth="1"/>
    <col min="1026" max="1026" width="7.75" style="79" customWidth="1"/>
    <col min="1027" max="1032" width="6.625" style="79" customWidth="1"/>
    <col min="1033" max="1041" width="5.5" style="79" customWidth="1"/>
    <col min="1042" max="1042" width="1.625" style="79" customWidth="1"/>
    <col min="1043" max="1043" width="6.625" style="79" customWidth="1"/>
    <col min="1044" max="1044" width="1.625" style="79" customWidth="1"/>
    <col min="1045" max="1045" width="5.75" style="79" customWidth="1"/>
    <col min="1046" max="1046" width="3.875" style="79" customWidth="1"/>
    <col min="1047" max="1047" width="4.125" style="79" customWidth="1"/>
    <col min="1048" max="1049" width="3.875" style="79" customWidth="1"/>
    <col min="1050" max="1050" width="4.125" style="79" customWidth="1"/>
    <col min="1051" max="1051" width="3.875" style="79" customWidth="1"/>
    <col min="1052" max="1052" width="4" style="79" customWidth="1"/>
    <col min="1053" max="1053" width="2.125" style="79" customWidth="1"/>
    <col min="1054" max="1054" width="5" style="79" customWidth="1"/>
    <col min="1055" max="1055" width="2.25" style="79" customWidth="1"/>
    <col min="1056" max="1056" width="4.375" style="79" customWidth="1"/>
    <col min="1057" max="1057" width="6" style="79" customWidth="1"/>
    <col min="1058" max="1058" width="8" style="79" customWidth="1"/>
    <col min="1059" max="1059" width="5.625" style="79" customWidth="1"/>
    <col min="1060" max="1060" width="0.25" style="79" customWidth="1"/>
    <col min="1061" max="1280" width="10.375" style="79"/>
    <col min="1281" max="1281" width="6" style="79" customWidth="1"/>
    <col min="1282" max="1282" width="7.75" style="79" customWidth="1"/>
    <col min="1283" max="1288" width="6.625" style="79" customWidth="1"/>
    <col min="1289" max="1297" width="5.5" style="79" customWidth="1"/>
    <col min="1298" max="1298" width="1.625" style="79" customWidth="1"/>
    <col min="1299" max="1299" width="6.625" style="79" customWidth="1"/>
    <col min="1300" max="1300" width="1.625" style="79" customWidth="1"/>
    <col min="1301" max="1301" width="5.75" style="79" customWidth="1"/>
    <col min="1302" max="1302" width="3.875" style="79" customWidth="1"/>
    <col min="1303" max="1303" width="4.125" style="79" customWidth="1"/>
    <col min="1304" max="1305" width="3.875" style="79" customWidth="1"/>
    <col min="1306" max="1306" width="4.125" style="79" customWidth="1"/>
    <col min="1307" max="1307" width="3.875" style="79" customWidth="1"/>
    <col min="1308" max="1308" width="4" style="79" customWidth="1"/>
    <col min="1309" max="1309" width="2.125" style="79" customWidth="1"/>
    <col min="1310" max="1310" width="5" style="79" customWidth="1"/>
    <col min="1311" max="1311" width="2.25" style="79" customWidth="1"/>
    <col min="1312" max="1312" width="4.375" style="79" customWidth="1"/>
    <col min="1313" max="1313" width="6" style="79" customWidth="1"/>
    <col min="1314" max="1314" width="8" style="79" customWidth="1"/>
    <col min="1315" max="1315" width="5.625" style="79" customWidth="1"/>
    <col min="1316" max="1316" width="0.25" style="79" customWidth="1"/>
    <col min="1317" max="1536" width="10.375" style="79"/>
    <col min="1537" max="1537" width="6" style="79" customWidth="1"/>
    <col min="1538" max="1538" width="7.75" style="79" customWidth="1"/>
    <col min="1539" max="1544" width="6.625" style="79" customWidth="1"/>
    <col min="1545" max="1553" width="5.5" style="79" customWidth="1"/>
    <col min="1554" max="1554" width="1.625" style="79" customWidth="1"/>
    <col min="1555" max="1555" width="6.625" style="79" customWidth="1"/>
    <col min="1556" max="1556" width="1.625" style="79" customWidth="1"/>
    <col min="1557" max="1557" width="5.75" style="79" customWidth="1"/>
    <col min="1558" max="1558" width="3.875" style="79" customWidth="1"/>
    <col min="1559" max="1559" width="4.125" style="79" customWidth="1"/>
    <col min="1560" max="1561" width="3.875" style="79" customWidth="1"/>
    <col min="1562" max="1562" width="4.125" style="79" customWidth="1"/>
    <col min="1563" max="1563" width="3.875" style="79" customWidth="1"/>
    <col min="1564" max="1564" width="4" style="79" customWidth="1"/>
    <col min="1565" max="1565" width="2.125" style="79" customWidth="1"/>
    <col min="1566" max="1566" width="5" style="79" customWidth="1"/>
    <col min="1567" max="1567" width="2.25" style="79" customWidth="1"/>
    <col min="1568" max="1568" width="4.375" style="79" customWidth="1"/>
    <col min="1569" max="1569" width="6" style="79" customWidth="1"/>
    <col min="1570" max="1570" width="8" style="79" customWidth="1"/>
    <col min="1571" max="1571" width="5.625" style="79" customWidth="1"/>
    <col min="1572" max="1572" width="0.25" style="79" customWidth="1"/>
    <col min="1573" max="1792" width="10.375" style="79"/>
    <col min="1793" max="1793" width="6" style="79" customWidth="1"/>
    <col min="1794" max="1794" width="7.75" style="79" customWidth="1"/>
    <col min="1795" max="1800" width="6.625" style="79" customWidth="1"/>
    <col min="1801" max="1809" width="5.5" style="79" customWidth="1"/>
    <col min="1810" max="1810" width="1.625" style="79" customWidth="1"/>
    <col min="1811" max="1811" width="6.625" style="79" customWidth="1"/>
    <col min="1812" max="1812" width="1.625" style="79" customWidth="1"/>
    <col min="1813" max="1813" width="5.75" style="79" customWidth="1"/>
    <col min="1814" max="1814" width="3.875" style="79" customWidth="1"/>
    <col min="1815" max="1815" width="4.125" style="79" customWidth="1"/>
    <col min="1816" max="1817" width="3.875" style="79" customWidth="1"/>
    <col min="1818" max="1818" width="4.125" style="79" customWidth="1"/>
    <col min="1819" max="1819" width="3.875" style="79" customWidth="1"/>
    <col min="1820" max="1820" width="4" style="79" customWidth="1"/>
    <col min="1821" max="1821" width="2.125" style="79" customWidth="1"/>
    <col min="1822" max="1822" width="5" style="79" customWidth="1"/>
    <col min="1823" max="1823" width="2.25" style="79" customWidth="1"/>
    <col min="1824" max="1824" width="4.375" style="79" customWidth="1"/>
    <col min="1825" max="1825" width="6" style="79" customWidth="1"/>
    <col min="1826" max="1826" width="8" style="79" customWidth="1"/>
    <col min="1827" max="1827" width="5.625" style="79" customWidth="1"/>
    <col min="1828" max="1828" width="0.25" style="79" customWidth="1"/>
    <col min="1829" max="2048" width="10.375" style="79"/>
    <col min="2049" max="2049" width="6" style="79" customWidth="1"/>
    <col min="2050" max="2050" width="7.75" style="79" customWidth="1"/>
    <col min="2051" max="2056" width="6.625" style="79" customWidth="1"/>
    <col min="2057" max="2065" width="5.5" style="79" customWidth="1"/>
    <col min="2066" max="2066" width="1.625" style="79" customWidth="1"/>
    <col min="2067" max="2067" width="6.625" style="79" customWidth="1"/>
    <col min="2068" max="2068" width="1.625" style="79" customWidth="1"/>
    <col min="2069" max="2069" width="5.75" style="79" customWidth="1"/>
    <col min="2070" max="2070" width="3.875" style="79" customWidth="1"/>
    <col min="2071" max="2071" width="4.125" style="79" customWidth="1"/>
    <col min="2072" max="2073" width="3.875" style="79" customWidth="1"/>
    <col min="2074" max="2074" width="4.125" style="79" customWidth="1"/>
    <col min="2075" max="2075" width="3.875" style="79" customWidth="1"/>
    <col min="2076" max="2076" width="4" style="79" customWidth="1"/>
    <col min="2077" max="2077" width="2.125" style="79" customWidth="1"/>
    <col min="2078" max="2078" width="5" style="79" customWidth="1"/>
    <col min="2079" max="2079" width="2.25" style="79" customWidth="1"/>
    <col min="2080" max="2080" width="4.375" style="79" customWidth="1"/>
    <col min="2081" max="2081" width="6" style="79" customWidth="1"/>
    <col min="2082" max="2082" width="8" style="79" customWidth="1"/>
    <col min="2083" max="2083" width="5.625" style="79" customWidth="1"/>
    <col min="2084" max="2084" width="0.25" style="79" customWidth="1"/>
    <col min="2085" max="2304" width="10.375" style="79"/>
    <col min="2305" max="2305" width="6" style="79" customWidth="1"/>
    <col min="2306" max="2306" width="7.75" style="79" customWidth="1"/>
    <col min="2307" max="2312" width="6.625" style="79" customWidth="1"/>
    <col min="2313" max="2321" width="5.5" style="79" customWidth="1"/>
    <col min="2322" max="2322" width="1.625" style="79" customWidth="1"/>
    <col min="2323" max="2323" width="6.625" style="79" customWidth="1"/>
    <col min="2324" max="2324" width="1.625" style="79" customWidth="1"/>
    <col min="2325" max="2325" width="5.75" style="79" customWidth="1"/>
    <col min="2326" max="2326" width="3.875" style="79" customWidth="1"/>
    <col min="2327" max="2327" width="4.125" style="79" customWidth="1"/>
    <col min="2328" max="2329" width="3.875" style="79" customWidth="1"/>
    <col min="2330" max="2330" width="4.125" style="79" customWidth="1"/>
    <col min="2331" max="2331" width="3.875" style="79" customWidth="1"/>
    <col min="2332" max="2332" width="4" style="79" customWidth="1"/>
    <col min="2333" max="2333" width="2.125" style="79" customWidth="1"/>
    <col min="2334" max="2334" width="5" style="79" customWidth="1"/>
    <col min="2335" max="2335" width="2.25" style="79" customWidth="1"/>
    <col min="2336" max="2336" width="4.375" style="79" customWidth="1"/>
    <col min="2337" max="2337" width="6" style="79" customWidth="1"/>
    <col min="2338" max="2338" width="8" style="79" customWidth="1"/>
    <col min="2339" max="2339" width="5.625" style="79" customWidth="1"/>
    <col min="2340" max="2340" width="0.25" style="79" customWidth="1"/>
    <col min="2341" max="2560" width="10.375" style="79"/>
    <col min="2561" max="2561" width="6" style="79" customWidth="1"/>
    <col min="2562" max="2562" width="7.75" style="79" customWidth="1"/>
    <col min="2563" max="2568" width="6.625" style="79" customWidth="1"/>
    <col min="2569" max="2577" width="5.5" style="79" customWidth="1"/>
    <col min="2578" max="2578" width="1.625" style="79" customWidth="1"/>
    <col min="2579" max="2579" width="6.625" style="79" customWidth="1"/>
    <col min="2580" max="2580" width="1.625" style="79" customWidth="1"/>
    <col min="2581" max="2581" width="5.75" style="79" customWidth="1"/>
    <col min="2582" max="2582" width="3.875" style="79" customWidth="1"/>
    <col min="2583" max="2583" width="4.125" style="79" customWidth="1"/>
    <col min="2584" max="2585" width="3.875" style="79" customWidth="1"/>
    <col min="2586" max="2586" width="4.125" style="79" customWidth="1"/>
    <col min="2587" max="2587" width="3.875" style="79" customWidth="1"/>
    <col min="2588" max="2588" width="4" style="79" customWidth="1"/>
    <col min="2589" max="2589" width="2.125" style="79" customWidth="1"/>
    <col min="2590" max="2590" width="5" style="79" customWidth="1"/>
    <col min="2591" max="2591" width="2.25" style="79" customWidth="1"/>
    <col min="2592" max="2592" width="4.375" style="79" customWidth="1"/>
    <col min="2593" max="2593" width="6" style="79" customWidth="1"/>
    <col min="2594" max="2594" width="8" style="79" customWidth="1"/>
    <col min="2595" max="2595" width="5.625" style="79" customWidth="1"/>
    <col min="2596" max="2596" width="0.25" style="79" customWidth="1"/>
    <col min="2597" max="2816" width="10.375" style="79"/>
    <col min="2817" max="2817" width="6" style="79" customWidth="1"/>
    <col min="2818" max="2818" width="7.75" style="79" customWidth="1"/>
    <col min="2819" max="2824" width="6.625" style="79" customWidth="1"/>
    <col min="2825" max="2833" width="5.5" style="79" customWidth="1"/>
    <col min="2834" max="2834" width="1.625" style="79" customWidth="1"/>
    <col min="2835" max="2835" width="6.625" style="79" customWidth="1"/>
    <col min="2836" max="2836" width="1.625" style="79" customWidth="1"/>
    <col min="2837" max="2837" width="5.75" style="79" customWidth="1"/>
    <col min="2838" max="2838" width="3.875" style="79" customWidth="1"/>
    <col min="2839" max="2839" width="4.125" style="79" customWidth="1"/>
    <col min="2840" max="2841" width="3.875" style="79" customWidth="1"/>
    <col min="2842" max="2842" width="4.125" style="79" customWidth="1"/>
    <col min="2843" max="2843" width="3.875" style="79" customWidth="1"/>
    <col min="2844" max="2844" width="4" style="79" customWidth="1"/>
    <col min="2845" max="2845" width="2.125" style="79" customWidth="1"/>
    <col min="2846" max="2846" width="5" style="79" customWidth="1"/>
    <col min="2847" max="2847" width="2.25" style="79" customWidth="1"/>
    <col min="2848" max="2848" width="4.375" style="79" customWidth="1"/>
    <col min="2849" max="2849" width="6" style="79" customWidth="1"/>
    <col min="2850" max="2850" width="8" style="79" customWidth="1"/>
    <col min="2851" max="2851" width="5.625" style="79" customWidth="1"/>
    <col min="2852" max="2852" width="0.25" style="79" customWidth="1"/>
    <col min="2853" max="3072" width="10.375" style="79"/>
    <col min="3073" max="3073" width="6" style="79" customWidth="1"/>
    <col min="3074" max="3074" width="7.75" style="79" customWidth="1"/>
    <col min="3075" max="3080" width="6.625" style="79" customWidth="1"/>
    <col min="3081" max="3089" width="5.5" style="79" customWidth="1"/>
    <col min="3090" max="3090" width="1.625" style="79" customWidth="1"/>
    <col min="3091" max="3091" width="6.625" style="79" customWidth="1"/>
    <col min="3092" max="3092" width="1.625" style="79" customWidth="1"/>
    <col min="3093" max="3093" width="5.75" style="79" customWidth="1"/>
    <col min="3094" max="3094" width="3.875" style="79" customWidth="1"/>
    <col min="3095" max="3095" width="4.125" style="79" customWidth="1"/>
    <col min="3096" max="3097" width="3.875" style="79" customWidth="1"/>
    <col min="3098" max="3098" width="4.125" style="79" customWidth="1"/>
    <col min="3099" max="3099" width="3.875" style="79" customWidth="1"/>
    <col min="3100" max="3100" width="4" style="79" customWidth="1"/>
    <col min="3101" max="3101" width="2.125" style="79" customWidth="1"/>
    <col min="3102" max="3102" width="5" style="79" customWidth="1"/>
    <col min="3103" max="3103" width="2.25" style="79" customWidth="1"/>
    <col min="3104" max="3104" width="4.375" style="79" customWidth="1"/>
    <col min="3105" max="3105" width="6" style="79" customWidth="1"/>
    <col min="3106" max="3106" width="8" style="79" customWidth="1"/>
    <col min="3107" max="3107" width="5.625" style="79" customWidth="1"/>
    <col min="3108" max="3108" width="0.25" style="79" customWidth="1"/>
    <col min="3109" max="3328" width="10.375" style="79"/>
    <col min="3329" max="3329" width="6" style="79" customWidth="1"/>
    <col min="3330" max="3330" width="7.75" style="79" customWidth="1"/>
    <col min="3331" max="3336" width="6.625" style="79" customWidth="1"/>
    <col min="3337" max="3345" width="5.5" style="79" customWidth="1"/>
    <col min="3346" max="3346" width="1.625" style="79" customWidth="1"/>
    <col min="3347" max="3347" width="6.625" style="79" customWidth="1"/>
    <col min="3348" max="3348" width="1.625" style="79" customWidth="1"/>
    <col min="3349" max="3349" width="5.75" style="79" customWidth="1"/>
    <col min="3350" max="3350" width="3.875" style="79" customWidth="1"/>
    <col min="3351" max="3351" width="4.125" style="79" customWidth="1"/>
    <col min="3352" max="3353" width="3.875" style="79" customWidth="1"/>
    <col min="3354" max="3354" width="4.125" style="79" customWidth="1"/>
    <col min="3355" max="3355" width="3.875" style="79" customWidth="1"/>
    <col min="3356" max="3356" width="4" style="79" customWidth="1"/>
    <col min="3357" max="3357" width="2.125" style="79" customWidth="1"/>
    <col min="3358" max="3358" width="5" style="79" customWidth="1"/>
    <col min="3359" max="3359" width="2.25" style="79" customWidth="1"/>
    <col min="3360" max="3360" width="4.375" style="79" customWidth="1"/>
    <col min="3361" max="3361" width="6" style="79" customWidth="1"/>
    <col min="3362" max="3362" width="8" style="79" customWidth="1"/>
    <col min="3363" max="3363" width="5.625" style="79" customWidth="1"/>
    <col min="3364" max="3364" width="0.25" style="79" customWidth="1"/>
    <col min="3365" max="3584" width="10.375" style="79"/>
    <col min="3585" max="3585" width="6" style="79" customWidth="1"/>
    <col min="3586" max="3586" width="7.75" style="79" customWidth="1"/>
    <col min="3587" max="3592" width="6.625" style="79" customWidth="1"/>
    <col min="3593" max="3601" width="5.5" style="79" customWidth="1"/>
    <col min="3602" max="3602" width="1.625" style="79" customWidth="1"/>
    <col min="3603" max="3603" width="6.625" style="79" customWidth="1"/>
    <col min="3604" max="3604" width="1.625" style="79" customWidth="1"/>
    <col min="3605" max="3605" width="5.75" style="79" customWidth="1"/>
    <col min="3606" max="3606" width="3.875" style="79" customWidth="1"/>
    <col min="3607" max="3607" width="4.125" style="79" customWidth="1"/>
    <col min="3608" max="3609" width="3.875" style="79" customWidth="1"/>
    <col min="3610" max="3610" width="4.125" style="79" customWidth="1"/>
    <col min="3611" max="3611" width="3.875" style="79" customWidth="1"/>
    <col min="3612" max="3612" width="4" style="79" customWidth="1"/>
    <col min="3613" max="3613" width="2.125" style="79" customWidth="1"/>
    <col min="3614" max="3614" width="5" style="79" customWidth="1"/>
    <col min="3615" max="3615" width="2.25" style="79" customWidth="1"/>
    <col min="3616" max="3616" width="4.375" style="79" customWidth="1"/>
    <col min="3617" max="3617" width="6" style="79" customWidth="1"/>
    <col min="3618" max="3618" width="8" style="79" customWidth="1"/>
    <col min="3619" max="3619" width="5.625" style="79" customWidth="1"/>
    <col min="3620" max="3620" width="0.25" style="79" customWidth="1"/>
    <col min="3621" max="3840" width="10.375" style="79"/>
    <col min="3841" max="3841" width="6" style="79" customWidth="1"/>
    <col min="3842" max="3842" width="7.75" style="79" customWidth="1"/>
    <col min="3843" max="3848" width="6.625" style="79" customWidth="1"/>
    <col min="3849" max="3857" width="5.5" style="79" customWidth="1"/>
    <col min="3858" max="3858" width="1.625" style="79" customWidth="1"/>
    <col min="3859" max="3859" width="6.625" style="79" customWidth="1"/>
    <col min="3860" max="3860" width="1.625" style="79" customWidth="1"/>
    <col min="3861" max="3861" width="5.75" style="79" customWidth="1"/>
    <col min="3862" max="3862" width="3.875" style="79" customWidth="1"/>
    <col min="3863" max="3863" width="4.125" style="79" customWidth="1"/>
    <col min="3864" max="3865" width="3.875" style="79" customWidth="1"/>
    <col min="3866" max="3866" width="4.125" style="79" customWidth="1"/>
    <col min="3867" max="3867" width="3.875" style="79" customWidth="1"/>
    <col min="3868" max="3868" width="4" style="79" customWidth="1"/>
    <col min="3869" max="3869" width="2.125" style="79" customWidth="1"/>
    <col min="3870" max="3870" width="5" style="79" customWidth="1"/>
    <col min="3871" max="3871" width="2.25" style="79" customWidth="1"/>
    <col min="3872" max="3872" width="4.375" style="79" customWidth="1"/>
    <col min="3873" max="3873" width="6" style="79" customWidth="1"/>
    <col min="3874" max="3874" width="8" style="79" customWidth="1"/>
    <col min="3875" max="3875" width="5.625" style="79" customWidth="1"/>
    <col min="3876" max="3876" width="0.25" style="79" customWidth="1"/>
    <col min="3877" max="4096" width="10.375" style="79"/>
    <col min="4097" max="4097" width="6" style="79" customWidth="1"/>
    <col min="4098" max="4098" width="7.75" style="79" customWidth="1"/>
    <col min="4099" max="4104" width="6.625" style="79" customWidth="1"/>
    <col min="4105" max="4113" width="5.5" style="79" customWidth="1"/>
    <col min="4114" max="4114" width="1.625" style="79" customWidth="1"/>
    <col min="4115" max="4115" width="6.625" style="79" customWidth="1"/>
    <col min="4116" max="4116" width="1.625" style="79" customWidth="1"/>
    <col min="4117" max="4117" width="5.75" style="79" customWidth="1"/>
    <col min="4118" max="4118" width="3.875" style="79" customWidth="1"/>
    <col min="4119" max="4119" width="4.125" style="79" customWidth="1"/>
    <col min="4120" max="4121" width="3.875" style="79" customWidth="1"/>
    <col min="4122" max="4122" width="4.125" style="79" customWidth="1"/>
    <col min="4123" max="4123" width="3.875" style="79" customWidth="1"/>
    <col min="4124" max="4124" width="4" style="79" customWidth="1"/>
    <col min="4125" max="4125" width="2.125" style="79" customWidth="1"/>
    <col min="4126" max="4126" width="5" style="79" customWidth="1"/>
    <col min="4127" max="4127" width="2.25" style="79" customWidth="1"/>
    <col min="4128" max="4128" width="4.375" style="79" customWidth="1"/>
    <col min="4129" max="4129" width="6" style="79" customWidth="1"/>
    <col min="4130" max="4130" width="8" style="79" customWidth="1"/>
    <col min="4131" max="4131" width="5.625" style="79" customWidth="1"/>
    <col min="4132" max="4132" width="0.25" style="79" customWidth="1"/>
    <col min="4133" max="4352" width="10.375" style="79"/>
    <col min="4353" max="4353" width="6" style="79" customWidth="1"/>
    <col min="4354" max="4354" width="7.75" style="79" customWidth="1"/>
    <col min="4355" max="4360" width="6.625" style="79" customWidth="1"/>
    <col min="4361" max="4369" width="5.5" style="79" customWidth="1"/>
    <col min="4370" max="4370" width="1.625" style="79" customWidth="1"/>
    <col min="4371" max="4371" width="6.625" style="79" customWidth="1"/>
    <col min="4372" max="4372" width="1.625" style="79" customWidth="1"/>
    <col min="4373" max="4373" width="5.75" style="79" customWidth="1"/>
    <col min="4374" max="4374" width="3.875" style="79" customWidth="1"/>
    <col min="4375" max="4375" width="4.125" style="79" customWidth="1"/>
    <col min="4376" max="4377" width="3.875" style="79" customWidth="1"/>
    <col min="4378" max="4378" width="4.125" style="79" customWidth="1"/>
    <col min="4379" max="4379" width="3.875" style="79" customWidth="1"/>
    <col min="4380" max="4380" width="4" style="79" customWidth="1"/>
    <col min="4381" max="4381" width="2.125" style="79" customWidth="1"/>
    <col min="4382" max="4382" width="5" style="79" customWidth="1"/>
    <col min="4383" max="4383" width="2.25" style="79" customWidth="1"/>
    <col min="4384" max="4384" width="4.375" style="79" customWidth="1"/>
    <col min="4385" max="4385" width="6" style="79" customWidth="1"/>
    <col min="4386" max="4386" width="8" style="79" customWidth="1"/>
    <col min="4387" max="4387" width="5.625" style="79" customWidth="1"/>
    <col min="4388" max="4388" width="0.25" style="79" customWidth="1"/>
    <col min="4389" max="4608" width="10.375" style="79"/>
    <col min="4609" max="4609" width="6" style="79" customWidth="1"/>
    <col min="4610" max="4610" width="7.75" style="79" customWidth="1"/>
    <col min="4611" max="4616" width="6.625" style="79" customWidth="1"/>
    <col min="4617" max="4625" width="5.5" style="79" customWidth="1"/>
    <col min="4626" max="4626" width="1.625" style="79" customWidth="1"/>
    <col min="4627" max="4627" width="6.625" style="79" customWidth="1"/>
    <col min="4628" max="4628" width="1.625" style="79" customWidth="1"/>
    <col min="4629" max="4629" width="5.75" style="79" customWidth="1"/>
    <col min="4630" max="4630" width="3.875" style="79" customWidth="1"/>
    <col min="4631" max="4631" width="4.125" style="79" customWidth="1"/>
    <col min="4632" max="4633" width="3.875" style="79" customWidth="1"/>
    <col min="4634" max="4634" width="4.125" style="79" customWidth="1"/>
    <col min="4635" max="4635" width="3.875" style="79" customWidth="1"/>
    <col min="4636" max="4636" width="4" style="79" customWidth="1"/>
    <col min="4637" max="4637" width="2.125" style="79" customWidth="1"/>
    <col min="4638" max="4638" width="5" style="79" customWidth="1"/>
    <col min="4639" max="4639" width="2.25" style="79" customWidth="1"/>
    <col min="4640" max="4640" width="4.375" style="79" customWidth="1"/>
    <col min="4641" max="4641" width="6" style="79" customWidth="1"/>
    <col min="4642" max="4642" width="8" style="79" customWidth="1"/>
    <col min="4643" max="4643" width="5.625" style="79" customWidth="1"/>
    <col min="4644" max="4644" width="0.25" style="79" customWidth="1"/>
    <col min="4645" max="4864" width="10.375" style="79"/>
    <col min="4865" max="4865" width="6" style="79" customWidth="1"/>
    <col min="4866" max="4866" width="7.75" style="79" customWidth="1"/>
    <col min="4867" max="4872" width="6.625" style="79" customWidth="1"/>
    <col min="4873" max="4881" width="5.5" style="79" customWidth="1"/>
    <col min="4882" max="4882" width="1.625" style="79" customWidth="1"/>
    <col min="4883" max="4883" width="6.625" style="79" customWidth="1"/>
    <col min="4884" max="4884" width="1.625" style="79" customWidth="1"/>
    <col min="4885" max="4885" width="5.75" style="79" customWidth="1"/>
    <col min="4886" max="4886" width="3.875" style="79" customWidth="1"/>
    <col min="4887" max="4887" width="4.125" style="79" customWidth="1"/>
    <col min="4888" max="4889" width="3.875" style="79" customWidth="1"/>
    <col min="4890" max="4890" width="4.125" style="79" customWidth="1"/>
    <col min="4891" max="4891" width="3.875" style="79" customWidth="1"/>
    <col min="4892" max="4892" width="4" style="79" customWidth="1"/>
    <col min="4893" max="4893" width="2.125" style="79" customWidth="1"/>
    <col min="4894" max="4894" width="5" style="79" customWidth="1"/>
    <col min="4895" max="4895" width="2.25" style="79" customWidth="1"/>
    <col min="4896" max="4896" width="4.375" style="79" customWidth="1"/>
    <col min="4897" max="4897" width="6" style="79" customWidth="1"/>
    <col min="4898" max="4898" width="8" style="79" customWidth="1"/>
    <col min="4899" max="4899" width="5.625" style="79" customWidth="1"/>
    <col min="4900" max="4900" width="0.25" style="79" customWidth="1"/>
    <col min="4901" max="5120" width="10.375" style="79"/>
    <col min="5121" max="5121" width="6" style="79" customWidth="1"/>
    <col min="5122" max="5122" width="7.75" style="79" customWidth="1"/>
    <col min="5123" max="5128" width="6.625" style="79" customWidth="1"/>
    <col min="5129" max="5137" width="5.5" style="79" customWidth="1"/>
    <col min="5138" max="5138" width="1.625" style="79" customWidth="1"/>
    <col min="5139" max="5139" width="6.625" style="79" customWidth="1"/>
    <col min="5140" max="5140" width="1.625" style="79" customWidth="1"/>
    <col min="5141" max="5141" width="5.75" style="79" customWidth="1"/>
    <col min="5142" max="5142" width="3.875" style="79" customWidth="1"/>
    <col min="5143" max="5143" width="4.125" style="79" customWidth="1"/>
    <col min="5144" max="5145" width="3.875" style="79" customWidth="1"/>
    <col min="5146" max="5146" width="4.125" style="79" customWidth="1"/>
    <col min="5147" max="5147" width="3.875" style="79" customWidth="1"/>
    <col min="5148" max="5148" width="4" style="79" customWidth="1"/>
    <col min="5149" max="5149" width="2.125" style="79" customWidth="1"/>
    <col min="5150" max="5150" width="5" style="79" customWidth="1"/>
    <col min="5151" max="5151" width="2.25" style="79" customWidth="1"/>
    <col min="5152" max="5152" width="4.375" style="79" customWidth="1"/>
    <col min="5153" max="5153" width="6" style="79" customWidth="1"/>
    <col min="5154" max="5154" width="8" style="79" customWidth="1"/>
    <col min="5155" max="5155" width="5.625" style="79" customWidth="1"/>
    <col min="5156" max="5156" width="0.25" style="79" customWidth="1"/>
    <col min="5157" max="5376" width="10.375" style="79"/>
    <col min="5377" max="5377" width="6" style="79" customWidth="1"/>
    <col min="5378" max="5378" width="7.75" style="79" customWidth="1"/>
    <col min="5379" max="5384" width="6.625" style="79" customWidth="1"/>
    <col min="5385" max="5393" width="5.5" style="79" customWidth="1"/>
    <col min="5394" max="5394" width="1.625" style="79" customWidth="1"/>
    <col min="5395" max="5395" width="6.625" style="79" customWidth="1"/>
    <col min="5396" max="5396" width="1.625" style="79" customWidth="1"/>
    <col min="5397" max="5397" width="5.75" style="79" customWidth="1"/>
    <col min="5398" max="5398" width="3.875" style="79" customWidth="1"/>
    <col min="5399" max="5399" width="4.125" style="79" customWidth="1"/>
    <col min="5400" max="5401" width="3.875" style="79" customWidth="1"/>
    <col min="5402" max="5402" width="4.125" style="79" customWidth="1"/>
    <col min="5403" max="5403" width="3.875" style="79" customWidth="1"/>
    <col min="5404" max="5404" width="4" style="79" customWidth="1"/>
    <col min="5405" max="5405" width="2.125" style="79" customWidth="1"/>
    <col min="5406" max="5406" width="5" style="79" customWidth="1"/>
    <col min="5407" max="5407" width="2.25" style="79" customWidth="1"/>
    <col min="5408" max="5408" width="4.375" style="79" customWidth="1"/>
    <col min="5409" max="5409" width="6" style="79" customWidth="1"/>
    <col min="5410" max="5410" width="8" style="79" customWidth="1"/>
    <col min="5411" max="5411" width="5.625" style="79" customWidth="1"/>
    <col min="5412" max="5412" width="0.25" style="79" customWidth="1"/>
    <col min="5413" max="5632" width="10.375" style="79"/>
    <col min="5633" max="5633" width="6" style="79" customWidth="1"/>
    <col min="5634" max="5634" width="7.75" style="79" customWidth="1"/>
    <col min="5635" max="5640" width="6.625" style="79" customWidth="1"/>
    <col min="5641" max="5649" width="5.5" style="79" customWidth="1"/>
    <col min="5650" max="5650" width="1.625" style="79" customWidth="1"/>
    <col min="5651" max="5651" width="6.625" style="79" customWidth="1"/>
    <col min="5652" max="5652" width="1.625" style="79" customWidth="1"/>
    <col min="5653" max="5653" width="5.75" style="79" customWidth="1"/>
    <col min="5654" max="5654" width="3.875" style="79" customWidth="1"/>
    <col min="5655" max="5655" width="4.125" style="79" customWidth="1"/>
    <col min="5656" max="5657" width="3.875" style="79" customWidth="1"/>
    <col min="5658" max="5658" width="4.125" style="79" customWidth="1"/>
    <col min="5659" max="5659" width="3.875" style="79" customWidth="1"/>
    <col min="5660" max="5660" width="4" style="79" customWidth="1"/>
    <col min="5661" max="5661" width="2.125" style="79" customWidth="1"/>
    <col min="5662" max="5662" width="5" style="79" customWidth="1"/>
    <col min="5663" max="5663" width="2.25" style="79" customWidth="1"/>
    <col min="5664" max="5664" width="4.375" style="79" customWidth="1"/>
    <col min="5665" max="5665" width="6" style="79" customWidth="1"/>
    <col min="5666" max="5666" width="8" style="79" customWidth="1"/>
    <col min="5667" max="5667" width="5.625" style="79" customWidth="1"/>
    <col min="5668" max="5668" width="0.25" style="79" customWidth="1"/>
    <col min="5669" max="5888" width="10.375" style="79"/>
    <col min="5889" max="5889" width="6" style="79" customWidth="1"/>
    <col min="5890" max="5890" width="7.75" style="79" customWidth="1"/>
    <col min="5891" max="5896" width="6.625" style="79" customWidth="1"/>
    <col min="5897" max="5905" width="5.5" style="79" customWidth="1"/>
    <col min="5906" max="5906" width="1.625" style="79" customWidth="1"/>
    <col min="5907" max="5907" width="6.625" style="79" customWidth="1"/>
    <col min="5908" max="5908" width="1.625" style="79" customWidth="1"/>
    <col min="5909" max="5909" width="5.75" style="79" customWidth="1"/>
    <col min="5910" max="5910" width="3.875" style="79" customWidth="1"/>
    <col min="5911" max="5911" width="4.125" style="79" customWidth="1"/>
    <col min="5912" max="5913" width="3.875" style="79" customWidth="1"/>
    <col min="5914" max="5914" width="4.125" style="79" customWidth="1"/>
    <col min="5915" max="5915" width="3.875" style="79" customWidth="1"/>
    <col min="5916" max="5916" width="4" style="79" customWidth="1"/>
    <col min="5917" max="5917" width="2.125" style="79" customWidth="1"/>
    <col min="5918" max="5918" width="5" style="79" customWidth="1"/>
    <col min="5919" max="5919" width="2.25" style="79" customWidth="1"/>
    <col min="5920" max="5920" width="4.375" style="79" customWidth="1"/>
    <col min="5921" max="5921" width="6" style="79" customWidth="1"/>
    <col min="5922" max="5922" width="8" style="79" customWidth="1"/>
    <col min="5923" max="5923" width="5.625" style="79" customWidth="1"/>
    <col min="5924" max="5924" width="0.25" style="79" customWidth="1"/>
    <col min="5925" max="6144" width="10.375" style="79"/>
    <col min="6145" max="6145" width="6" style="79" customWidth="1"/>
    <col min="6146" max="6146" width="7.75" style="79" customWidth="1"/>
    <col min="6147" max="6152" width="6.625" style="79" customWidth="1"/>
    <col min="6153" max="6161" width="5.5" style="79" customWidth="1"/>
    <col min="6162" max="6162" width="1.625" style="79" customWidth="1"/>
    <col min="6163" max="6163" width="6.625" style="79" customWidth="1"/>
    <col min="6164" max="6164" width="1.625" style="79" customWidth="1"/>
    <col min="6165" max="6165" width="5.75" style="79" customWidth="1"/>
    <col min="6166" max="6166" width="3.875" style="79" customWidth="1"/>
    <col min="6167" max="6167" width="4.125" style="79" customWidth="1"/>
    <col min="6168" max="6169" width="3.875" style="79" customWidth="1"/>
    <col min="6170" max="6170" width="4.125" style="79" customWidth="1"/>
    <col min="6171" max="6171" width="3.875" style="79" customWidth="1"/>
    <col min="6172" max="6172" width="4" style="79" customWidth="1"/>
    <col min="6173" max="6173" width="2.125" style="79" customWidth="1"/>
    <col min="6174" max="6174" width="5" style="79" customWidth="1"/>
    <col min="6175" max="6175" width="2.25" style="79" customWidth="1"/>
    <col min="6176" max="6176" width="4.375" style="79" customWidth="1"/>
    <col min="6177" max="6177" width="6" style="79" customWidth="1"/>
    <col min="6178" max="6178" width="8" style="79" customWidth="1"/>
    <col min="6179" max="6179" width="5.625" style="79" customWidth="1"/>
    <col min="6180" max="6180" width="0.25" style="79" customWidth="1"/>
    <col min="6181" max="6400" width="10.375" style="79"/>
    <col min="6401" max="6401" width="6" style="79" customWidth="1"/>
    <col min="6402" max="6402" width="7.75" style="79" customWidth="1"/>
    <col min="6403" max="6408" width="6.625" style="79" customWidth="1"/>
    <col min="6409" max="6417" width="5.5" style="79" customWidth="1"/>
    <col min="6418" max="6418" width="1.625" style="79" customWidth="1"/>
    <col min="6419" max="6419" width="6.625" style="79" customWidth="1"/>
    <col min="6420" max="6420" width="1.625" style="79" customWidth="1"/>
    <col min="6421" max="6421" width="5.75" style="79" customWidth="1"/>
    <col min="6422" max="6422" width="3.875" style="79" customWidth="1"/>
    <col min="6423" max="6423" width="4.125" style="79" customWidth="1"/>
    <col min="6424" max="6425" width="3.875" style="79" customWidth="1"/>
    <col min="6426" max="6426" width="4.125" style="79" customWidth="1"/>
    <col min="6427" max="6427" width="3.875" style="79" customWidth="1"/>
    <col min="6428" max="6428" width="4" style="79" customWidth="1"/>
    <col min="6429" max="6429" width="2.125" style="79" customWidth="1"/>
    <col min="6430" max="6430" width="5" style="79" customWidth="1"/>
    <col min="6431" max="6431" width="2.25" style="79" customWidth="1"/>
    <col min="6432" max="6432" width="4.375" style="79" customWidth="1"/>
    <col min="6433" max="6433" width="6" style="79" customWidth="1"/>
    <col min="6434" max="6434" width="8" style="79" customWidth="1"/>
    <col min="6435" max="6435" width="5.625" style="79" customWidth="1"/>
    <col min="6436" max="6436" width="0.25" style="79" customWidth="1"/>
    <col min="6437" max="6656" width="10.375" style="79"/>
    <col min="6657" max="6657" width="6" style="79" customWidth="1"/>
    <col min="6658" max="6658" width="7.75" style="79" customWidth="1"/>
    <col min="6659" max="6664" width="6.625" style="79" customWidth="1"/>
    <col min="6665" max="6673" width="5.5" style="79" customWidth="1"/>
    <col min="6674" max="6674" width="1.625" style="79" customWidth="1"/>
    <col min="6675" max="6675" width="6.625" style="79" customWidth="1"/>
    <col min="6676" max="6676" width="1.625" style="79" customWidth="1"/>
    <col min="6677" max="6677" width="5.75" style="79" customWidth="1"/>
    <col min="6678" max="6678" width="3.875" style="79" customWidth="1"/>
    <col min="6679" max="6679" width="4.125" style="79" customWidth="1"/>
    <col min="6680" max="6681" width="3.875" style="79" customWidth="1"/>
    <col min="6682" max="6682" width="4.125" style="79" customWidth="1"/>
    <col min="6683" max="6683" width="3.875" style="79" customWidth="1"/>
    <col min="6684" max="6684" width="4" style="79" customWidth="1"/>
    <col min="6685" max="6685" width="2.125" style="79" customWidth="1"/>
    <col min="6686" max="6686" width="5" style="79" customWidth="1"/>
    <col min="6687" max="6687" width="2.25" style="79" customWidth="1"/>
    <col min="6688" max="6688" width="4.375" style="79" customWidth="1"/>
    <col min="6689" max="6689" width="6" style="79" customWidth="1"/>
    <col min="6690" max="6690" width="8" style="79" customWidth="1"/>
    <col min="6691" max="6691" width="5.625" style="79" customWidth="1"/>
    <col min="6692" max="6692" width="0.25" style="79" customWidth="1"/>
    <col min="6693" max="6912" width="10.375" style="79"/>
    <col min="6913" max="6913" width="6" style="79" customWidth="1"/>
    <col min="6914" max="6914" width="7.75" style="79" customWidth="1"/>
    <col min="6915" max="6920" width="6.625" style="79" customWidth="1"/>
    <col min="6921" max="6929" width="5.5" style="79" customWidth="1"/>
    <col min="6930" max="6930" width="1.625" style="79" customWidth="1"/>
    <col min="6931" max="6931" width="6.625" style="79" customWidth="1"/>
    <col min="6932" max="6932" width="1.625" style="79" customWidth="1"/>
    <col min="6933" max="6933" width="5.75" style="79" customWidth="1"/>
    <col min="6934" max="6934" width="3.875" style="79" customWidth="1"/>
    <col min="6935" max="6935" width="4.125" style="79" customWidth="1"/>
    <col min="6936" max="6937" width="3.875" style="79" customWidth="1"/>
    <col min="6938" max="6938" width="4.125" style="79" customWidth="1"/>
    <col min="6939" max="6939" width="3.875" style="79" customWidth="1"/>
    <col min="6940" max="6940" width="4" style="79" customWidth="1"/>
    <col min="6941" max="6941" width="2.125" style="79" customWidth="1"/>
    <col min="6942" max="6942" width="5" style="79" customWidth="1"/>
    <col min="6943" max="6943" width="2.25" style="79" customWidth="1"/>
    <col min="6944" max="6944" width="4.375" style="79" customWidth="1"/>
    <col min="6945" max="6945" width="6" style="79" customWidth="1"/>
    <col min="6946" max="6946" width="8" style="79" customWidth="1"/>
    <col min="6947" max="6947" width="5.625" style="79" customWidth="1"/>
    <col min="6948" max="6948" width="0.25" style="79" customWidth="1"/>
    <col min="6949" max="7168" width="10.375" style="79"/>
    <col min="7169" max="7169" width="6" style="79" customWidth="1"/>
    <col min="7170" max="7170" width="7.75" style="79" customWidth="1"/>
    <col min="7171" max="7176" width="6.625" style="79" customWidth="1"/>
    <col min="7177" max="7185" width="5.5" style="79" customWidth="1"/>
    <col min="7186" max="7186" width="1.625" style="79" customWidth="1"/>
    <col min="7187" max="7187" width="6.625" style="79" customWidth="1"/>
    <col min="7188" max="7188" width="1.625" style="79" customWidth="1"/>
    <col min="7189" max="7189" width="5.75" style="79" customWidth="1"/>
    <col min="7190" max="7190" width="3.875" style="79" customWidth="1"/>
    <col min="7191" max="7191" width="4.125" style="79" customWidth="1"/>
    <col min="7192" max="7193" width="3.875" style="79" customWidth="1"/>
    <col min="7194" max="7194" width="4.125" style="79" customWidth="1"/>
    <col min="7195" max="7195" width="3.875" style="79" customWidth="1"/>
    <col min="7196" max="7196" width="4" style="79" customWidth="1"/>
    <col min="7197" max="7197" width="2.125" style="79" customWidth="1"/>
    <col min="7198" max="7198" width="5" style="79" customWidth="1"/>
    <col min="7199" max="7199" width="2.25" style="79" customWidth="1"/>
    <col min="7200" max="7200" width="4.375" style="79" customWidth="1"/>
    <col min="7201" max="7201" width="6" style="79" customWidth="1"/>
    <col min="7202" max="7202" width="8" style="79" customWidth="1"/>
    <col min="7203" max="7203" width="5.625" style="79" customWidth="1"/>
    <col min="7204" max="7204" width="0.25" style="79" customWidth="1"/>
    <col min="7205" max="7424" width="10.375" style="79"/>
    <col min="7425" max="7425" width="6" style="79" customWidth="1"/>
    <col min="7426" max="7426" width="7.75" style="79" customWidth="1"/>
    <col min="7427" max="7432" width="6.625" style="79" customWidth="1"/>
    <col min="7433" max="7441" width="5.5" style="79" customWidth="1"/>
    <col min="7442" max="7442" width="1.625" style="79" customWidth="1"/>
    <col min="7443" max="7443" width="6.625" style="79" customWidth="1"/>
    <col min="7444" max="7444" width="1.625" style="79" customWidth="1"/>
    <col min="7445" max="7445" width="5.75" style="79" customWidth="1"/>
    <col min="7446" max="7446" width="3.875" style="79" customWidth="1"/>
    <col min="7447" max="7447" width="4.125" style="79" customWidth="1"/>
    <col min="7448" max="7449" width="3.875" style="79" customWidth="1"/>
    <col min="7450" max="7450" width="4.125" style="79" customWidth="1"/>
    <col min="7451" max="7451" width="3.875" style="79" customWidth="1"/>
    <col min="7452" max="7452" width="4" style="79" customWidth="1"/>
    <col min="7453" max="7453" width="2.125" style="79" customWidth="1"/>
    <col min="7454" max="7454" width="5" style="79" customWidth="1"/>
    <col min="7455" max="7455" width="2.25" style="79" customWidth="1"/>
    <col min="7456" max="7456" width="4.375" style="79" customWidth="1"/>
    <col min="7457" max="7457" width="6" style="79" customWidth="1"/>
    <col min="7458" max="7458" width="8" style="79" customWidth="1"/>
    <col min="7459" max="7459" width="5.625" style="79" customWidth="1"/>
    <col min="7460" max="7460" width="0.25" style="79" customWidth="1"/>
    <col min="7461" max="7680" width="10.375" style="79"/>
    <col min="7681" max="7681" width="6" style="79" customWidth="1"/>
    <col min="7682" max="7682" width="7.75" style="79" customWidth="1"/>
    <col min="7683" max="7688" width="6.625" style="79" customWidth="1"/>
    <col min="7689" max="7697" width="5.5" style="79" customWidth="1"/>
    <col min="7698" max="7698" width="1.625" style="79" customWidth="1"/>
    <col min="7699" max="7699" width="6.625" style="79" customWidth="1"/>
    <col min="7700" max="7700" width="1.625" style="79" customWidth="1"/>
    <col min="7701" max="7701" width="5.75" style="79" customWidth="1"/>
    <col min="7702" max="7702" width="3.875" style="79" customWidth="1"/>
    <col min="7703" max="7703" width="4.125" style="79" customWidth="1"/>
    <col min="7704" max="7705" width="3.875" style="79" customWidth="1"/>
    <col min="7706" max="7706" width="4.125" style="79" customWidth="1"/>
    <col min="7707" max="7707" width="3.875" style="79" customWidth="1"/>
    <col min="7708" max="7708" width="4" style="79" customWidth="1"/>
    <col min="7709" max="7709" width="2.125" style="79" customWidth="1"/>
    <col min="7710" max="7710" width="5" style="79" customWidth="1"/>
    <col min="7711" max="7711" width="2.25" style="79" customWidth="1"/>
    <col min="7712" max="7712" width="4.375" style="79" customWidth="1"/>
    <col min="7713" max="7713" width="6" style="79" customWidth="1"/>
    <col min="7714" max="7714" width="8" style="79" customWidth="1"/>
    <col min="7715" max="7715" width="5.625" style="79" customWidth="1"/>
    <col min="7716" max="7716" width="0.25" style="79" customWidth="1"/>
    <col min="7717" max="7936" width="10.375" style="79"/>
    <col min="7937" max="7937" width="6" style="79" customWidth="1"/>
    <col min="7938" max="7938" width="7.75" style="79" customWidth="1"/>
    <col min="7939" max="7944" width="6.625" style="79" customWidth="1"/>
    <col min="7945" max="7953" width="5.5" style="79" customWidth="1"/>
    <col min="7954" max="7954" width="1.625" style="79" customWidth="1"/>
    <col min="7955" max="7955" width="6.625" style="79" customWidth="1"/>
    <col min="7956" max="7956" width="1.625" style="79" customWidth="1"/>
    <col min="7957" max="7957" width="5.75" style="79" customWidth="1"/>
    <col min="7958" max="7958" width="3.875" style="79" customWidth="1"/>
    <col min="7959" max="7959" width="4.125" style="79" customWidth="1"/>
    <col min="7960" max="7961" width="3.875" style="79" customWidth="1"/>
    <col min="7962" max="7962" width="4.125" style="79" customWidth="1"/>
    <col min="7963" max="7963" width="3.875" style="79" customWidth="1"/>
    <col min="7964" max="7964" width="4" style="79" customWidth="1"/>
    <col min="7965" max="7965" width="2.125" style="79" customWidth="1"/>
    <col min="7966" max="7966" width="5" style="79" customWidth="1"/>
    <col min="7967" max="7967" width="2.25" style="79" customWidth="1"/>
    <col min="7968" max="7968" width="4.375" style="79" customWidth="1"/>
    <col min="7969" max="7969" width="6" style="79" customWidth="1"/>
    <col min="7970" max="7970" width="8" style="79" customWidth="1"/>
    <col min="7971" max="7971" width="5.625" style="79" customWidth="1"/>
    <col min="7972" max="7972" width="0.25" style="79" customWidth="1"/>
    <col min="7973" max="8192" width="10.375" style="79"/>
    <col min="8193" max="8193" width="6" style="79" customWidth="1"/>
    <col min="8194" max="8194" width="7.75" style="79" customWidth="1"/>
    <col min="8195" max="8200" width="6.625" style="79" customWidth="1"/>
    <col min="8201" max="8209" width="5.5" style="79" customWidth="1"/>
    <col min="8210" max="8210" width="1.625" style="79" customWidth="1"/>
    <col min="8211" max="8211" width="6.625" style="79" customWidth="1"/>
    <col min="8212" max="8212" width="1.625" style="79" customWidth="1"/>
    <col min="8213" max="8213" width="5.75" style="79" customWidth="1"/>
    <col min="8214" max="8214" width="3.875" style="79" customWidth="1"/>
    <col min="8215" max="8215" width="4.125" style="79" customWidth="1"/>
    <col min="8216" max="8217" width="3.875" style="79" customWidth="1"/>
    <col min="8218" max="8218" width="4.125" style="79" customWidth="1"/>
    <col min="8219" max="8219" width="3.875" style="79" customWidth="1"/>
    <col min="8220" max="8220" width="4" style="79" customWidth="1"/>
    <col min="8221" max="8221" width="2.125" style="79" customWidth="1"/>
    <col min="8222" max="8222" width="5" style="79" customWidth="1"/>
    <col min="8223" max="8223" width="2.25" style="79" customWidth="1"/>
    <col min="8224" max="8224" width="4.375" style="79" customWidth="1"/>
    <col min="8225" max="8225" width="6" style="79" customWidth="1"/>
    <col min="8226" max="8226" width="8" style="79" customWidth="1"/>
    <col min="8227" max="8227" width="5.625" style="79" customWidth="1"/>
    <col min="8228" max="8228" width="0.25" style="79" customWidth="1"/>
    <col min="8229" max="8448" width="10.375" style="79"/>
    <col min="8449" max="8449" width="6" style="79" customWidth="1"/>
    <col min="8450" max="8450" width="7.75" style="79" customWidth="1"/>
    <col min="8451" max="8456" width="6.625" style="79" customWidth="1"/>
    <col min="8457" max="8465" width="5.5" style="79" customWidth="1"/>
    <col min="8466" max="8466" width="1.625" style="79" customWidth="1"/>
    <col min="8467" max="8467" width="6.625" style="79" customWidth="1"/>
    <col min="8468" max="8468" width="1.625" style="79" customWidth="1"/>
    <col min="8469" max="8469" width="5.75" style="79" customWidth="1"/>
    <col min="8470" max="8470" width="3.875" style="79" customWidth="1"/>
    <col min="8471" max="8471" width="4.125" style="79" customWidth="1"/>
    <col min="8472" max="8473" width="3.875" style="79" customWidth="1"/>
    <col min="8474" max="8474" width="4.125" style="79" customWidth="1"/>
    <col min="8475" max="8475" width="3.875" style="79" customWidth="1"/>
    <col min="8476" max="8476" width="4" style="79" customWidth="1"/>
    <col min="8477" max="8477" width="2.125" style="79" customWidth="1"/>
    <col min="8478" max="8478" width="5" style="79" customWidth="1"/>
    <col min="8479" max="8479" width="2.25" style="79" customWidth="1"/>
    <col min="8480" max="8480" width="4.375" style="79" customWidth="1"/>
    <col min="8481" max="8481" width="6" style="79" customWidth="1"/>
    <col min="8482" max="8482" width="8" style="79" customWidth="1"/>
    <col min="8483" max="8483" width="5.625" style="79" customWidth="1"/>
    <col min="8484" max="8484" width="0.25" style="79" customWidth="1"/>
    <col min="8485" max="8704" width="10.375" style="79"/>
    <col min="8705" max="8705" width="6" style="79" customWidth="1"/>
    <col min="8706" max="8706" width="7.75" style="79" customWidth="1"/>
    <col min="8707" max="8712" width="6.625" style="79" customWidth="1"/>
    <col min="8713" max="8721" width="5.5" style="79" customWidth="1"/>
    <col min="8722" max="8722" width="1.625" style="79" customWidth="1"/>
    <col min="8723" max="8723" width="6.625" style="79" customWidth="1"/>
    <col min="8724" max="8724" width="1.625" style="79" customWidth="1"/>
    <col min="8725" max="8725" width="5.75" style="79" customWidth="1"/>
    <col min="8726" max="8726" width="3.875" style="79" customWidth="1"/>
    <col min="8727" max="8727" width="4.125" style="79" customWidth="1"/>
    <col min="8728" max="8729" width="3.875" style="79" customWidth="1"/>
    <col min="8730" max="8730" width="4.125" style="79" customWidth="1"/>
    <col min="8731" max="8731" width="3.875" style="79" customWidth="1"/>
    <col min="8732" max="8732" width="4" style="79" customWidth="1"/>
    <col min="8733" max="8733" width="2.125" style="79" customWidth="1"/>
    <col min="8734" max="8734" width="5" style="79" customWidth="1"/>
    <col min="8735" max="8735" width="2.25" style="79" customWidth="1"/>
    <col min="8736" max="8736" width="4.375" style="79" customWidth="1"/>
    <col min="8737" max="8737" width="6" style="79" customWidth="1"/>
    <col min="8738" max="8738" width="8" style="79" customWidth="1"/>
    <col min="8739" max="8739" width="5.625" style="79" customWidth="1"/>
    <col min="8740" max="8740" width="0.25" style="79" customWidth="1"/>
    <col min="8741" max="8960" width="10.375" style="79"/>
    <col min="8961" max="8961" width="6" style="79" customWidth="1"/>
    <col min="8962" max="8962" width="7.75" style="79" customWidth="1"/>
    <col min="8963" max="8968" width="6.625" style="79" customWidth="1"/>
    <col min="8969" max="8977" width="5.5" style="79" customWidth="1"/>
    <col min="8978" max="8978" width="1.625" style="79" customWidth="1"/>
    <col min="8979" max="8979" width="6.625" style="79" customWidth="1"/>
    <col min="8980" max="8980" width="1.625" style="79" customWidth="1"/>
    <col min="8981" max="8981" width="5.75" style="79" customWidth="1"/>
    <col min="8982" max="8982" width="3.875" style="79" customWidth="1"/>
    <col min="8983" max="8983" width="4.125" style="79" customWidth="1"/>
    <col min="8984" max="8985" width="3.875" style="79" customWidth="1"/>
    <col min="8986" max="8986" width="4.125" style="79" customWidth="1"/>
    <col min="8987" max="8987" width="3.875" style="79" customWidth="1"/>
    <col min="8988" max="8988" width="4" style="79" customWidth="1"/>
    <col min="8989" max="8989" width="2.125" style="79" customWidth="1"/>
    <col min="8990" max="8990" width="5" style="79" customWidth="1"/>
    <col min="8991" max="8991" width="2.25" style="79" customWidth="1"/>
    <col min="8992" max="8992" width="4.375" style="79" customWidth="1"/>
    <col min="8993" max="8993" width="6" style="79" customWidth="1"/>
    <col min="8994" max="8994" width="8" style="79" customWidth="1"/>
    <col min="8995" max="8995" width="5.625" style="79" customWidth="1"/>
    <col min="8996" max="8996" width="0.25" style="79" customWidth="1"/>
    <col min="8997" max="9216" width="10.375" style="79"/>
    <col min="9217" max="9217" width="6" style="79" customWidth="1"/>
    <col min="9218" max="9218" width="7.75" style="79" customWidth="1"/>
    <col min="9219" max="9224" width="6.625" style="79" customWidth="1"/>
    <col min="9225" max="9233" width="5.5" style="79" customWidth="1"/>
    <col min="9234" max="9234" width="1.625" style="79" customWidth="1"/>
    <col min="9235" max="9235" width="6.625" style="79" customWidth="1"/>
    <col min="9236" max="9236" width="1.625" style="79" customWidth="1"/>
    <col min="9237" max="9237" width="5.75" style="79" customWidth="1"/>
    <col min="9238" max="9238" width="3.875" style="79" customWidth="1"/>
    <col min="9239" max="9239" width="4.125" style="79" customWidth="1"/>
    <col min="9240" max="9241" width="3.875" style="79" customWidth="1"/>
    <col min="9242" max="9242" width="4.125" style="79" customWidth="1"/>
    <col min="9243" max="9243" width="3.875" style="79" customWidth="1"/>
    <col min="9244" max="9244" width="4" style="79" customWidth="1"/>
    <col min="9245" max="9245" width="2.125" style="79" customWidth="1"/>
    <col min="9246" max="9246" width="5" style="79" customWidth="1"/>
    <col min="9247" max="9247" width="2.25" style="79" customWidth="1"/>
    <col min="9248" max="9248" width="4.375" style="79" customWidth="1"/>
    <col min="9249" max="9249" width="6" style="79" customWidth="1"/>
    <col min="9250" max="9250" width="8" style="79" customWidth="1"/>
    <col min="9251" max="9251" width="5.625" style="79" customWidth="1"/>
    <col min="9252" max="9252" width="0.25" style="79" customWidth="1"/>
    <col min="9253" max="9472" width="10.375" style="79"/>
    <col min="9473" max="9473" width="6" style="79" customWidth="1"/>
    <col min="9474" max="9474" width="7.75" style="79" customWidth="1"/>
    <col min="9475" max="9480" width="6.625" style="79" customWidth="1"/>
    <col min="9481" max="9489" width="5.5" style="79" customWidth="1"/>
    <col min="9490" max="9490" width="1.625" style="79" customWidth="1"/>
    <col min="9491" max="9491" width="6.625" style="79" customWidth="1"/>
    <col min="9492" max="9492" width="1.625" style="79" customWidth="1"/>
    <col min="9493" max="9493" width="5.75" style="79" customWidth="1"/>
    <col min="9494" max="9494" width="3.875" style="79" customWidth="1"/>
    <col min="9495" max="9495" width="4.125" style="79" customWidth="1"/>
    <col min="9496" max="9497" width="3.875" style="79" customWidth="1"/>
    <col min="9498" max="9498" width="4.125" style="79" customWidth="1"/>
    <col min="9499" max="9499" width="3.875" style="79" customWidth="1"/>
    <col min="9500" max="9500" width="4" style="79" customWidth="1"/>
    <col min="9501" max="9501" width="2.125" style="79" customWidth="1"/>
    <col min="9502" max="9502" width="5" style="79" customWidth="1"/>
    <col min="9503" max="9503" width="2.25" style="79" customWidth="1"/>
    <col min="9504" max="9504" width="4.375" style="79" customWidth="1"/>
    <col min="9505" max="9505" width="6" style="79" customWidth="1"/>
    <col min="9506" max="9506" width="8" style="79" customWidth="1"/>
    <col min="9507" max="9507" width="5.625" style="79" customWidth="1"/>
    <col min="9508" max="9508" width="0.25" style="79" customWidth="1"/>
    <col min="9509" max="9728" width="10.375" style="79"/>
    <col min="9729" max="9729" width="6" style="79" customWidth="1"/>
    <col min="9730" max="9730" width="7.75" style="79" customWidth="1"/>
    <col min="9731" max="9736" width="6.625" style="79" customWidth="1"/>
    <col min="9737" max="9745" width="5.5" style="79" customWidth="1"/>
    <col min="9746" max="9746" width="1.625" style="79" customWidth="1"/>
    <col min="9747" max="9747" width="6.625" style="79" customWidth="1"/>
    <col min="9748" max="9748" width="1.625" style="79" customWidth="1"/>
    <col min="9749" max="9749" width="5.75" style="79" customWidth="1"/>
    <col min="9750" max="9750" width="3.875" style="79" customWidth="1"/>
    <col min="9751" max="9751" width="4.125" style="79" customWidth="1"/>
    <col min="9752" max="9753" width="3.875" style="79" customWidth="1"/>
    <col min="9754" max="9754" width="4.125" style="79" customWidth="1"/>
    <col min="9755" max="9755" width="3.875" style="79" customWidth="1"/>
    <col min="9756" max="9756" width="4" style="79" customWidth="1"/>
    <col min="9757" max="9757" width="2.125" style="79" customWidth="1"/>
    <col min="9758" max="9758" width="5" style="79" customWidth="1"/>
    <col min="9759" max="9759" width="2.25" style="79" customWidth="1"/>
    <col min="9760" max="9760" width="4.375" style="79" customWidth="1"/>
    <col min="9761" max="9761" width="6" style="79" customWidth="1"/>
    <col min="9762" max="9762" width="8" style="79" customWidth="1"/>
    <col min="9763" max="9763" width="5.625" style="79" customWidth="1"/>
    <col min="9764" max="9764" width="0.25" style="79" customWidth="1"/>
    <col min="9765" max="9984" width="10.375" style="79"/>
    <col min="9985" max="9985" width="6" style="79" customWidth="1"/>
    <col min="9986" max="9986" width="7.75" style="79" customWidth="1"/>
    <col min="9987" max="9992" width="6.625" style="79" customWidth="1"/>
    <col min="9993" max="10001" width="5.5" style="79" customWidth="1"/>
    <col min="10002" max="10002" width="1.625" style="79" customWidth="1"/>
    <col min="10003" max="10003" width="6.625" style="79" customWidth="1"/>
    <col min="10004" max="10004" width="1.625" style="79" customWidth="1"/>
    <col min="10005" max="10005" width="5.75" style="79" customWidth="1"/>
    <col min="10006" max="10006" width="3.875" style="79" customWidth="1"/>
    <col min="10007" max="10007" width="4.125" style="79" customWidth="1"/>
    <col min="10008" max="10009" width="3.875" style="79" customWidth="1"/>
    <col min="10010" max="10010" width="4.125" style="79" customWidth="1"/>
    <col min="10011" max="10011" width="3.875" style="79" customWidth="1"/>
    <col min="10012" max="10012" width="4" style="79" customWidth="1"/>
    <col min="10013" max="10013" width="2.125" style="79" customWidth="1"/>
    <col min="10014" max="10014" width="5" style="79" customWidth="1"/>
    <col min="10015" max="10015" width="2.25" style="79" customWidth="1"/>
    <col min="10016" max="10016" width="4.375" style="79" customWidth="1"/>
    <col min="10017" max="10017" width="6" style="79" customWidth="1"/>
    <col min="10018" max="10018" width="8" style="79" customWidth="1"/>
    <col min="10019" max="10019" width="5.625" style="79" customWidth="1"/>
    <col min="10020" max="10020" width="0.25" style="79" customWidth="1"/>
    <col min="10021" max="10240" width="10.375" style="79"/>
    <col min="10241" max="10241" width="6" style="79" customWidth="1"/>
    <col min="10242" max="10242" width="7.75" style="79" customWidth="1"/>
    <col min="10243" max="10248" width="6.625" style="79" customWidth="1"/>
    <col min="10249" max="10257" width="5.5" style="79" customWidth="1"/>
    <col min="10258" max="10258" width="1.625" style="79" customWidth="1"/>
    <col min="10259" max="10259" width="6.625" style="79" customWidth="1"/>
    <col min="10260" max="10260" width="1.625" style="79" customWidth="1"/>
    <col min="10261" max="10261" width="5.75" style="79" customWidth="1"/>
    <col min="10262" max="10262" width="3.875" style="79" customWidth="1"/>
    <col min="10263" max="10263" width="4.125" style="79" customWidth="1"/>
    <col min="10264" max="10265" width="3.875" style="79" customWidth="1"/>
    <col min="10266" max="10266" width="4.125" style="79" customWidth="1"/>
    <col min="10267" max="10267" width="3.875" style="79" customWidth="1"/>
    <col min="10268" max="10268" width="4" style="79" customWidth="1"/>
    <col min="10269" max="10269" width="2.125" style="79" customWidth="1"/>
    <col min="10270" max="10270" width="5" style="79" customWidth="1"/>
    <col min="10271" max="10271" width="2.25" style="79" customWidth="1"/>
    <col min="10272" max="10272" width="4.375" style="79" customWidth="1"/>
    <col min="10273" max="10273" width="6" style="79" customWidth="1"/>
    <col min="10274" max="10274" width="8" style="79" customWidth="1"/>
    <col min="10275" max="10275" width="5.625" style="79" customWidth="1"/>
    <col min="10276" max="10276" width="0.25" style="79" customWidth="1"/>
    <col min="10277" max="10496" width="10.375" style="79"/>
    <col min="10497" max="10497" width="6" style="79" customWidth="1"/>
    <col min="10498" max="10498" width="7.75" style="79" customWidth="1"/>
    <col min="10499" max="10504" width="6.625" style="79" customWidth="1"/>
    <col min="10505" max="10513" width="5.5" style="79" customWidth="1"/>
    <col min="10514" max="10514" width="1.625" style="79" customWidth="1"/>
    <col min="10515" max="10515" width="6.625" style="79" customWidth="1"/>
    <col min="10516" max="10516" width="1.625" style="79" customWidth="1"/>
    <col min="10517" max="10517" width="5.75" style="79" customWidth="1"/>
    <col min="10518" max="10518" width="3.875" style="79" customWidth="1"/>
    <col min="10519" max="10519" width="4.125" style="79" customWidth="1"/>
    <col min="10520" max="10521" width="3.875" style="79" customWidth="1"/>
    <col min="10522" max="10522" width="4.125" style="79" customWidth="1"/>
    <col min="10523" max="10523" width="3.875" style="79" customWidth="1"/>
    <col min="10524" max="10524" width="4" style="79" customWidth="1"/>
    <col min="10525" max="10525" width="2.125" style="79" customWidth="1"/>
    <col min="10526" max="10526" width="5" style="79" customWidth="1"/>
    <col min="10527" max="10527" width="2.25" style="79" customWidth="1"/>
    <col min="10528" max="10528" width="4.375" style="79" customWidth="1"/>
    <col min="10529" max="10529" width="6" style="79" customWidth="1"/>
    <col min="10530" max="10530" width="8" style="79" customWidth="1"/>
    <col min="10531" max="10531" width="5.625" style="79" customWidth="1"/>
    <col min="10532" max="10532" width="0.25" style="79" customWidth="1"/>
    <col min="10533" max="10752" width="10.375" style="79"/>
    <col min="10753" max="10753" width="6" style="79" customWidth="1"/>
    <col min="10754" max="10754" width="7.75" style="79" customWidth="1"/>
    <col min="10755" max="10760" width="6.625" style="79" customWidth="1"/>
    <col min="10761" max="10769" width="5.5" style="79" customWidth="1"/>
    <col min="10770" max="10770" width="1.625" style="79" customWidth="1"/>
    <col min="10771" max="10771" width="6.625" style="79" customWidth="1"/>
    <col min="10772" max="10772" width="1.625" style="79" customWidth="1"/>
    <col min="10773" max="10773" width="5.75" style="79" customWidth="1"/>
    <col min="10774" max="10774" width="3.875" style="79" customWidth="1"/>
    <col min="10775" max="10775" width="4.125" style="79" customWidth="1"/>
    <col min="10776" max="10777" width="3.875" style="79" customWidth="1"/>
    <col min="10778" max="10778" width="4.125" style="79" customWidth="1"/>
    <col min="10779" max="10779" width="3.875" style="79" customWidth="1"/>
    <col min="10780" max="10780" width="4" style="79" customWidth="1"/>
    <col min="10781" max="10781" width="2.125" style="79" customWidth="1"/>
    <col min="10782" max="10782" width="5" style="79" customWidth="1"/>
    <col min="10783" max="10783" width="2.25" style="79" customWidth="1"/>
    <col min="10784" max="10784" width="4.375" style="79" customWidth="1"/>
    <col min="10785" max="10785" width="6" style="79" customWidth="1"/>
    <col min="10786" max="10786" width="8" style="79" customWidth="1"/>
    <col min="10787" max="10787" width="5.625" style="79" customWidth="1"/>
    <col min="10788" max="10788" width="0.25" style="79" customWidth="1"/>
    <col min="10789" max="11008" width="10.375" style="79"/>
    <col min="11009" max="11009" width="6" style="79" customWidth="1"/>
    <col min="11010" max="11010" width="7.75" style="79" customWidth="1"/>
    <col min="11011" max="11016" width="6.625" style="79" customWidth="1"/>
    <col min="11017" max="11025" width="5.5" style="79" customWidth="1"/>
    <col min="11026" max="11026" width="1.625" style="79" customWidth="1"/>
    <col min="11027" max="11027" width="6.625" style="79" customWidth="1"/>
    <col min="11028" max="11028" width="1.625" style="79" customWidth="1"/>
    <col min="11029" max="11029" width="5.75" style="79" customWidth="1"/>
    <col min="11030" max="11030" width="3.875" style="79" customWidth="1"/>
    <col min="11031" max="11031" width="4.125" style="79" customWidth="1"/>
    <col min="11032" max="11033" width="3.875" style="79" customWidth="1"/>
    <col min="11034" max="11034" width="4.125" style="79" customWidth="1"/>
    <col min="11035" max="11035" width="3.875" style="79" customWidth="1"/>
    <col min="11036" max="11036" width="4" style="79" customWidth="1"/>
    <col min="11037" max="11037" width="2.125" style="79" customWidth="1"/>
    <col min="11038" max="11038" width="5" style="79" customWidth="1"/>
    <col min="11039" max="11039" width="2.25" style="79" customWidth="1"/>
    <col min="11040" max="11040" width="4.375" style="79" customWidth="1"/>
    <col min="11041" max="11041" width="6" style="79" customWidth="1"/>
    <col min="11042" max="11042" width="8" style="79" customWidth="1"/>
    <col min="11043" max="11043" width="5.625" style="79" customWidth="1"/>
    <col min="11044" max="11044" width="0.25" style="79" customWidth="1"/>
    <col min="11045" max="11264" width="10.375" style="79"/>
    <col min="11265" max="11265" width="6" style="79" customWidth="1"/>
    <col min="11266" max="11266" width="7.75" style="79" customWidth="1"/>
    <col min="11267" max="11272" width="6.625" style="79" customWidth="1"/>
    <col min="11273" max="11281" width="5.5" style="79" customWidth="1"/>
    <col min="11282" max="11282" width="1.625" style="79" customWidth="1"/>
    <col min="11283" max="11283" width="6.625" style="79" customWidth="1"/>
    <col min="11284" max="11284" width="1.625" style="79" customWidth="1"/>
    <col min="11285" max="11285" width="5.75" style="79" customWidth="1"/>
    <col min="11286" max="11286" width="3.875" style="79" customWidth="1"/>
    <col min="11287" max="11287" width="4.125" style="79" customWidth="1"/>
    <col min="11288" max="11289" width="3.875" style="79" customWidth="1"/>
    <col min="11290" max="11290" width="4.125" style="79" customWidth="1"/>
    <col min="11291" max="11291" width="3.875" style="79" customWidth="1"/>
    <col min="11292" max="11292" width="4" style="79" customWidth="1"/>
    <col min="11293" max="11293" width="2.125" style="79" customWidth="1"/>
    <col min="11294" max="11294" width="5" style="79" customWidth="1"/>
    <col min="11295" max="11295" width="2.25" style="79" customWidth="1"/>
    <col min="11296" max="11296" width="4.375" style="79" customWidth="1"/>
    <col min="11297" max="11297" width="6" style="79" customWidth="1"/>
    <col min="11298" max="11298" width="8" style="79" customWidth="1"/>
    <col min="11299" max="11299" width="5.625" style="79" customWidth="1"/>
    <col min="11300" max="11300" width="0.25" style="79" customWidth="1"/>
    <col min="11301" max="11520" width="10.375" style="79"/>
    <col min="11521" max="11521" width="6" style="79" customWidth="1"/>
    <col min="11522" max="11522" width="7.75" style="79" customWidth="1"/>
    <col min="11523" max="11528" width="6.625" style="79" customWidth="1"/>
    <col min="11529" max="11537" width="5.5" style="79" customWidth="1"/>
    <col min="11538" max="11538" width="1.625" style="79" customWidth="1"/>
    <col min="11539" max="11539" width="6.625" style="79" customWidth="1"/>
    <col min="11540" max="11540" width="1.625" style="79" customWidth="1"/>
    <col min="11541" max="11541" width="5.75" style="79" customWidth="1"/>
    <col min="11542" max="11542" width="3.875" style="79" customWidth="1"/>
    <col min="11543" max="11543" width="4.125" style="79" customWidth="1"/>
    <col min="11544" max="11545" width="3.875" style="79" customWidth="1"/>
    <col min="11546" max="11546" width="4.125" style="79" customWidth="1"/>
    <col min="11547" max="11547" width="3.875" style="79" customWidth="1"/>
    <col min="11548" max="11548" width="4" style="79" customWidth="1"/>
    <col min="11549" max="11549" width="2.125" style="79" customWidth="1"/>
    <col min="11550" max="11550" width="5" style="79" customWidth="1"/>
    <col min="11551" max="11551" width="2.25" style="79" customWidth="1"/>
    <col min="11552" max="11552" width="4.375" style="79" customWidth="1"/>
    <col min="11553" max="11553" width="6" style="79" customWidth="1"/>
    <col min="11554" max="11554" width="8" style="79" customWidth="1"/>
    <col min="11555" max="11555" width="5.625" style="79" customWidth="1"/>
    <col min="11556" max="11556" width="0.25" style="79" customWidth="1"/>
    <col min="11557" max="11776" width="10.375" style="79"/>
    <col min="11777" max="11777" width="6" style="79" customWidth="1"/>
    <col min="11778" max="11778" width="7.75" style="79" customWidth="1"/>
    <col min="11779" max="11784" width="6.625" style="79" customWidth="1"/>
    <col min="11785" max="11793" width="5.5" style="79" customWidth="1"/>
    <col min="11794" max="11794" width="1.625" style="79" customWidth="1"/>
    <col min="11795" max="11795" width="6.625" style="79" customWidth="1"/>
    <col min="11796" max="11796" width="1.625" style="79" customWidth="1"/>
    <col min="11797" max="11797" width="5.75" style="79" customWidth="1"/>
    <col min="11798" max="11798" width="3.875" style="79" customWidth="1"/>
    <col min="11799" max="11799" width="4.125" style="79" customWidth="1"/>
    <col min="11800" max="11801" width="3.875" style="79" customWidth="1"/>
    <col min="11802" max="11802" width="4.125" style="79" customWidth="1"/>
    <col min="11803" max="11803" width="3.875" style="79" customWidth="1"/>
    <col min="11804" max="11804" width="4" style="79" customWidth="1"/>
    <col min="11805" max="11805" width="2.125" style="79" customWidth="1"/>
    <col min="11806" max="11806" width="5" style="79" customWidth="1"/>
    <col min="11807" max="11807" width="2.25" style="79" customWidth="1"/>
    <col min="11808" max="11808" width="4.375" style="79" customWidth="1"/>
    <col min="11809" max="11809" width="6" style="79" customWidth="1"/>
    <col min="11810" max="11810" width="8" style="79" customWidth="1"/>
    <col min="11811" max="11811" width="5.625" style="79" customWidth="1"/>
    <col min="11812" max="11812" width="0.25" style="79" customWidth="1"/>
    <col min="11813" max="12032" width="10.375" style="79"/>
    <col min="12033" max="12033" width="6" style="79" customWidth="1"/>
    <col min="12034" max="12034" width="7.75" style="79" customWidth="1"/>
    <col min="12035" max="12040" width="6.625" style="79" customWidth="1"/>
    <col min="12041" max="12049" width="5.5" style="79" customWidth="1"/>
    <col min="12050" max="12050" width="1.625" style="79" customWidth="1"/>
    <col min="12051" max="12051" width="6.625" style="79" customWidth="1"/>
    <col min="12052" max="12052" width="1.625" style="79" customWidth="1"/>
    <col min="12053" max="12053" width="5.75" style="79" customWidth="1"/>
    <col min="12054" max="12054" width="3.875" style="79" customWidth="1"/>
    <col min="12055" max="12055" width="4.125" style="79" customWidth="1"/>
    <col min="12056" max="12057" width="3.875" style="79" customWidth="1"/>
    <col min="12058" max="12058" width="4.125" style="79" customWidth="1"/>
    <col min="12059" max="12059" width="3.875" style="79" customWidth="1"/>
    <col min="12060" max="12060" width="4" style="79" customWidth="1"/>
    <col min="12061" max="12061" width="2.125" style="79" customWidth="1"/>
    <col min="12062" max="12062" width="5" style="79" customWidth="1"/>
    <col min="12063" max="12063" width="2.25" style="79" customWidth="1"/>
    <col min="12064" max="12064" width="4.375" style="79" customWidth="1"/>
    <col min="12065" max="12065" width="6" style="79" customWidth="1"/>
    <col min="12066" max="12066" width="8" style="79" customWidth="1"/>
    <col min="12067" max="12067" width="5.625" style="79" customWidth="1"/>
    <col min="12068" max="12068" width="0.25" style="79" customWidth="1"/>
    <col min="12069" max="12288" width="10.375" style="79"/>
    <col min="12289" max="12289" width="6" style="79" customWidth="1"/>
    <col min="12290" max="12290" width="7.75" style="79" customWidth="1"/>
    <col min="12291" max="12296" width="6.625" style="79" customWidth="1"/>
    <col min="12297" max="12305" width="5.5" style="79" customWidth="1"/>
    <col min="12306" max="12306" width="1.625" style="79" customWidth="1"/>
    <col min="12307" max="12307" width="6.625" style="79" customWidth="1"/>
    <col min="12308" max="12308" width="1.625" style="79" customWidth="1"/>
    <col min="12309" max="12309" width="5.75" style="79" customWidth="1"/>
    <col min="12310" max="12310" width="3.875" style="79" customWidth="1"/>
    <col min="12311" max="12311" width="4.125" style="79" customWidth="1"/>
    <col min="12312" max="12313" width="3.875" style="79" customWidth="1"/>
    <col min="12314" max="12314" width="4.125" style="79" customWidth="1"/>
    <col min="12315" max="12315" width="3.875" style="79" customWidth="1"/>
    <col min="12316" max="12316" width="4" style="79" customWidth="1"/>
    <col min="12317" max="12317" width="2.125" style="79" customWidth="1"/>
    <col min="12318" max="12318" width="5" style="79" customWidth="1"/>
    <col min="12319" max="12319" width="2.25" style="79" customWidth="1"/>
    <col min="12320" max="12320" width="4.375" style="79" customWidth="1"/>
    <col min="12321" max="12321" width="6" style="79" customWidth="1"/>
    <col min="12322" max="12322" width="8" style="79" customWidth="1"/>
    <col min="12323" max="12323" width="5.625" style="79" customWidth="1"/>
    <col min="12324" max="12324" width="0.25" style="79" customWidth="1"/>
    <col min="12325" max="12544" width="10.375" style="79"/>
    <col min="12545" max="12545" width="6" style="79" customWidth="1"/>
    <col min="12546" max="12546" width="7.75" style="79" customWidth="1"/>
    <col min="12547" max="12552" width="6.625" style="79" customWidth="1"/>
    <col min="12553" max="12561" width="5.5" style="79" customWidth="1"/>
    <col min="12562" max="12562" width="1.625" style="79" customWidth="1"/>
    <col min="12563" max="12563" width="6.625" style="79" customWidth="1"/>
    <col min="12564" max="12564" width="1.625" style="79" customWidth="1"/>
    <col min="12565" max="12565" width="5.75" style="79" customWidth="1"/>
    <col min="12566" max="12566" width="3.875" style="79" customWidth="1"/>
    <col min="12567" max="12567" width="4.125" style="79" customWidth="1"/>
    <col min="12568" max="12569" width="3.875" style="79" customWidth="1"/>
    <col min="12570" max="12570" width="4.125" style="79" customWidth="1"/>
    <col min="12571" max="12571" width="3.875" style="79" customWidth="1"/>
    <col min="12572" max="12572" width="4" style="79" customWidth="1"/>
    <col min="12573" max="12573" width="2.125" style="79" customWidth="1"/>
    <col min="12574" max="12574" width="5" style="79" customWidth="1"/>
    <col min="12575" max="12575" width="2.25" style="79" customWidth="1"/>
    <col min="12576" max="12576" width="4.375" style="79" customWidth="1"/>
    <col min="12577" max="12577" width="6" style="79" customWidth="1"/>
    <col min="12578" max="12578" width="8" style="79" customWidth="1"/>
    <col min="12579" max="12579" width="5.625" style="79" customWidth="1"/>
    <col min="12580" max="12580" width="0.25" style="79" customWidth="1"/>
    <col min="12581" max="12800" width="10.375" style="79"/>
    <col min="12801" max="12801" width="6" style="79" customWidth="1"/>
    <col min="12802" max="12802" width="7.75" style="79" customWidth="1"/>
    <col min="12803" max="12808" width="6.625" style="79" customWidth="1"/>
    <col min="12809" max="12817" width="5.5" style="79" customWidth="1"/>
    <col min="12818" max="12818" width="1.625" style="79" customWidth="1"/>
    <col min="12819" max="12819" width="6.625" style="79" customWidth="1"/>
    <col min="12820" max="12820" width="1.625" style="79" customWidth="1"/>
    <col min="12821" max="12821" width="5.75" style="79" customWidth="1"/>
    <col min="12822" max="12822" width="3.875" style="79" customWidth="1"/>
    <col min="12823" max="12823" width="4.125" style="79" customWidth="1"/>
    <col min="12824" max="12825" width="3.875" style="79" customWidth="1"/>
    <col min="12826" max="12826" width="4.125" style="79" customWidth="1"/>
    <col min="12827" max="12827" width="3.875" style="79" customWidth="1"/>
    <col min="12828" max="12828" width="4" style="79" customWidth="1"/>
    <col min="12829" max="12829" width="2.125" style="79" customWidth="1"/>
    <col min="12830" max="12830" width="5" style="79" customWidth="1"/>
    <col min="12831" max="12831" width="2.25" style="79" customWidth="1"/>
    <col min="12832" max="12832" width="4.375" style="79" customWidth="1"/>
    <col min="12833" max="12833" width="6" style="79" customWidth="1"/>
    <col min="12834" max="12834" width="8" style="79" customWidth="1"/>
    <col min="12835" max="12835" width="5.625" style="79" customWidth="1"/>
    <col min="12836" max="12836" width="0.25" style="79" customWidth="1"/>
    <col min="12837" max="13056" width="10.375" style="79"/>
    <col min="13057" max="13057" width="6" style="79" customWidth="1"/>
    <col min="13058" max="13058" width="7.75" style="79" customWidth="1"/>
    <col min="13059" max="13064" width="6.625" style="79" customWidth="1"/>
    <col min="13065" max="13073" width="5.5" style="79" customWidth="1"/>
    <col min="13074" max="13074" width="1.625" style="79" customWidth="1"/>
    <col min="13075" max="13075" width="6.625" style="79" customWidth="1"/>
    <col min="13076" max="13076" width="1.625" style="79" customWidth="1"/>
    <col min="13077" max="13077" width="5.75" style="79" customWidth="1"/>
    <col min="13078" max="13078" width="3.875" style="79" customWidth="1"/>
    <col min="13079" max="13079" width="4.125" style="79" customWidth="1"/>
    <col min="13080" max="13081" width="3.875" style="79" customWidth="1"/>
    <col min="13082" max="13082" width="4.125" style="79" customWidth="1"/>
    <col min="13083" max="13083" width="3.875" style="79" customWidth="1"/>
    <col min="13084" max="13084" width="4" style="79" customWidth="1"/>
    <col min="13085" max="13085" width="2.125" style="79" customWidth="1"/>
    <col min="13086" max="13086" width="5" style="79" customWidth="1"/>
    <col min="13087" max="13087" width="2.25" style="79" customWidth="1"/>
    <col min="13088" max="13088" width="4.375" style="79" customWidth="1"/>
    <col min="13089" max="13089" width="6" style="79" customWidth="1"/>
    <col min="13090" max="13090" width="8" style="79" customWidth="1"/>
    <col min="13091" max="13091" width="5.625" style="79" customWidth="1"/>
    <col min="13092" max="13092" width="0.25" style="79" customWidth="1"/>
    <col min="13093" max="13312" width="10.375" style="79"/>
    <col min="13313" max="13313" width="6" style="79" customWidth="1"/>
    <col min="13314" max="13314" width="7.75" style="79" customWidth="1"/>
    <col min="13315" max="13320" width="6.625" style="79" customWidth="1"/>
    <col min="13321" max="13329" width="5.5" style="79" customWidth="1"/>
    <col min="13330" max="13330" width="1.625" style="79" customWidth="1"/>
    <col min="13331" max="13331" width="6.625" style="79" customWidth="1"/>
    <col min="13332" max="13332" width="1.625" style="79" customWidth="1"/>
    <col min="13333" max="13333" width="5.75" style="79" customWidth="1"/>
    <col min="13334" max="13334" width="3.875" style="79" customWidth="1"/>
    <col min="13335" max="13335" width="4.125" style="79" customWidth="1"/>
    <col min="13336" max="13337" width="3.875" style="79" customWidth="1"/>
    <col min="13338" max="13338" width="4.125" style="79" customWidth="1"/>
    <col min="13339" max="13339" width="3.875" style="79" customWidth="1"/>
    <col min="13340" max="13340" width="4" style="79" customWidth="1"/>
    <col min="13341" max="13341" width="2.125" style="79" customWidth="1"/>
    <col min="13342" max="13342" width="5" style="79" customWidth="1"/>
    <col min="13343" max="13343" width="2.25" style="79" customWidth="1"/>
    <col min="13344" max="13344" width="4.375" style="79" customWidth="1"/>
    <col min="13345" max="13345" width="6" style="79" customWidth="1"/>
    <col min="13346" max="13346" width="8" style="79" customWidth="1"/>
    <col min="13347" max="13347" width="5.625" style="79" customWidth="1"/>
    <col min="13348" max="13348" width="0.25" style="79" customWidth="1"/>
    <col min="13349" max="13568" width="10.375" style="79"/>
    <col min="13569" max="13569" width="6" style="79" customWidth="1"/>
    <col min="13570" max="13570" width="7.75" style="79" customWidth="1"/>
    <col min="13571" max="13576" width="6.625" style="79" customWidth="1"/>
    <col min="13577" max="13585" width="5.5" style="79" customWidth="1"/>
    <col min="13586" max="13586" width="1.625" style="79" customWidth="1"/>
    <col min="13587" max="13587" width="6.625" style="79" customWidth="1"/>
    <col min="13588" max="13588" width="1.625" style="79" customWidth="1"/>
    <col min="13589" max="13589" width="5.75" style="79" customWidth="1"/>
    <col min="13590" max="13590" width="3.875" style="79" customWidth="1"/>
    <col min="13591" max="13591" width="4.125" style="79" customWidth="1"/>
    <col min="13592" max="13593" width="3.875" style="79" customWidth="1"/>
    <col min="13594" max="13594" width="4.125" style="79" customWidth="1"/>
    <col min="13595" max="13595" width="3.875" style="79" customWidth="1"/>
    <col min="13596" max="13596" width="4" style="79" customWidth="1"/>
    <col min="13597" max="13597" width="2.125" style="79" customWidth="1"/>
    <col min="13598" max="13598" width="5" style="79" customWidth="1"/>
    <col min="13599" max="13599" width="2.25" style="79" customWidth="1"/>
    <col min="13600" max="13600" width="4.375" style="79" customWidth="1"/>
    <col min="13601" max="13601" width="6" style="79" customWidth="1"/>
    <col min="13602" max="13602" width="8" style="79" customWidth="1"/>
    <col min="13603" max="13603" width="5.625" style="79" customWidth="1"/>
    <col min="13604" max="13604" width="0.25" style="79" customWidth="1"/>
    <col min="13605" max="13824" width="10.375" style="79"/>
    <col min="13825" max="13825" width="6" style="79" customWidth="1"/>
    <col min="13826" max="13826" width="7.75" style="79" customWidth="1"/>
    <col min="13827" max="13832" width="6.625" style="79" customWidth="1"/>
    <col min="13833" max="13841" width="5.5" style="79" customWidth="1"/>
    <col min="13842" max="13842" width="1.625" style="79" customWidth="1"/>
    <col min="13843" max="13843" width="6.625" style="79" customWidth="1"/>
    <col min="13844" max="13844" width="1.625" style="79" customWidth="1"/>
    <col min="13845" max="13845" width="5.75" style="79" customWidth="1"/>
    <col min="13846" max="13846" width="3.875" style="79" customWidth="1"/>
    <col min="13847" max="13847" width="4.125" style="79" customWidth="1"/>
    <col min="13848" max="13849" width="3.875" style="79" customWidth="1"/>
    <col min="13850" max="13850" width="4.125" style="79" customWidth="1"/>
    <col min="13851" max="13851" width="3.875" style="79" customWidth="1"/>
    <col min="13852" max="13852" width="4" style="79" customWidth="1"/>
    <col min="13853" max="13853" width="2.125" style="79" customWidth="1"/>
    <col min="13854" max="13854" width="5" style="79" customWidth="1"/>
    <col min="13855" max="13855" width="2.25" style="79" customWidth="1"/>
    <col min="13856" max="13856" width="4.375" style="79" customWidth="1"/>
    <col min="13857" max="13857" width="6" style="79" customWidth="1"/>
    <col min="13858" max="13858" width="8" style="79" customWidth="1"/>
    <col min="13859" max="13859" width="5.625" style="79" customWidth="1"/>
    <col min="13860" max="13860" width="0.25" style="79" customWidth="1"/>
    <col min="13861" max="14080" width="10.375" style="79"/>
    <col min="14081" max="14081" width="6" style="79" customWidth="1"/>
    <col min="14082" max="14082" width="7.75" style="79" customWidth="1"/>
    <col min="14083" max="14088" width="6.625" style="79" customWidth="1"/>
    <col min="14089" max="14097" width="5.5" style="79" customWidth="1"/>
    <col min="14098" max="14098" width="1.625" style="79" customWidth="1"/>
    <col min="14099" max="14099" width="6.625" style="79" customWidth="1"/>
    <col min="14100" max="14100" width="1.625" style="79" customWidth="1"/>
    <col min="14101" max="14101" width="5.75" style="79" customWidth="1"/>
    <col min="14102" max="14102" width="3.875" style="79" customWidth="1"/>
    <col min="14103" max="14103" width="4.125" style="79" customWidth="1"/>
    <col min="14104" max="14105" width="3.875" style="79" customWidth="1"/>
    <col min="14106" max="14106" width="4.125" style="79" customWidth="1"/>
    <col min="14107" max="14107" width="3.875" style="79" customWidth="1"/>
    <col min="14108" max="14108" width="4" style="79" customWidth="1"/>
    <col min="14109" max="14109" width="2.125" style="79" customWidth="1"/>
    <col min="14110" max="14110" width="5" style="79" customWidth="1"/>
    <col min="14111" max="14111" width="2.25" style="79" customWidth="1"/>
    <col min="14112" max="14112" width="4.375" style="79" customWidth="1"/>
    <col min="14113" max="14113" width="6" style="79" customWidth="1"/>
    <col min="14114" max="14114" width="8" style="79" customWidth="1"/>
    <col min="14115" max="14115" width="5.625" style="79" customWidth="1"/>
    <col min="14116" max="14116" width="0.25" style="79" customWidth="1"/>
    <col min="14117" max="14336" width="10.375" style="79"/>
    <col min="14337" max="14337" width="6" style="79" customWidth="1"/>
    <col min="14338" max="14338" width="7.75" style="79" customWidth="1"/>
    <col min="14339" max="14344" width="6.625" style="79" customWidth="1"/>
    <col min="14345" max="14353" width="5.5" style="79" customWidth="1"/>
    <col min="14354" max="14354" width="1.625" style="79" customWidth="1"/>
    <col min="14355" max="14355" width="6.625" style="79" customWidth="1"/>
    <col min="14356" max="14356" width="1.625" style="79" customWidth="1"/>
    <col min="14357" max="14357" width="5.75" style="79" customWidth="1"/>
    <col min="14358" max="14358" width="3.875" style="79" customWidth="1"/>
    <col min="14359" max="14359" width="4.125" style="79" customWidth="1"/>
    <col min="14360" max="14361" width="3.875" style="79" customWidth="1"/>
    <col min="14362" max="14362" width="4.125" style="79" customWidth="1"/>
    <col min="14363" max="14363" width="3.875" style="79" customWidth="1"/>
    <col min="14364" max="14364" width="4" style="79" customWidth="1"/>
    <col min="14365" max="14365" width="2.125" style="79" customWidth="1"/>
    <col min="14366" max="14366" width="5" style="79" customWidth="1"/>
    <col min="14367" max="14367" width="2.25" style="79" customWidth="1"/>
    <col min="14368" max="14368" width="4.375" style="79" customWidth="1"/>
    <col min="14369" max="14369" width="6" style="79" customWidth="1"/>
    <col min="14370" max="14370" width="8" style="79" customWidth="1"/>
    <col min="14371" max="14371" width="5.625" style="79" customWidth="1"/>
    <col min="14372" max="14372" width="0.25" style="79" customWidth="1"/>
    <col min="14373" max="14592" width="10.375" style="79"/>
    <col min="14593" max="14593" width="6" style="79" customWidth="1"/>
    <col min="14594" max="14594" width="7.75" style="79" customWidth="1"/>
    <col min="14595" max="14600" width="6.625" style="79" customWidth="1"/>
    <col min="14601" max="14609" width="5.5" style="79" customWidth="1"/>
    <col min="14610" max="14610" width="1.625" style="79" customWidth="1"/>
    <col min="14611" max="14611" width="6.625" style="79" customWidth="1"/>
    <col min="14612" max="14612" width="1.625" style="79" customWidth="1"/>
    <col min="14613" max="14613" width="5.75" style="79" customWidth="1"/>
    <col min="14614" max="14614" width="3.875" style="79" customWidth="1"/>
    <col min="14615" max="14615" width="4.125" style="79" customWidth="1"/>
    <col min="14616" max="14617" width="3.875" style="79" customWidth="1"/>
    <col min="14618" max="14618" width="4.125" style="79" customWidth="1"/>
    <col min="14619" max="14619" width="3.875" style="79" customWidth="1"/>
    <col min="14620" max="14620" width="4" style="79" customWidth="1"/>
    <col min="14621" max="14621" width="2.125" style="79" customWidth="1"/>
    <col min="14622" max="14622" width="5" style="79" customWidth="1"/>
    <col min="14623" max="14623" width="2.25" style="79" customWidth="1"/>
    <col min="14624" max="14624" width="4.375" style="79" customWidth="1"/>
    <col min="14625" max="14625" width="6" style="79" customWidth="1"/>
    <col min="14626" max="14626" width="8" style="79" customWidth="1"/>
    <col min="14627" max="14627" width="5.625" style="79" customWidth="1"/>
    <col min="14628" max="14628" width="0.25" style="79" customWidth="1"/>
    <col min="14629" max="14848" width="10.375" style="79"/>
    <col min="14849" max="14849" width="6" style="79" customWidth="1"/>
    <col min="14850" max="14850" width="7.75" style="79" customWidth="1"/>
    <col min="14851" max="14856" width="6.625" style="79" customWidth="1"/>
    <col min="14857" max="14865" width="5.5" style="79" customWidth="1"/>
    <col min="14866" max="14866" width="1.625" style="79" customWidth="1"/>
    <col min="14867" max="14867" width="6.625" style="79" customWidth="1"/>
    <col min="14868" max="14868" width="1.625" style="79" customWidth="1"/>
    <col min="14869" max="14869" width="5.75" style="79" customWidth="1"/>
    <col min="14870" max="14870" width="3.875" style="79" customWidth="1"/>
    <col min="14871" max="14871" width="4.125" style="79" customWidth="1"/>
    <col min="14872" max="14873" width="3.875" style="79" customWidth="1"/>
    <col min="14874" max="14874" width="4.125" style="79" customWidth="1"/>
    <col min="14875" max="14875" width="3.875" style="79" customWidth="1"/>
    <col min="14876" max="14876" width="4" style="79" customWidth="1"/>
    <col min="14877" max="14877" width="2.125" style="79" customWidth="1"/>
    <col min="14878" max="14878" width="5" style="79" customWidth="1"/>
    <col min="14879" max="14879" width="2.25" style="79" customWidth="1"/>
    <col min="14880" max="14880" width="4.375" style="79" customWidth="1"/>
    <col min="14881" max="14881" width="6" style="79" customWidth="1"/>
    <col min="14882" max="14882" width="8" style="79" customWidth="1"/>
    <col min="14883" max="14883" width="5.625" style="79" customWidth="1"/>
    <col min="14884" max="14884" width="0.25" style="79" customWidth="1"/>
    <col min="14885" max="15104" width="10.375" style="79"/>
    <col min="15105" max="15105" width="6" style="79" customWidth="1"/>
    <col min="15106" max="15106" width="7.75" style="79" customWidth="1"/>
    <col min="15107" max="15112" width="6.625" style="79" customWidth="1"/>
    <col min="15113" max="15121" width="5.5" style="79" customWidth="1"/>
    <col min="15122" max="15122" width="1.625" style="79" customWidth="1"/>
    <col min="15123" max="15123" width="6.625" style="79" customWidth="1"/>
    <col min="15124" max="15124" width="1.625" style="79" customWidth="1"/>
    <col min="15125" max="15125" width="5.75" style="79" customWidth="1"/>
    <col min="15126" max="15126" width="3.875" style="79" customWidth="1"/>
    <col min="15127" max="15127" width="4.125" style="79" customWidth="1"/>
    <col min="15128" max="15129" width="3.875" style="79" customWidth="1"/>
    <col min="15130" max="15130" width="4.125" style="79" customWidth="1"/>
    <col min="15131" max="15131" width="3.875" style="79" customWidth="1"/>
    <col min="15132" max="15132" width="4" style="79" customWidth="1"/>
    <col min="15133" max="15133" width="2.125" style="79" customWidth="1"/>
    <col min="15134" max="15134" width="5" style="79" customWidth="1"/>
    <col min="15135" max="15135" width="2.25" style="79" customWidth="1"/>
    <col min="15136" max="15136" width="4.375" style="79" customWidth="1"/>
    <col min="15137" max="15137" width="6" style="79" customWidth="1"/>
    <col min="15138" max="15138" width="8" style="79" customWidth="1"/>
    <col min="15139" max="15139" width="5.625" style="79" customWidth="1"/>
    <col min="15140" max="15140" width="0.25" style="79" customWidth="1"/>
    <col min="15141" max="15360" width="10.375" style="79"/>
    <col min="15361" max="15361" width="6" style="79" customWidth="1"/>
    <col min="15362" max="15362" width="7.75" style="79" customWidth="1"/>
    <col min="15363" max="15368" width="6.625" style="79" customWidth="1"/>
    <col min="15369" max="15377" width="5.5" style="79" customWidth="1"/>
    <col min="15378" max="15378" width="1.625" style="79" customWidth="1"/>
    <col min="15379" max="15379" width="6.625" style="79" customWidth="1"/>
    <col min="15380" max="15380" width="1.625" style="79" customWidth="1"/>
    <col min="15381" max="15381" width="5.75" style="79" customWidth="1"/>
    <col min="15382" max="15382" width="3.875" style="79" customWidth="1"/>
    <col min="15383" max="15383" width="4.125" style="79" customWidth="1"/>
    <col min="15384" max="15385" width="3.875" style="79" customWidth="1"/>
    <col min="15386" max="15386" width="4.125" style="79" customWidth="1"/>
    <col min="15387" max="15387" width="3.875" style="79" customWidth="1"/>
    <col min="15388" max="15388" width="4" style="79" customWidth="1"/>
    <col min="15389" max="15389" width="2.125" style="79" customWidth="1"/>
    <col min="15390" max="15390" width="5" style="79" customWidth="1"/>
    <col min="15391" max="15391" width="2.25" style="79" customWidth="1"/>
    <col min="15392" max="15392" width="4.375" style="79" customWidth="1"/>
    <col min="15393" max="15393" width="6" style="79" customWidth="1"/>
    <col min="15394" max="15394" width="8" style="79" customWidth="1"/>
    <col min="15395" max="15395" width="5.625" style="79" customWidth="1"/>
    <col min="15396" max="15396" width="0.25" style="79" customWidth="1"/>
    <col min="15397" max="15616" width="10.375" style="79"/>
    <col min="15617" max="15617" width="6" style="79" customWidth="1"/>
    <col min="15618" max="15618" width="7.75" style="79" customWidth="1"/>
    <col min="15619" max="15624" width="6.625" style="79" customWidth="1"/>
    <col min="15625" max="15633" width="5.5" style="79" customWidth="1"/>
    <col min="15634" max="15634" width="1.625" style="79" customWidth="1"/>
    <col min="15635" max="15635" width="6.625" style="79" customWidth="1"/>
    <col min="15636" max="15636" width="1.625" style="79" customWidth="1"/>
    <col min="15637" max="15637" width="5.75" style="79" customWidth="1"/>
    <col min="15638" max="15638" width="3.875" style="79" customWidth="1"/>
    <col min="15639" max="15639" width="4.125" style="79" customWidth="1"/>
    <col min="15640" max="15641" width="3.875" style="79" customWidth="1"/>
    <col min="15642" max="15642" width="4.125" style="79" customWidth="1"/>
    <col min="15643" max="15643" width="3.875" style="79" customWidth="1"/>
    <col min="15644" max="15644" width="4" style="79" customWidth="1"/>
    <col min="15645" max="15645" width="2.125" style="79" customWidth="1"/>
    <col min="15646" max="15646" width="5" style="79" customWidth="1"/>
    <col min="15647" max="15647" width="2.25" style="79" customWidth="1"/>
    <col min="15648" max="15648" width="4.375" style="79" customWidth="1"/>
    <col min="15649" max="15649" width="6" style="79" customWidth="1"/>
    <col min="15650" max="15650" width="8" style="79" customWidth="1"/>
    <col min="15651" max="15651" width="5.625" style="79" customWidth="1"/>
    <col min="15652" max="15652" width="0.25" style="79" customWidth="1"/>
    <col min="15653" max="15872" width="10.375" style="79"/>
    <col min="15873" max="15873" width="6" style="79" customWidth="1"/>
    <col min="15874" max="15874" width="7.75" style="79" customWidth="1"/>
    <col min="15875" max="15880" width="6.625" style="79" customWidth="1"/>
    <col min="15881" max="15889" width="5.5" style="79" customWidth="1"/>
    <col min="15890" max="15890" width="1.625" style="79" customWidth="1"/>
    <col min="15891" max="15891" width="6.625" style="79" customWidth="1"/>
    <col min="15892" max="15892" width="1.625" style="79" customWidth="1"/>
    <col min="15893" max="15893" width="5.75" style="79" customWidth="1"/>
    <col min="15894" max="15894" width="3.875" style="79" customWidth="1"/>
    <col min="15895" max="15895" width="4.125" style="79" customWidth="1"/>
    <col min="15896" max="15897" width="3.875" style="79" customWidth="1"/>
    <col min="15898" max="15898" width="4.125" style="79" customWidth="1"/>
    <col min="15899" max="15899" width="3.875" style="79" customWidth="1"/>
    <col min="15900" max="15900" width="4" style="79" customWidth="1"/>
    <col min="15901" max="15901" width="2.125" style="79" customWidth="1"/>
    <col min="15902" max="15902" width="5" style="79" customWidth="1"/>
    <col min="15903" max="15903" width="2.25" style="79" customWidth="1"/>
    <col min="15904" max="15904" width="4.375" style="79" customWidth="1"/>
    <col min="15905" max="15905" width="6" style="79" customWidth="1"/>
    <col min="15906" max="15906" width="8" style="79" customWidth="1"/>
    <col min="15907" max="15907" width="5.625" style="79" customWidth="1"/>
    <col min="15908" max="15908" width="0.25" style="79" customWidth="1"/>
    <col min="15909" max="16128" width="10.375" style="79"/>
    <col min="16129" max="16129" width="6" style="79" customWidth="1"/>
    <col min="16130" max="16130" width="7.75" style="79" customWidth="1"/>
    <col min="16131" max="16136" width="6.625" style="79" customWidth="1"/>
    <col min="16137" max="16145" width="5.5" style="79" customWidth="1"/>
    <col min="16146" max="16146" width="1.625" style="79" customWidth="1"/>
    <col min="16147" max="16147" width="6.625" style="79" customWidth="1"/>
    <col min="16148" max="16148" width="1.625" style="79" customWidth="1"/>
    <col min="16149" max="16149" width="5.75" style="79" customWidth="1"/>
    <col min="16150" max="16150" width="3.875" style="79" customWidth="1"/>
    <col min="16151" max="16151" width="4.125" style="79" customWidth="1"/>
    <col min="16152" max="16153" width="3.875" style="79" customWidth="1"/>
    <col min="16154" max="16154" width="4.125" style="79" customWidth="1"/>
    <col min="16155" max="16155" width="3.875" style="79" customWidth="1"/>
    <col min="16156" max="16156" width="4" style="79" customWidth="1"/>
    <col min="16157" max="16157" width="2.125" style="79" customWidth="1"/>
    <col min="16158" max="16158" width="5" style="79" customWidth="1"/>
    <col min="16159" max="16159" width="2.25" style="79" customWidth="1"/>
    <col min="16160" max="16160" width="4.375" style="79" customWidth="1"/>
    <col min="16161" max="16161" width="6" style="79" customWidth="1"/>
    <col min="16162" max="16162" width="8" style="79" customWidth="1"/>
    <col min="16163" max="16163" width="5.625" style="79" customWidth="1"/>
    <col min="16164" max="16164" width="0.25" style="79" customWidth="1"/>
    <col min="16165" max="16384" width="10.375" style="79"/>
  </cols>
  <sheetData>
    <row r="1" spans="2:25" ht="36" customHeight="1"/>
    <row r="2" spans="2:25" s="504" customFormat="1" ht="27.75" customHeight="1">
      <c r="B2" s="519" t="s">
        <v>171</v>
      </c>
      <c r="C2" s="519"/>
      <c r="D2" s="519"/>
      <c r="O2" s="1126" t="s">
        <v>1079</v>
      </c>
      <c r="P2" s="1126"/>
      <c r="Q2" s="1126"/>
      <c r="R2" s="1126"/>
      <c r="S2" s="1126"/>
      <c r="T2" s="1126"/>
      <c r="U2" s="1126"/>
      <c r="W2" s="453"/>
      <c r="X2" s="453"/>
      <c r="Y2" s="453"/>
    </row>
    <row r="3" spans="2:25" ht="12" customHeight="1" thickBot="1">
      <c r="J3" s="214"/>
      <c r="O3" s="1092"/>
      <c r="P3" s="1092"/>
      <c r="Q3" s="1092"/>
      <c r="R3" s="1092"/>
      <c r="S3" s="1092"/>
      <c r="T3" s="1092"/>
      <c r="U3" s="1092"/>
      <c r="W3" s="431"/>
      <c r="X3" s="431"/>
      <c r="Y3" s="431"/>
    </row>
    <row r="4" spans="2:25" s="504" customFormat="1" ht="19.5" customHeight="1">
      <c r="B4" s="1129" t="s">
        <v>172</v>
      </c>
      <c r="C4" s="656"/>
      <c r="D4" s="495" t="s">
        <v>173</v>
      </c>
      <c r="E4" s="543"/>
      <c r="F4" s="656"/>
      <c r="G4" s="495" t="s">
        <v>174</v>
      </c>
      <c r="H4" s="543"/>
      <c r="I4" s="656"/>
      <c r="J4" s="495" t="s">
        <v>175</v>
      </c>
      <c r="K4" s="543"/>
      <c r="L4" s="656"/>
      <c r="M4" s="495" t="s">
        <v>176</v>
      </c>
      <c r="N4" s="495"/>
      <c r="O4" s="503"/>
      <c r="P4" s="495" t="s">
        <v>177</v>
      </c>
      <c r="Q4" s="495"/>
      <c r="R4" s="1098" t="s">
        <v>178</v>
      </c>
      <c r="S4" s="1079"/>
      <c r="T4" s="1098" t="s">
        <v>179</v>
      </c>
      <c r="U4" s="1079"/>
      <c r="W4" s="453"/>
      <c r="X4" s="453"/>
      <c r="Y4" s="453"/>
    </row>
    <row r="5" spans="2:25" s="504" customFormat="1" ht="24" customHeight="1">
      <c r="B5" s="1138"/>
      <c r="C5" s="84" t="s">
        <v>17</v>
      </c>
      <c r="D5" s="84" t="s">
        <v>14</v>
      </c>
      <c r="E5" s="84" t="s">
        <v>15</v>
      </c>
      <c r="F5" s="84" t="s">
        <v>17</v>
      </c>
      <c r="G5" s="84" t="s">
        <v>14</v>
      </c>
      <c r="H5" s="84" t="s">
        <v>15</v>
      </c>
      <c r="I5" s="84" t="s">
        <v>17</v>
      </c>
      <c r="J5" s="84" t="s">
        <v>14</v>
      </c>
      <c r="K5" s="84" t="s">
        <v>15</v>
      </c>
      <c r="L5" s="84" t="s">
        <v>17</v>
      </c>
      <c r="M5" s="84" t="s">
        <v>14</v>
      </c>
      <c r="N5" s="84" t="s">
        <v>15</v>
      </c>
      <c r="O5" s="84" t="s">
        <v>17</v>
      </c>
      <c r="P5" s="84" t="s">
        <v>14</v>
      </c>
      <c r="Q5" s="84" t="s">
        <v>15</v>
      </c>
      <c r="R5" s="1139" t="s">
        <v>180</v>
      </c>
      <c r="S5" s="1138"/>
      <c r="T5" s="1139" t="s">
        <v>180</v>
      </c>
      <c r="U5" s="1116"/>
      <c r="W5" s="453"/>
      <c r="X5" s="453"/>
      <c r="Y5" s="453"/>
    </row>
    <row r="6" spans="2:25" s="504" customFormat="1" ht="30" customHeight="1">
      <c r="B6" s="492" t="s">
        <v>181</v>
      </c>
      <c r="C6" s="453">
        <v>1660</v>
      </c>
      <c r="D6" s="453">
        <v>842</v>
      </c>
      <c r="E6" s="657">
        <v>818</v>
      </c>
      <c r="F6" s="453">
        <v>1566</v>
      </c>
      <c r="G6" s="453">
        <v>780</v>
      </c>
      <c r="H6" s="657">
        <v>786</v>
      </c>
      <c r="I6" s="453">
        <v>58</v>
      </c>
      <c r="J6" s="453">
        <v>38</v>
      </c>
      <c r="K6" s="657">
        <v>20</v>
      </c>
      <c r="L6" s="453">
        <v>34</v>
      </c>
      <c r="M6" s="453">
        <v>23</v>
      </c>
      <c r="N6" s="658">
        <v>11</v>
      </c>
      <c r="O6" s="453">
        <v>2</v>
      </c>
      <c r="P6" s="453">
        <v>1</v>
      </c>
      <c r="Q6" s="657">
        <v>1</v>
      </c>
      <c r="R6" s="453"/>
      <c r="S6" s="659">
        <v>94.3</v>
      </c>
      <c r="T6" s="660"/>
      <c r="U6" s="660">
        <v>3.5</v>
      </c>
    </row>
    <row r="7" spans="2:25" s="504" customFormat="1" ht="30" customHeight="1">
      <c r="B7" s="492" t="s">
        <v>182</v>
      </c>
      <c r="C7" s="453">
        <v>1654</v>
      </c>
      <c r="D7" s="453">
        <v>825</v>
      </c>
      <c r="E7" s="657">
        <v>829</v>
      </c>
      <c r="F7" s="453">
        <v>1571</v>
      </c>
      <c r="G7" s="453">
        <v>763</v>
      </c>
      <c r="H7" s="657">
        <v>808</v>
      </c>
      <c r="I7" s="453">
        <v>35</v>
      </c>
      <c r="J7" s="453">
        <v>25</v>
      </c>
      <c r="K7" s="657">
        <v>10</v>
      </c>
      <c r="L7" s="453">
        <v>34</v>
      </c>
      <c r="M7" s="453">
        <v>26</v>
      </c>
      <c r="N7" s="657">
        <v>8</v>
      </c>
      <c r="O7" s="453">
        <v>14</v>
      </c>
      <c r="P7" s="453">
        <v>11</v>
      </c>
      <c r="Q7" s="657">
        <v>3</v>
      </c>
      <c r="R7" s="453"/>
      <c r="S7" s="659">
        <v>95</v>
      </c>
      <c r="T7" s="660"/>
      <c r="U7" s="660">
        <v>2.1</v>
      </c>
    </row>
    <row r="8" spans="2:25" s="504" customFormat="1" ht="30" customHeight="1">
      <c r="B8" s="492" t="s">
        <v>183</v>
      </c>
      <c r="C8" s="453">
        <v>1631</v>
      </c>
      <c r="D8" s="453">
        <v>834</v>
      </c>
      <c r="E8" s="657">
        <v>797</v>
      </c>
      <c r="F8" s="453">
        <v>1580</v>
      </c>
      <c r="G8" s="453">
        <v>798</v>
      </c>
      <c r="H8" s="657">
        <v>782</v>
      </c>
      <c r="I8" s="453">
        <v>24</v>
      </c>
      <c r="J8" s="453">
        <v>18</v>
      </c>
      <c r="K8" s="657">
        <v>6</v>
      </c>
      <c r="L8" s="453">
        <v>15</v>
      </c>
      <c r="M8" s="453">
        <v>9</v>
      </c>
      <c r="N8" s="657">
        <v>6</v>
      </c>
      <c r="O8" s="453">
        <v>12</v>
      </c>
      <c r="P8" s="453">
        <v>9</v>
      </c>
      <c r="Q8" s="657">
        <v>3</v>
      </c>
      <c r="R8" s="453"/>
      <c r="S8" s="659">
        <v>96.9</v>
      </c>
      <c r="T8" s="660"/>
      <c r="U8" s="660">
        <v>1.5</v>
      </c>
    </row>
    <row r="9" spans="2:25" s="504" customFormat="1" ht="30" customHeight="1">
      <c r="B9" s="661" t="s">
        <v>184</v>
      </c>
      <c r="C9" s="453">
        <v>1340</v>
      </c>
      <c r="D9" s="453">
        <v>693</v>
      </c>
      <c r="E9" s="657">
        <v>647</v>
      </c>
      <c r="F9" s="453">
        <v>1298</v>
      </c>
      <c r="G9" s="453">
        <v>664</v>
      </c>
      <c r="H9" s="657">
        <v>634</v>
      </c>
      <c r="I9" s="453">
        <v>16</v>
      </c>
      <c r="J9" s="453">
        <v>15</v>
      </c>
      <c r="K9" s="657">
        <v>1</v>
      </c>
      <c r="L9" s="453">
        <v>6</v>
      </c>
      <c r="M9" s="453">
        <v>3</v>
      </c>
      <c r="N9" s="657">
        <v>3</v>
      </c>
      <c r="O9" s="453">
        <v>20</v>
      </c>
      <c r="P9" s="453">
        <v>11</v>
      </c>
      <c r="Q9" s="657">
        <v>9</v>
      </c>
      <c r="R9" s="453"/>
      <c r="S9" s="659">
        <v>96.9</v>
      </c>
      <c r="T9" s="660"/>
      <c r="U9" s="660">
        <v>1.2</v>
      </c>
    </row>
    <row r="10" spans="2:25" s="271" customFormat="1" ht="30" customHeight="1">
      <c r="B10" s="662" t="s">
        <v>185</v>
      </c>
      <c r="C10" s="663">
        <v>1131</v>
      </c>
      <c r="D10" s="81">
        <v>572</v>
      </c>
      <c r="E10" s="82">
        <v>559</v>
      </c>
      <c r="F10" s="80">
        <v>1089</v>
      </c>
      <c r="G10" s="81">
        <v>550</v>
      </c>
      <c r="H10" s="82">
        <v>539</v>
      </c>
      <c r="I10" s="81">
        <v>2</v>
      </c>
      <c r="J10" s="81">
        <v>2</v>
      </c>
      <c r="K10" s="664" t="s">
        <v>119</v>
      </c>
      <c r="L10" s="81">
        <v>25</v>
      </c>
      <c r="M10" s="81">
        <v>11</v>
      </c>
      <c r="N10" s="82">
        <v>14</v>
      </c>
      <c r="O10" s="81">
        <v>15</v>
      </c>
      <c r="P10" s="81">
        <v>9</v>
      </c>
      <c r="Q10" s="82">
        <v>6</v>
      </c>
      <c r="R10" s="81"/>
      <c r="S10" s="665">
        <v>96.3</v>
      </c>
      <c r="T10" s="666"/>
      <c r="U10" s="666">
        <v>0.2</v>
      </c>
      <c r="V10" s="81"/>
      <c r="W10" s="81"/>
    </row>
    <row r="11" spans="2:25" s="271" customFormat="1" ht="30" hidden="1" customHeight="1">
      <c r="B11" s="662" t="s">
        <v>186</v>
      </c>
      <c r="C11" s="663">
        <v>1176</v>
      </c>
      <c r="D11" s="81">
        <v>598</v>
      </c>
      <c r="E11" s="82">
        <v>578</v>
      </c>
      <c r="F11" s="80">
        <v>1131</v>
      </c>
      <c r="G11" s="81">
        <v>569</v>
      </c>
      <c r="H11" s="82">
        <v>562</v>
      </c>
      <c r="I11" s="81">
        <v>9</v>
      </c>
      <c r="J11" s="81">
        <v>8</v>
      </c>
      <c r="K11" s="664">
        <v>1</v>
      </c>
      <c r="L11" s="81">
        <v>23</v>
      </c>
      <c r="M11" s="81">
        <v>16</v>
      </c>
      <c r="N11" s="82">
        <v>7</v>
      </c>
      <c r="O11" s="81">
        <v>13</v>
      </c>
      <c r="P11" s="81">
        <v>5</v>
      </c>
      <c r="Q11" s="82">
        <v>8</v>
      </c>
      <c r="R11" s="81"/>
      <c r="S11" s="665">
        <v>96.2</v>
      </c>
      <c r="T11" s="666"/>
      <c r="U11" s="666">
        <v>0.8</v>
      </c>
    </row>
    <row r="12" spans="2:25" s="271" customFormat="1" ht="30" hidden="1" customHeight="1">
      <c r="B12" s="662" t="s">
        <v>187</v>
      </c>
      <c r="C12" s="663">
        <v>1076</v>
      </c>
      <c r="D12" s="81">
        <v>573</v>
      </c>
      <c r="E12" s="82">
        <v>503</v>
      </c>
      <c r="F12" s="80">
        <v>1049</v>
      </c>
      <c r="G12" s="81">
        <v>559</v>
      </c>
      <c r="H12" s="82">
        <v>490</v>
      </c>
      <c r="I12" s="81">
        <v>4</v>
      </c>
      <c r="J12" s="81">
        <v>2</v>
      </c>
      <c r="K12" s="664">
        <v>2</v>
      </c>
      <c r="L12" s="81">
        <v>13</v>
      </c>
      <c r="M12" s="81">
        <v>7</v>
      </c>
      <c r="N12" s="82">
        <v>6</v>
      </c>
      <c r="O12" s="81">
        <v>10</v>
      </c>
      <c r="P12" s="81">
        <v>5</v>
      </c>
      <c r="Q12" s="82">
        <v>5</v>
      </c>
      <c r="R12" s="81"/>
      <c r="S12" s="665">
        <v>97.5</v>
      </c>
      <c r="T12" s="666"/>
      <c r="U12" s="666">
        <v>0.4</v>
      </c>
    </row>
    <row r="13" spans="2:25" s="271" customFormat="1" ht="30" hidden="1" customHeight="1">
      <c r="B13" s="662" t="s">
        <v>188</v>
      </c>
      <c r="C13" s="663">
        <v>1062</v>
      </c>
      <c r="D13" s="81">
        <v>546</v>
      </c>
      <c r="E13" s="82">
        <v>516</v>
      </c>
      <c r="F13" s="80">
        <v>1026</v>
      </c>
      <c r="G13" s="81">
        <v>525</v>
      </c>
      <c r="H13" s="82">
        <v>501</v>
      </c>
      <c r="I13" s="81">
        <v>5</v>
      </c>
      <c r="J13" s="81">
        <v>4</v>
      </c>
      <c r="K13" s="664">
        <v>1</v>
      </c>
      <c r="L13" s="81">
        <v>22</v>
      </c>
      <c r="M13" s="81">
        <v>11</v>
      </c>
      <c r="N13" s="82">
        <v>11</v>
      </c>
      <c r="O13" s="81">
        <v>9</v>
      </c>
      <c r="P13" s="81">
        <v>6</v>
      </c>
      <c r="Q13" s="82">
        <v>3</v>
      </c>
      <c r="R13" s="81"/>
      <c r="S13" s="665">
        <v>96.6</v>
      </c>
      <c r="T13" s="666"/>
      <c r="U13" s="666">
        <v>0.5</v>
      </c>
    </row>
    <row r="14" spans="2:25" s="271" customFormat="1" ht="30" hidden="1" customHeight="1">
      <c r="B14" s="662" t="s">
        <v>189</v>
      </c>
      <c r="C14" s="663">
        <v>1035</v>
      </c>
      <c r="D14" s="81">
        <v>529</v>
      </c>
      <c r="E14" s="82">
        <v>506</v>
      </c>
      <c r="F14" s="80">
        <v>997</v>
      </c>
      <c r="G14" s="81">
        <v>510</v>
      </c>
      <c r="H14" s="82">
        <v>487</v>
      </c>
      <c r="I14" s="81">
        <v>7</v>
      </c>
      <c r="J14" s="81">
        <v>7</v>
      </c>
      <c r="K14" s="664">
        <v>0</v>
      </c>
      <c r="L14" s="81">
        <v>18</v>
      </c>
      <c r="M14" s="81">
        <v>5</v>
      </c>
      <c r="N14" s="82">
        <v>13</v>
      </c>
      <c r="O14" s="81">
        <v>13</v>
      </c>
      <c r="P14" s="81">
        <v>7</v>
      </c>
      <c r="Q14" s="82">
        <v>6</v>
      </c>
      <c r="R14" s="81"/>
      <c r="S14" s="665">
        <v>96.328502415458942</v>
      </c>
      <c r="T14" s="666"/>
      <c r="U14" s="666">
        <v>0.67632850241545894</v>
      </c>
    </row>
    <row r="15" spans="2:25" s="271" customFormat="1" ht="30" customHeight="1">
      <c r="B15" s="662" t="s">
        <v>190</v>
      </c>
      <c r="C15" s="663">
        <v>1015</v>
      </c>
      <c r="D15" s="81">
        <v>514</v>
      </c>
      <c r="E15" s="82">
        <v>501</v>
      </c>
      <c r="F15" s="80">
        <v>992</v>
      </c>
      <c r="G15" s="81">
        <v>499</v>
      </c>
      <c r="H15" s="82">
        <v>493</v>
      </c>
      <c r="I15" s="81">
        <v>6</v>
      </c>
      <c r="J15" s="81">
        <v>6</v>
      </c>
      <c r="K15" s="664">
        <v>0</v>
      </c>
      <c r="L15" s="81">
        <v>6</v>
      </c>
      <c r="M15" s="81">
        <v>2</v>
      </c>
      <c r="N15" s="82">
        <v>4</v>
      </c>
      <c r="O15" s="81">
        <v>11</v>
      </c>
      <c r="P15" s="81">
        <v>7</v>
      </c>
      <c r="Q15" s="82">
        <v>4</v>
      </c>
      <c r="R15" s="81"/>
      <c r="S15" s="665">
        <v>97.7</v>
      </c>
      <c r="T15" s="666"/>
      <c r="U15" s="666">
        <v>0.6</v>
      </c>
    </row>
    <row r="16" spans="2:25" s="271" customFormat="1" ht="30" customHeight="1">
      <c r="B16" s="662" t="s">
        <v>191</v>
      </c>
      <c r="C16" s="663">
        <f>D16+E16</f>
        <v>1032</v>
      </c>
      <c r="D16" s="81">
        <v>500</v>
      </c>
      <c r="E16" s="82">
        <v>532</v>
      </c>
      <c r="F16" s="80">
        <f>G16+H16</f>
        <v>1018</v>
      </c>
      <c r="G16" s="81">
        <v>492</v>
      </c>
      <c r="H16" s="82">
        <v>526</v>
      </c>
      <c r="I16" s="81">
        <f>K16+J16</f>
        <v>3</v>
      </c>
      <c r="J16" s="81">
        <v>3</v>
      </c>
      <c r="K16" s="664">
        <v>0</v>
      </c>
      <c r="L16" s="81">
        <f>M16+N16</f>
        <v>2</v>
      </c>
      <c r="M16" s="81">
        <v>0</v>
      </c>
      <c r="N16" s="82">
        <v>2</v>
      </c>
      <c r="O16" s="81">
        <f>P16+Q16</f>
        <v>9</v>
      </c>
      <c r="P16" s="81">
        <v>5</v>
      </c>
      <c r="Q16" s="82">
        <v>4</v>
      </c>
      <c r="R16" s="81"/>
      <c r="S16" s="665">
        <v>98.6</v>
      </c>
      <c r="T16" s="666"/>
      <c r="U16" s="666">
        <v>0.2</v>
      </c>
    </row>
    <row r="17" spans="2:21" s="271" customFormat="1" ht="30" customHeight="1">
      <c r="B17" s="662" t="s">
        <v>192</v>
      </c>
      <c r="C17" s="663">
        <v>1066</v>
      </c>
      <c r="D17" s="81">
        <v>555</v>
      </c>
      <c r="E17" s="82">
        <v>511</v>
      </c>
      <c r="F17" s="80">
        <v>1043</v>
      </c>
      <c r="G17" s="81">
        <v>540</v>
      </c>
      <c r="H17" s="82">
        <v>503</v>
      </c>
      <c r="I17" s="81">
        <v>3</v>
      </c>
      <c r="J17" s="81">
        <v>3</v>
      </c>
      <c r="K17" s="664">
        <v>0</v>
      </c>
      <c r="L17" s="81">
        <v>9</v>
      </c>
      <c r="M17" s="81">
        <v>4</v>
      </c>
      <c r="N17" s="82">
        <v>5</v>
      </c>
      <c r="O17" s="81">
        <v>11</v>
      </c>
      <c r="P17" s="81">
        <v>8</v>
      </c>
      <c r="Q17" s="82">
        <v>3</v>
      </c>
      <c r="R17" s="81"/>
      <c r="S17" s="665">
        <v>97.8</v>
      </c>
      <c r="T17" s="666"/>
      <c r="U17" s="666">
        <v>0.3</v>
      </c>
    </row>
    <row r="18" spans="2:21" s="271" customFormat="1" ht="30" customHeight="1">
      <c r="B18" s="667" t="s">
        <v>193</v>
      </c>
      <c r="C18" s="663">
        <v>1073</v>
      </c>
      <c r="D18" s="81">
        <v>568</v>
      </c>
      <c r="E18" s="82">
        <v>505</v>
      </c>
      <c r="F18" s="80">
        <v>1059</v>
      </c>
      <c r="G18" s="81">
        <v>559</v>
      </c>
      <c r="H18" s="82">
        <v>500</v>
      </c>
      <c r="I18" s="668">
        <v>1</v>
      </c>
      <c r="J18" s="81">
        <v>1</v>
      </c>
      <c r="K18" s="664">
        <v>0</v>
      </c>
      <c r="L18" s="668">
        <v>6</v>
      </c>
      <c r="M18" s="81">
        <v>4</v>
      </c>
      <c r="N18" s="82">
        <v>2</v>
      </c>
      <c r="O18" s="81">
        <v>7</v>
      </c>
      <c r="P18" s="81">
        <v>4</v>
      </c>
      <c r="Q18" s="82">
        <v>3</v>
      </c>
      <c r="R18" s="81"/>
      <c r="S18" s="665">
        <v>98.7</v>
      </c>
      <c r="T18" s="666"/>
      <c r="U18" s="666">
        <v>0.1</v>
      </c>
    </row>
    <row r="19" spans="2:21" s="271" customFormat="1" ht="30" customHeight="1" thickBot="1">
      <c r="B19" s="669" t="s">
        <v>194</v>
      </c>
      <c r="C19" s="670">
        <v>1023</v>
      </c>
      <c r="D19" s="671">
        <v>551</v>
      </c>
      <c r="E19" s="672">
        <v>472</v>
      </c>
      <c r="F19" s="673">
        <v>1013</v>
      </c>
      <c r="G19" s="671">
        <v>546</v>
      </c>
      <c r="H19" s="672">
        <v>467</v>
      </c>
      <c r="I19" s="671">
        <v>0</v>
      </c>
      <c r="J19" s="671">
        <v>0</v>
      </c>
      <c r="K19" s="674">
        <v>0</v>
      </c>
      <c r="L19" s="671">
        <v>6</v>
      </c>
      <c r="M19" s="671">
        <v>4</v>
      </c>
      <c r="N19" s="672">
        <v>2</v>
      </c>
      <c r="O19" s="675">
        <v>4</v>
      </c>
      <c r="P19" s="671">
        <v>1</v>
      </c>
      <c r="Q19" s="672">
        <v>3</v>
      </c>
      <c r="R19" s="675"/>
      <c r="S19" s="676">
        <v>99</v>
      </c>
      <c r="T19" s="677"/>
      <c r="U19" s="678">
        <v>0</v>
      </c>
    </row>
    <row r="20" spans="2:21" ht="15.75" customHeight="1">
      <c r="B20" s="34" t="s">
        <v>195</v>
      </c>
      <c r="C20" s="34"/>
    </row>
    <row r="21" spans="2:21" ht="15.75" customHeight="1"/>
    <row r="36" ht="9" customHeight="1"/>
    <row r="38" ht="19.5" customHeight="1"/>
    <row r="42" ht="24" customHeight="1"/>
    <row r="46" ht="23.25" customHeight="1"/>
    <row r="49" ht="23.25" customHeight="1"/>
  </sheetData>
  <customSheetViews>
    <customSheetView guid="{93AD3119-4B9E-4DD3-92AC-14DD93F7352A}" showPageBreaks="1" printArea="1" hiddenRows="1" view="pageBreakPreview">
      <selection activeCell="H2" sqref="H2"/>
      <pageMargins left="0.78740157480314965" right="0.78740157480314965" top="0.78740157480314965" bottom="0.78740157480314965" header="0" footer="0"/>
      <pageSetup paperSize="9" firstPageNumber="213" pageOrder="overThenDown" orientation="landscape" useFirstPageNumber="1" r:id="rId1"/>
      <headerFooter alignWithMargins="0"/>
    </customSheetView>
    <customSheetView guid="{53ABA5C2-131F-4519-ADBD-143B4641C355}" showPageBreaks="1" printArea="1" hiddenRows="1" view="pageBreakPreview">
      <selection activeCell="H2" sqref="H2"/>
      <pageMargins left="0.78740157480314965" right="0.78740157480314965" top="0.78740157480314965" bottom="0.78740157480314965" header="0" footer="0"/>
      <pageSetup paperSize="9" firstPageNumber="213" pageOrder="overThenDown" orientation="landscape" useFirstPageNumber="1" r:id="rId2"/>
      <headerFooter alignWithMargins="0"/>
    </customSheetView>
    <customSheetView guid="{088E71DE-B7B4-46D8-A92F-2B36F5DE4D60}" showPageBreaks="1" printArea="1" hiddenRows="1" view="pageBreakPreview">
      <selection activeCell="H2" sqref="H2"/>
      <pageMargins left="0.78740157480314965" right="0.78740157480314965" top="0.78740157480314965" bottom="0.78740157480314965" header="0" footer="0"/>
      <pageSetup paperSize="9" firstPageNumber="213" pageOrder="overThenDown" orientation="landscape" useFirstPageNumber="1" r:id="rId3"/>
      <headerFooter alignWithMargins="0"/>
    </customSheetView>
    <customSheetView guid="{9B74B00A-A640-416F-A432-6A34C75E3BAB}" showPageBreaks="1" printArea="1" hiddenRows="1" view="pageBreakPreview">
      <selection activeCell="H2" sqref="H2"/>
      <pageMargins left="0.78740157480314965" right="0.78740157480314965" top="0.78740157480314965" bottom="0.78740157480314965" header="0" footer="0"/>
      <pageSetup paperSize="9" firstPageNumber="213" pageOrder="overThenDown" orientation="landscape" useFirstPageNumber="1" r:id="rId4"/>
      <headerFooter alignWithMargins="0"/>
    </customSheetView>
    <customSheetView guid="{4B660A93-3844-409A-B1B8-F0D2E63212C8}" showPageBreaks="1" printArea="1" hiddenRows="1" view="pageBreakPreview" topLeftCell="A21">
      <selection activeCell="H2" sqref="H2"/>
      <pageMargins left="0.78740157480314965" right="0.78740157480314965" top="0.78740157480314965" bottom="0.78740157480314965" header="0" footer="0"/>
      <pageSetup paperSize="9" firstPageNumber="213" pageOrder="overThenDown" orientation="landscape" useFirstPageNumber="1" r:id="rId5"/>
      <headerFooter alignWithMargins="0"/>
    </customSheetView>
    <customSheetView guid="{54E8C2A0-7B52-4DAB-8ABD-D0AD26D0A0DB}" showPageBreaks="1" printArea="1" hiddenRows="1" view="pageBreakPreview" topLeftCell="A21">
      <selection activeCell="H2" sqref="H2"/>
      <pageMargins left="0.78740157480314965" right="0.78740157480314965" top="0.78740157480314965" bottom="0.78740157480314965" header="0" footer="0"/>
      <pageSetup paperSize="9" firstPageNumber="213" pageOrder="overThenDown" orientation="landscape" useFirstPageNumber="1" r:id="rId6"/>
      <headerFooter alignWithMargins="0"/>
    </customSheetView>
    <customSheetView guid="{F9820D02-85B6-432B-AB25-E79E6E3CE8BD}" showPageBreaks="1" printArea="1" hiddenRows="1" view="pageBreakPreview" topLeftCell="A21">
      <selection activeCell="H2" sqref="H2"/>
      <pageMargins left="0.78740157480314965" right="0.78740157480314965" top="0.78740157480314965" bottom="0.78740157480314965" header="0" footer="0"/>
      <pageSetup paperSize="9" firstPageNumber="213" pageOrder="overThenDown" orientation="landscape" useFirstPageNumber="1" r:id="rId7"/>
      <headerFooter alignWithMargins="0"/>
    </customSheetView>
    <customSheetView guid="{6C8CA477-863E-484A-88AC-2F7B34BF5742}" showPageBreaks="1" printArea="1" hiddenRows="1" view="pageBreakPreview">
      <selection activeCell="H2" sqref="H2"/>
      <pageMargins left="0.78740157480314965" right="0.78740157480314965" top="0.78740157480314965" bottom="0.78740157480314965" header="0" footer="0"/>
      <pageSetup paperSize="9" firstPageNumber="213" pageOrder="overThenDown" orientation="landscape" useFirstPageNumber="1" r:id="rId8"/>
      <headerFooter alignWithMargins="0"/>
    </customSheetView>
    <customSheetView guid="{C35433B0-31B6-4088-8FE4-5880F028D902}" showPageBreaks="1" printArea="1" hiddenRows="1" view="pageBreakPreview">
      <selection activeCell="H2" sqref="H2"/>
      <pageMargins left="0.78740157480314965" right="0.78740157480314965" top="0.78740157480314965" bottom="0.78740157480314965" header="0" footer="0"/>
      <pageSetup paperSize="9" firstPageNumber="213" pageOrder="overThenDown" orientation="landscape" useFirstPageNumber="1" r:id="rId9"/>
      <headerFooter alignWithMargins="0"/>
    </customSheetView>
    <customSheetView guid="{ACCC9A1C-74E4-4A07-8C69-201B2C75F995}" showPageBreaks="1" printArea="1" hiddenRows="1" view="pageBreakPreview">
      <selection activeCell="H2" sqref="H2"/>
      <pageMargins left="0.78740157480314965" right="0.78740157480314965" top="0.78740157480314965" bottom="0.78740157480314965" header="0" footer="0"/>
      <pageSetup paperSize="9" firstPageNumber="213" pageOrder="overThenDown" orientation="landscape" useFirstPageNumber="1" r:id="rId10"/>
      <headerFooter alignWithMargins="0"/>
    </customSheetView>
    <customSheetView guid="{D244CBD3-20C8-4E64-93F1-8305B8033E05}" showPageBreaks="1" printArea="1" hiddenRows="1" view="pageBreakPreview">
      <pageMargins left="0.78740157480314965" right="0.78740157480314965" top="0.78740157480314965" bottom="0.78740157480314965" header="0" footer="0"/>
      <pageSetup paperSize="9" firstPageNumber="213" pageOrder="overThenDown" orientation="landscape" useFirstPageNumber="1" r:id="rId11"/>
      <headerFooter alignWithMargins="0"/>
    </customSheetView>
    <customSheetView guid="{A9FAE077-5C36-4502-A307-F5F7DF354F81}" showPageBreaks="1" printArea="1" hiddenRows="1" view="pageBreakPreview">
      <selection activeCell="H2" sqref="H2"/>
      <pageMargins left="0.78740157480314965" right="0.78740157480314965" top="0.78740157480314965" bottom="0.78740157480314965" header="0" footer="0"/>
      <pageSetup paperSize="9" firstPageNumber="213" pageOrder="overThenDown" orientation="landscape" useFirstPageNumber="1" r:id="rId12"/>
      <headerFooter alignWithMargins="0"/>
    </customSheetView>
    <customSheetView guid="{676DC416-CC6C-4663-B2BC-E7307C535C80}" showPageBreaks="1" printArea="1" hiddenRows="1" view="pageBreakPreview">
      <selection activeCell="H2" sqref="H2"/>
      <pageMargins left="0.78740157480314965" right="0.78740157480314965" top="0.78740157480314965" bottom="0.78740157480314965" header="0" footer="0"/>
      <pageSetup paperSize="9" firstPageNumber="213" pageOrder="overThenDown" orientation="landscape" useFirstPageNumber="1" r:id="rId13"/>
      <headerFooter alignWithMargins="0"/>
    </customSheetView>
  </customSheetViews>
  <mergeCells count="6">
    <mergeCell ref="O2:U3"/>
    <mergeCell ref="B4:B5"/>
    <mergeCell ref="R4:S4"/>
    <mergeCell ref="T4:U4"/>
    <mergeCell ref="R5:S5"/>
    <mergeCell ref="T5:U5"/>
  </mergeCells>
  <phoneticPr fontId="2"/>
  <printOptions gridLinesSet="0"/>
  <pageMargins left="0.78740157480314965" right="0.78740157480314965" top="0.78740157480314965" bottom="0.78740157480314965" header="0" footer="0"/>
  <pageSetup paperSize="9" firstPageNumber="213" pageOrder="overThenDown" orientation="landscape" useFirstPageNumber="1" r:id="rId14"/>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97"/>
  <sheetViews>
    <sheetView view="pageBreakPreview" zoomScaleNormal="100" zoomScaleSheetLayoutView="100" workbookViewId="0"/>
  </sheetViews>
  <sheetFormatPr defaultColWidth="10.375" defaultRowHeight="20.45" customHeight="1"/>
  <cols>
    <col min="1" max="1" width="7.875" style="79" customWidth="1"/>
    <col min="2" max="2" width="9.375" style="898" customWidth="1"/>
    <col min="3" max="3" width="11" style="79" customWidth="1"/>
    <col min="4" max="9" width="4.625" style="79" customWidth="1"/>
    <col min="10" max="15" width="5.375" style="79" customWidth="1"/>
    <col min="16" max="16" width="5.75" style="79" customWidth="1"/>
    <col min="17" max="16384" width="10.375" style="79"/>
  </cols>
  <sheetData>
    <row r="1" spans="1:16" s="963" customFormat="1" ht="19.5" customHeight="1">
      <c r="A1" s="444" t="s">
        <v>1118</v>
      </c>
      <c r="B1" s="962"/>
      <c r="J1" s="97" t="s">
        <v>1088</v>
      </c>
      <c r="K1" s="97"/>
      <c r="L1" s="97"/>
      <c r="M1" s="97"/>
      <c r="N1" s="97"/>
      <c r="O1" s="97"/>
    </row>
    <row r="2" spans="1:16" s="963" customFormat="1" ht="8.25" customHeight="1" thickBot="1">
      <c r="A2" s="970"/>
      <c r="B2" s="962"/>
      <c r="D2" s="29"/>
      <c r="J2" s="943"/>
      <c r="K2" s="943"/>
      <c r="L2" s="943"/>
      <c r="M2" s="943"/>
      <c r="N2" s="943"/>
      <c r="O2" s="943"/>
    </row>
    <row r="3" spans="1:16" s="963" customFormat="1" ht="17.25" customHeight="1">
      <c r="A3" s="1137" t="s">
        <v>1087</v>
      </c>
      <c r="B3" s="1140"/>
      <c r="C3" s="1141" t="s">
        <v>1119</v>
      </c>
      <c r="D3" s="1137" t="s">
        <v>196</v>
      </c>
      <c r="E3" s="1137"/>
      <c r="F3" s="1137"/>
      <c r="G3" s="1137"/>
      <c r="H3" s="1137"/>
      <c r="I3" s="1137"/>
      <c r="J3" s="1137"/>
      <c r="K3" s="1143" t="s">
        <v>197</v>
      </c>
      <c r="L3" s="1137"/>
      <c r="M3" s="1137"/>
      <c r="N3" s="1137"/>
      <c r="O3" s="1137"/>
    </row>
    <row r="4" spans="1:16" s="963" customFormat="1" ht="17.25" customHeight="1">
      <c r="A4" s="1116"/>
      <c r="B4" s="1138"/>
      <c r="C4" s="1142"/>
      <c r="D4" s="83" t="s">
        <v>198</v>
      </c>
      <c r="E4" s="84" t="s">
        <v>199</v>
      </c>
      <c r="F4" s="84" t="s">
        <v>200</v>
      </c>
      <c r="G4" s="84" t="s">
        <v>201</v>
      </c>
      <c r="H4" s="84" t="s">
        <v>202</v>
      </c>
      <c r="I4" s="85" t="s">
        <v>203</v>
      </c>
      <c r="J4" s="86" t="s">
        <v>17</v>
      </c>
      <c r="K4" s="87" t="s">
        <v>204</v>
      </c>
      <c r="L4" s="88" t="s">
        <v>205</v>
      </c>
      <c r="M4" s="88" t="s">
        <v>206</v>
      </c>
      <c r="N4" s="89" t="s">
        <v>126</v>
      </c>
      <c r="O4" s="83" t="s">
        <v>17</v>
      </c>
    </row>
    <row r="5" spans="1:16" s="963" customFormat="1" ht="22.5" hidden="1" customHeight="1">
      <c r="A5" s="90" t="s">
        <v>207</v>
      </c>
      <c r="B5" s="445" t="s">
        <v>208</v>
      </c>
      <c r="C5" s="91">
        <v>14</v>
      </c>
      <c r="D5" s="970">
        <v>56</v>
      </c>
      <c r="E5" s="970">
        <v>257</v>
      </c>
      <c r="F5" s="970">
        <v>306</v>
      </c>
      <c r="G5" s="970">
        <v>360</v>
      </c>
      <c r="H5" s="970">
        <v>361</v>
      </c>
      <c r="I5" s="92">
        <v>359</v>
      </c>
      <c r="J5" s="93">
        <v>1699</v>
      </c>
      <c r="K5" s="970">
        <v>15</v>
      </c>
      <c r="L5" s="970">
        <v>281</v>
      </c>
      <c r="M5" s="970">
        <v>36</v>
      </c>
      <c r="N5" s="92">
        <v>12</v>
      </c>
      <c r="O5" s="94">
        <v>344</v>
      </c>
    </row>
    <row r="6" spans="1:16" s="963" customFormat="1" ht="22.5" hidden="1" customHeight="1">
      <c r="A6" s="971">
        <v>24</v>
      </c>
      <c r="B6" s="445" t="s">
        <v>50</v>
      </c>
      <c r="C6" s="91">
        <v>14</v>
      </c>
      <c r="D6" s="970">
        <v>69</v>
      </c>
      <c r="E6" s="970">
        <v>287</v>
      </c>
      <c r="F6" s="970">
        <v>293</v>
      </c>
      <c r="G6" s="970">
        <v>350</v>
      </c>
      <c r="H6" s="970">
        <v>373</v>
      </c>
      <c r="I6" s="92">
        <v>364</v>
      </c>
      <c r="J6" s="95">
        <v>1736</v>
      </c>
      <c r="K6" s="970">
        <v>15</v>
      </c>
      <c r="L6" s="970">
        <v>283</v>
      </c>
      <c r="M6" s="970">
        <v>34</v>
      </c>
      <c r="N6" s="92">
        <v>18</v>
      </c>
      <c r="O6" s="970">
        <v>350</v>
      </c>
    </row>
    <row r="7" spans="1:16" s="963" customFormat="1" ht="22.5" customHeight="1">
      <c r="A7" s="971" t="s">
        <v>1084</v>
      </c>
      <c r="B7" s="445" t="s">
        <v>51</v>
      </c>
      <c r="C7" s="1004">
        <v>14</v>
      </c>
      <c r="D7" s="970">
        <v>85</v>
      </c>
      <c r="E7" s="970">
        <v>288</v>
      </c>
      <c r="F7" s="970">
        <v>313</v>
      </c>
      <c r="G7" s="970">
        <v>348</v>
      </c>
      <c r="H7" s="970">
        <v>360</v>
      </c>
      <c r="I7" s="92">
        <v>376</v>
      </c>
      <c r="J7" s="95">
        <v>1770</v>
      </c>
      <c r="K7" s="970">
        <v>13</v>
      </c>
      <c r="L7" s="970">
        <v>270</v>
      </c>
      <c r="M7" s="970">
        <v>27</v>
      </c>
      <c r="N7" s="970">
        <v>15</v>
      </c>
      <c r="O7" s="96">
        <v>325</v>
      </c>
    </row>
    <row r="8" spans="1:16" s="963" customFormat="1" ht="22.5" customHeight="1">
      <c r="A8" s="971">
        <v>26</v>
      </c>
      <c r="B8" s="445" t="s">
        <v>52</v>
      </c>
      <c r="C8" s="1004">
        <v>14</v>
      </c>
      <c r="D8" s="970">
        <v>80</v>
      </c>
      <c r="E8" s="970">
        <v>289</v>
      </c>
      <c r="F8" s="970">
        <v>319</v>
      </c>
      <c r="G8" s="970">
        <v>359</v>
      </c>
      <c r="H8" s="970">
        <v>355</v>
      </c>
      <c r="I8" s="92">
        <v>373</v>
      </c>
      <c r="J8" s="95">
        <v>1775</v>
      </c>
      <c r="K8" s="970">
        <v>14</v>
      </c>
      <c r="L8" s="970">
        <v>313</v>
      </c>
      <c r="M8" s="970">
        <v>34</v>
      </c>
      <c r="N8" s="970">
        <v>18</v>
      </c>
      <c r="O8" s="96">
        <v>379</v>
      </c>
    </row>
    <row r="9" spans="1:16" s="963" customFormat="1" ht="22.5" customHeight="1">
      <c r="A9" s="971">
        <v>27</v>
      </c>
      <c r="B9" s="445" t="s">
        <v>53</v>
      </c>
      <c r="C9" s="965">
        <v>15</v>
      </c>
      <c r="D9" s="970">
        <v>57</v>
      </c>
      <c r="E9" s="970">
        <v>302</v>
      </c>
      <c r="F9" s="970">
        <v>352</v>
      </c>
      <c r="G9" s="970">
        <v>402</v>
      </c>
      <c r="H9" s="970">
        <v>387</v>
      </c>
      <c r="I9" s="92">
        <v>364</v>
      </c>
      <c r="J9" s="95">
        <v>1864</v>
      </c>
      <c r="K9" s="970">
        <v>15</v>
      </c>
      <c r="L9" s="970">
        <v>305</v>
      </c>
      <c r="M9" s="970">
        <v>30</v>
      </c>
      <c r="N9" s="970">
        <v>18</v>
      </c>
      <c r="O9" s="96">
        <v>368</v>
      </c>
      <c r="P9" s="970"/>
    </row>
    <row r="10" spans="1:16" s="963" customFormat="1" ht="22.5" customHeight="1">
      <c r="A10" s="971">
        <v>28</v>
      </c>
      <c r="B10" s="445" t="s">
        <v>54</v>
      </c>
      <c r="C10" s="1004">
        <v>13</v>
      </c>
      <c r="D10" s="970">
        <v>73</v>
      </c>
      <c r="E10" s="970">
        <v>252</v>
      </c>
      <c r="F10" s="970">
        <v>300</v>
      </c>
      <c r="G10" s="970">
        <v>315</v>
      </c>
      <c r="H10" s="970">
        <v>335</v>
      </c>
      <c r="I10" s="92">
        <v>303</v>
      </c>
      <c r="J10" s="95">
        <v>1578</v>
      </c>
      <c r="K10" s="970">
        <v>13</v>
      </c>
      <c r="L10" s="970">
        <v>274</v>
      </c>
      <c r="M10" s="970">
        <v>31</v>
      </c>
      <c r="N10" s="970">
        <v>9</v>
      </c>
      <c r="O10" s="96">
        <v>327</v>
      </c>
      <c r="P10" s="970"/>
    </row>
    <row r="11" spans="1:16" s="963" customFormat="1" ht="22.5" customHeight="1">
      <c r="A11" s="971">
        <v>29</v>
      </c>
      <c r="B11" s="445" t="s">
        <v>209</v>
      </c>
      <c r="C11" s="1004">
        <v>13</v>
      </c>
      <c r="D11" s="970">
        <v>55</v>
      </c>
      <c r="E11" s="970">
        <v>232</v>
      </c>
      <c r="F11" s="970">
        <v>279</v>
      </c>
      <c r="G11" s="970">
        <v>301</v>
      </c>
      <c r="H11" s="970">
        <v>293</v>
      </c>
      <c r="I11" s="92">
        <v>303</v>
      </c>
      <c r="J11" s="95">
        <v>1463</v>
      </c>
      <c r="K11" s="970">
        <v>13</v>
      </c>
      <c r="L11" s="970">
        <v>261</v>
      </c>
      <c r="M11" s="970">
        <v>29</v>
      </c>
      <c r="N11" s="970">
        <v>21</v>
      </c>
      <c r="O11" s="96">
        <v>324</v>
      </c>
      <c r="P11" s="970"/>
    </row>
    <row r="12" spans="1:16" s="963" customFormat="1" ht="22.5" customHeight="1">
      <c r="A12" s="974">
        <v>30</v>
      </c>
      <c r="B12" s="445" t="s">
        <v>56</v>
      </c>
      <c r="C12" s="1013">
        <v>13</v>
      </c>
      <c r="D12" s="47">
        <f>SUM(D14:D27)</f>
        <v>60</v>
      </c>
      <c r="E12" s="47">
        <f t="shared" ref="E12:O12" si="0">SUM(E14:E27)</f>
        <v>236</v>
      </c>
      <c r="F12" s="47">
        <f t="shared" si="0"/>
        <v>280</v>
      </c>
      <c r="G12" s="47">
        <f t="shared" si="0"/>
        <v>289</v>
      </c>
      <c r="H12" s="47">
        <f t="shared" si="0"/>
        <v>288</v>
      </c>
      <c r="I12" s="1010">
        <f t="shared" si="0"/>
        <v>274</v>
      </c>
      <c r="J12" s="1011">
        <f t="shared" si="0"/>
        <v>1427</v>
      </c>
      <c r="K12" s="47">
        <f t="shared" si="0"/>
        <v>13</v>
      </c>
      <c r="L12" s="47">
        <f t="shared" si="0"/>
        <v>245</v>
      </c>
      <c r="M12" s="47">
        <f t="shared" si="0"/>
        <v>32</v>
      </c>
      <c r="N12" s="1010">
        <f t="shared" si="0"/>
        <v>20</v>
      </c>
      <c r="O12" s="1012">
        <f t="shared" si="0"/>
        <v>310</v>
      </c>
      <c r="P12" s="970"/>
    </row>
    <row r="13" spans="1:16" s="963" customFormat="1" ht="21" customHeight="1">
      <c r="A13" s="1144" t="s">
        <v>1206</v>
      </c>
      <c r="B13" s="1144"/>
      <c r="C13" s="1145"/>
      <c r="D13" s="970"/>
      <c r="E13" s="970"/>
      <c r="F13" s="970"/>
      <c r="G13" s="970"/>
      <c r="H13" s="970"/>
      <c r="I13" s="92"/>
      <c r="J13" s="98"/>
      <c r="K13" s="970"/>
      <c r="L13" s="970"/>
      <c r="M13" s="970"/>
      <c r="N13" s="92"/>
      <c r="O13" s="970"/>
      <c r="P13" s="970"/>
    </row>
    <row r="14" spans="1:16" s="963" customFormat="1" ht="23.25" customHeight="1">
      <c r="A14" s="970"/>
      <c r="B14" s="97" t="s">
        <v>210</v>
      </c>
      <c r="C14" s="995" t="s">
        <v>211</v>
      </c>
      <c r="D14" s="970">
        <v>5</v>
      </c>
      <c r="E14" s="970">
        <v>22</v>
      </c>
      <c r="F14" s="970">
        <v>25</v>
      </c>
      <c r="G14" s="970">
        <v>34</v>
      </c>
      <c r="H14" s="970">
        <v>33</v>
      </c>
      <c r="I14" s="92">
        <v>37</v>
      </c>
      <c r="J14" s="98">
        <f>SUM(D14:I14)</f>
        <v>156</v>
      </c>
      <c r="K14" s="99">
        <v>1</v>
      </c>
      <c r="L14" s="970">
        <v>16</v>
      </c>
      <c r="M14" s="970">
        <v>3</v>
      </c>
      <c r="N14" s="100">
        <v>1</v>
      </c>
      <c r="O14" s="970">
        <f>SUM(K14:N14)</f>
        <v>21</v>
      </c>
    </row>
    <row r="15" spans="1:16" s="963" customFormat="1" ht="23.25" customHeight="1">
      <c r="A15" s="964"/>
      <c r="B15" s="97" t="s">
        <v>212</v>
      </c>
      <c r="C15" s="995" t="s">
        <v>213</v>
      </c>
      <c r="D15" s="970">
        <v>2</v>
      </c>
      <c r="E15" s="970">
        <v>8</v>
      </c>
      <c r="F15" s="970">
        <v>11</v>
      </c>
      <c r="G15" s="970">
        <v>15</v>
      </c>
      <c r="H15" s="970">
        <v>15</v>
      </c>
      <c r="I15" s="92">
        <v>16</v>
      </c>
      <c r="J15" s="98">
        <f t="shared" ref="J15:J27" si="1">SUM(D15:I15)</f>
        <v>67</v>
      </c>
      <c r="K15" s="101">
        <v>1</v>
      </c>
      <c r="L15" s="970">
        <v>17</v>
      </c>
      <c r="M15" s="970">
        <v>3</v>
      </c>
      <c r="N15" s="100">
        <v>0</v>
      </c>
      <c r="O15" s="970">
        <f>SUM(K15:N15)</f>
        <v>21</v>
      </c>
      <c r="P15" s="102"/>
    </row>
    <row r="16" spans="1:16" s="963" customFormat="1" ht="23.25" customHeight="1">
      <c r="A16" s="964"/>
      <c r="B16" s="97" t="s">
        <v>214</v>
      </c>
      <c r="C16" s="995" t="s">
        <v>215</v>
      </c>
      <c r="D16" s="970">
        <v>9</v>
      </c>
      <c r="E16" s="970">
        <v>24</v>
      </c>
      <c r="F16" s="970">
        <v>29</v>
      </c>
      <c r="G16" s="970">
        <v>30</v>
      </c>
      <c r="H16" s="970">
        <v>30</v>
      </c>
      <c r="I16" s="92">
        <v>32</v>
      </c>
      <c r="J16" s="98">
        <f t="shared" si="1"/>
        <v>154</v>
      </c>
      <c r="K16" s="101">
        <v>1</v>
      </c>
      <c r="L16" s="970">
        <v>27</v>
      </c>
      <c r="M16" s="970">
        <v>5</v>
      </c>
      <c r="N16" s="100">
        <v>4</v>
      </c>
      <c r="O16" s="970">
        <f t="shared" ref="O16:O27" si="2">SUM(K16:N16)</f>
        <v>37</v>
      </c>
      <c r="P16" s="102"/>
    </row>
    <row r="17" spans="1:16" s="963" customFormat="1" ht="23.25" customHeight="1">
      <c r="A17" s="964"/>
      <c r="B17" s="97" t="s">
        <v>1207</v>
      </c>
      <c r="C17" s="995" t="s">
        <v>216</v>
      </c>
      <c r="D17" s="970">
        <v>8</v>
      </c>
      <c r="E17" s="970">
        <v>41</v>
      </c>
      <c r="F17" s="970">
        <v>43</v>
      </c>
      <c r="G17" s="970">
        <v>43</v>
      </c>
      <c r="H17" s="970">
        <v>43</v>
      </c>
      <c r="I17" s="92">
        <v>41</v>
      </c>
      <c r="J17" s="98">
        <f t="shared" si="1"/>
        <v>219</v>
      </c>
      <c r="K17" s="101">
        <v>1</v>
      </c>
      <c r="L17" s="970">
        <v>39</v>
      </c>
      <c r="M17" s="970">
        <v>4</v>
      </c>
      <c r="N17" s="100">
        <v>2</v>
      </c>
      <c r="O17" s="970">
        <f t="shared" si="2"/>
        <v>46</v>
      </c>
    </row>
    <row r="18" spans="1:16" s="963" customFormat="1" ht="23.25" customHeight="1">
      <c r="A18" s="964"/>
      <c r="B18" s="97" t="s">
        <v>217</v>
      </c>
      <c r="C18" s="995" t="s">
        <v>211</v>
      </c>
      <c r="D18" s="969">
        <v>3</v>
      </c>
      <c r="E18" s="970">
        <v>11</v>
      </c>
      <c r="F18" s="970">
        <v>18</v>
      </c>
      <c r="G18" s="970">
        <v>18</v>
      </c>
      <c r="H18" s="970">
        <v>8</v>
      </c>
      <c r="I18" s="92">
        <v>15</v>
      </c>
      <c r="J18" s="98">
        <f t="shared" si="1"/>
        <v>73</v>
      </c>
      <c r="K18" s="101">
        <v>1</v>
      </c>
      <c r="L18" s="970">
        <v>21</v>
      </c>
      <c r="M18" s="970">
        <v>1</v>
      </c>
      <c r="N18" s="100">
        <v>1</v>
      </c>
      <c r="O18" s="970">
        <f t="shared" si="2"/>
        <v>24</v>
      </c>
      <c r="P18" s="102"/>
    </row>
    <row r="19" spans="1:16" s="963" customFormat="1" ht="23.25" customHeight="1">
      <c r="A19" s="964"/>
      <c r="B19" s="97" t="s">
        <v>218</v>
      </c>
      <c r="C19" s="995" t="s">
        <v>1208</v>
      </c>
      <c r="D19" s="970">
        <v>10</v>
      </c>
      <c r="E19" s="970">
        <v>27</v>
      </c>
      <c r="F19" s="970">
        <v>30</v>
      </c>
      <c r="G19" s="970">
        <v>26</v>
      </c>
      <c r="H19" s="970">
        <v>27</v>
      </c>
      <c r="I19" s="92">
        <v>24</v>
      </c>
      <c r="J19" s="98">
        <f t="shared" si="1"/>
        <v>144</v>
      </c>
      <c r="K19" s="101">
        <v>1</v>
      </c>
      <c r="L19" s="970">
        <v>18</v>
      </c>
      <c r="M19" s="970">
        <v>3</v>
      </c>
      <c r="N19" s="100">
        <v>1</v>
      </c>
      <c r="O19" s="970">
        <f t="shared" si="2"/>
        <v>23</v>
      </c>
      <c r="P19" s="102"/>
    </row>
    <row r="20" spans="1:16" s="963" customFormat="1" ht="23.25" customHeight="1">
      <c r="A20" s="964"/>
      <c r="B20" s="97" t="s">
        <v>219</v>
      </c>
      <c r="C20" s="995" t="s">
        <v>216</v>
      </c>
      <c r="D20" s="970">
        <v>3</v>
      </c>
      <c r="E20" s="970">
        <v>13</v>
      </c>
      <c r="F20" s="970">
        <v>18</v>
      </c>
      <c r="G20" s="970">
        <v>20</v>
      </c>
      <c r="H20" s="970">
        <v>22</v>
      </c>
      <c r="I20" s="92">
        <v>24</v>
      </c>
      <c r="J20" s="98">
        <f t="shared" si="1"/>
        <v>100</v>
      </c>
      <c r="K20" s="101">
        <v>1</v>
      </c>
      <c r="L20" s="970">
        <v>17</v>
      </c>
      <c r="M20" s="970">
        <v>0</v>
      </c>
      <c r="N20" s="100">
        <v>0</v>
      </c>
      <c r="O20" s="970">
        <f t="shared" si="2"/>
        <v>18</v>
      </c>
    </row>
    <row r="21" spans="1:16" s="963" customFormat="1" ht="23.25" customHeight="1">
      <c r="A21" s="964"/>
      <c r="B21" s="97" t="s">
        <v>220</v>
      </c>
      <c r="C21" s="995" t="s">
        <v>216</v>
      </c>
      <c r="D21" s="970">
        <v>6</v>
      </c>
      <c r="E21" s="970">
        <v>10</v>
      </c>
      <c r="F21" s="970">
        <v>17</v>
      </c>
      <c r="G21" s="970">
        <v>22</v>
      </c>
      <c r="H21" s="970">
        <v>22</v>
      </c>
      <c r="I21" s="92">
        <v>19</v>
      </c>
      <c r="J21" s="98">
        <f t="shared" si="1"/>
        <v>96</v>
      </c>
      <c r="K21" s="101">
        <v>1</v>
      </c>
      <c r="L21" s="970">
        <v>16</v>
      </c>
      <c r="M21" s="969">
        <v>0</v>
      </c>
      <c r="N21" s="100">
        <v>3</v>
      </c>
      <c r="O21" s="970">
        <f t="shared" si="2"/>
        <v>20</v>
      </c>
      <c r="P21" s="102"/>
    </row>
    <row r="22" spans="1:16" s="963" customFormat="1" ht="23.25" customHeight="1">
      <c r="A22" s="964"/>
      <c r="B22" s="97" t="s">
        <v>221</v>
      </c>
      <c r="C22" s="995" t="s">
        <v>216</v>
      </c>
      <c r="D22" s="970">
        <v>5</v>
      </c>
      <c r="E22" s="970">
        <v>16</v>
      </c>
      <c r="F22" s="970">
        <v>18</v>
      </c>
      <c r="G22" s="970">
        <v>20</v>
      </c>
      <c r="H22" s="970">
        <v>27</v>
      </c>
      <c r="I22" s="92">
        <v>21</v>
      </c>
      <c r="J22" s="98">
        <f t="shared" si="1"/>
        <v>107</v>
      </c>
      <c r="K22" s="101">
        <v>1</v>
      </c>
      <c r="L22" s="970">
        <v>20</v>
      </c>
      <c r="M22" s="969">
        <v>3</v>
      </c>
      <c r="N22" s="100">
        <v>2</v>
      </c>
      <c r="O22" s="970">
        <f t="shared" si="2"/>
        <v>26</v>
      </c>
      <c r="P22" s="103"/>
    </row>
    <row r="23" spans="1:16" s="963" customFormat="1" ht="23.25" customHeight="1">
      <c r="A23" s="964"/>
      <c r="B23" s="97" t="s">
        <v>222</v>
      </c>
      <c r="C23" s="995"/>
      <c r="D23" s="970">
        <v>4</v>
      </c>
      <c r="E23" s="970">
        <v>18</v>
      </c>
      <c r="F23" s="970">
        <v>23</v>
      </c>
      <c r="G23" s="970">
        <v>23</v>
      </c>
      <c r="H23" s="970">
        <v>24</v>
      </c>
      <c r="I23" s="92">
        <v>24</v>
      </c>
      <c r="J23" s="98">
        <f t="shared" si="1"/>
        <v>116</v>
      </c>
      <c r="K23" s="101">
        <v>1</v>
      </c>
      <c r="L23" s="970">
        <v>18</v>
      </c>
      <c r="M23" s="969">
        <v>3</v>
      </c>
      <c r="N23" s="100">
        <v>2</v>
      </c>
      <c r="O23" s="970">
        <f t="shared" si="2"/>
        <v>24</v>
      </c>
      <c r="P23" s="103"/>
    </row>
    <row r="24" spans="1:16" s="963" customFormat="1" ht="23.25" customHeight="1">
      <c r="A24" s="964"/>
      <c r="B24" s="97" t="s">
        <v>223</v>
      </c>
      <c r="C24" s="995" t="s">
        <v>216</v>
      </c>
      <c r="D24" s="970">
        <v>2</v>
      </c>
      <c r="E24" s="970">
        <v>15</v>
      </c>
      <c r="F24" s="970">
        <v>14</v>
      </c>
      <c r="G24" s="970">
        <v>20</v>
      </c>
      <c r="H24" s="970">
        <v>22</v>
      </c>
      <c r="I24" s="92">
        <v>8</v>
      </c>
      <c r="J24" s="98">
        <f t="shared" si="1"/>
        <v>81</v>
      </c>
      <c r="K24" s="101">
        <v>1</v>
      </c>
      <c r="L24" s="970">
        <v>9</v>
      </c>
      <c r="M24" s="969">
        <v>2</v>
      </c>
      <c r="N24" s="100">
        <v>1</v>
      </c>
      <c r="O24" s="970">
        <f t="shared" si="2"/>
        <v>13</v>
      </c>
      <c r="P24" s="103"/>
    </row>
    <row r="25" spans="1:16" s="963" customFormat="1" ht="23.25" customHeight="1">
      <c r="A25" s="964"/>
      <c r="B25" s="97" t="s">
        <v>1209</v>
      </c>
      <c r="C25" s="995" t="s">
        <v>216</v>
      </c>
      <c r="D25" s="970">
        <v>1</v>
      </c>
      <c r="E25" s="970">
        <v>6</v>
      </c>
      <c r="F25" s="970">
        <v>8</v>
      </c>
      <c r="G25" s="970">
        <v>14</v>
      </c>
      <c r="H25" s="970">
        <v>14</v>
      </c>
      <c r="I25" s="92">
        <v>9</v>
      </c>
      <c r="J25" s="98">
        <f t="shared" si="1"/>
        <v>52</v>
      </c>
      <c r="K25" s="101">
        <v>1</v>
      </c>
      <c r="L25" s="970">
        <v>9</v>
      </c>
      <c r="M25" s="969">
        <v>2</v>
      </c>
      <c r="N25" s="100">
        <v>1</v>
      </c>
      <c r="O25" s="970">
        <f t="shared" si="2"/>
        <v>13</v>
      </c>
      <c r="P25" s="103"/>
    </row>
    <row r="26" spans="1:16" s="963" customFormat="1" ht="23.25" customHeight="1">
      <c r="A26" s="104"/>
      <c r="B26" s="97" t="s">
        <v>224</v>
      </c>
      <c r="C26" s="995"/>
      <c r="D26" s="969">
        <v>1</v>
      </c>
      <c r="E26" s="969">
        <v>24</v>
      </c>
      <c r="F26" s="969">
        <v>22</v>
      </c>
      <c r="G26" s="969">
        <v>0</v>
      </c>
      <c r="H26" s="969">
        <v>0</v>
      </c>
      <c r="I26" s="100">
        <v>0</v>
      </c>
      <c r="J26" s="98">
        <f t="shared" si="1"/>
        <v>47</v>
      </c>
      <c r="K26" s="101">
        <v>1</v>
      </c>
      <c r="L26" s="969">
        <v>18</v>
      </c>
      <c r="M26" s="969">
        <v>3</v>
      </c>
      <c r="N26" s="100">
        <v>2</v>
      </c>
      <c r="O26" s="970">
        <f t="shared" si="2"/>
        <v>24</v>
      </c>
    </row>
    <row r="27" spans="1:16" s="963" customFormat="1" ht="23.25" customHeight="1" thickBot="1">
      <c r="A27" s="1040"/>
      <c r="B27" s="108" t="s">
        <v>225</v>
      </c>
      <c r="C27" s="1035"/>
      <c r="D27" s="1041">
        <v>1</v>
      </c>
      <c r="E27" s="1041">
        <v>1</v>
      </c>
      <c r="F27" s="1041">
        <v>4</v>
      </c>
      <c r="G27" s="1041">
        <v>4</v>
      </c>
      <c r="H27" s="1041">
        <v>1</v>
      </c>
      <c r="I27" s="1042">
        <v>4</v>
      </c>
      <c r="J27" s="1043">
        <f t="shared" si="1"/>
        <v>15</v>
      </c>
      <c r="K27" s="1032"/>
      <c r="L27" s="1032"/>
      <c r="M27" s="1032"/>
      <c r="N27" s="1044"/>
      <c r="O27" s="1045">
        <f t="shared" si="2"/>
        <v>0</v>
      </c>
    </row>
    <row r="28" spans="1:16" s="963" customFormat="1" ht="20.25" customHeight="1">
      <c r="A28" s="97" t="s">
        <v>71</v>
      </c>
      <c r="B28" s="964"/>
      <c r="C28" s="97"/>
      <c r="D28" s="969"/>
      <c r="E28" s="969"/>
      <c r="F28" s="969"/>
      <c r="G28" s="969"/>
      <c r="H28" s="969"/>
      <c r="I28" s="969"/>
      <c r="J28" s="970"/>
      <c r="K28" s="969"/>
      <c r="L28" s="969"/>
      <c r="M28" s="969"/>
      <c r="N28" s="969"/>
      <c r="O28" s="969"/>
    </row>
    <row r="29" spans="1:16" s="963" customFormat="1" ht="20.25" customHeight="1">
      <c r="A29" s="97" t="s">
        <v>1083</v>
      </c>
      <c r="B29" s="962"/>
      <c r="O29" s="970"/>
    </row>
    <row r="30" spans="1:16" ht="20.45" customHeight="1">
      <c r="A30" s="78"/>
      <c r="O30" s="78"/>
    </row>
    <row r="31" spans="1:16" ht="20.45" customHeight="1">
      <c r="A31" s="78"/>
      <c r="O31" s="78"/>
    </row>
    <row r="32" spans="1:16" ht="20.45" customHeight="1">
      <c r="A32" s="78"/>
      <c r="O32" s="78"/>
    </row>
    <row r="33" spans="1:15" ht="20.45" customHeight="1">
      <c r="A33" s="78"/>
      <c r="O33" s="78"/>
    </row>
    <row r="34" spans="1:15" ht="20.45" customHeight="1">
      <c r="A34" s="78"/>
      <c r="O34" s="78"/>
    </row>
    <row r="35" spans="1:15" ht="20.45" customHeight="1">
      <c r="A35" s="78"/>
      <c r="O35" s="78"/>
    </row>
    <row r="36" spans="1:15" ht="20.45" customHeight="1">
      <c r="A36" s="78"/>
      <c r="O36" s="78"/>
    </row>
    <row r="37" spans="1:15" ht="20.45" customHeight="1">
      <c r="A37" s="78"/>
      <c r="O37" s="78"/>
    </row>
    <row r="38" spans="1:15" ht="20.45" customHeight="1">
      <c r="A38" s="78"/>
      <c r="O38" s="78"/>
    </row>
    <row r="39" spans="1:15" ht="20.45" customHeight="1">
      <c r="A39" s="78"/>
      <c r="O39" s="78"/>
    </row>
    <row r="40" spans="1:15" ht="20.45" customHeight="1">
      <c r="A40" s="78"/>
      <c r="O40" s="78"/>
    </row>
    <row r="41" spans="1:15" ht="20.45" customHeight="1">
      <c r="A41" s="78"/>
      <c r="O41" s="78"/>
    </row>
    <row r="42" spans="1:15" ht="20.45" customHeight="1">
      <c r="A42" s="78"/>
      <c r="O42" s="78"/>
    </row>
    <row r="43" spans="1:15" ht="20.45" customHeight="1">
      <c r="A43" s="78"/>
      <c r="O43" s="78"/>
    </row>
    <row r="44" spans="1:15" ht="20.45" customHeight="1">
      <c r="A44" s="78"/>
      <c r="O44" s="78"/>
    </row>
    <row r="45" spans="1:15" ht="20.45" customHeight="1">
      <c r="A45" s="78"/>
      <c r="O45" s="78"/>
    </row>
    <row r="46" spans="1:15" ht="20.45" customHeight="1">
      <c r="A46" s="78"/>
      <c r="O46" s="78"/>
    </row>
    <row r="47" spans="1:15" ht="20.45" customHeight="1">
      <c r="A47" s="78"/>
      <c r="O47" s="78"/>
    </row>
    <row r="48" spans="1:15" ht="20.45" customHeight="1">
      <c r="A48" s="78"/>
      <c r="O48" s="78"/>
    </row>
    <row r="49" spans="1:15" ht="20.45" customHeight="1">
      <c r="A49" s="78"/>
      <c r="O49" s="78"/>
    </row>
    <row r="50" spans="1:15" ht="20.45" customHeight="1">
      <c r="A50" s="78"/>
      <c r="O50" s="78"/>
    </row>
    <row r="51" spans="1:15" ht="20.45" customHeight="1">
      <c r="A51" s="78"/>
      <c r="O51" s="78"/>
    </row>
    <row r="52" spans="1:15" ht="20.45" customHeight="1">
      <c r="A52" s="78"/>
      <c r="O52" s="78"/>
    </row>
    <row r="53" spans="1:15" ht="20.45" customHeight="1">
      <c r="A53" s="78"/>
      <c r="O53" s="78"/>
    </row>
    <row r="54" spans="1:15" ht="20.45" customHeight="1">
      <c r="A54" s="78"/>
      <c r="O54" s="78"/>
    </row>
    <row r="55" spans="1:15" ht="20.45" customHeight="1">
      <c r="A55" s="78"/>
      <c r="O55" s="78"/>
    </row>
    <row r="56" spans="1:15" ht="20.45" customHeight="1">
      <c r="A56" s="78"/>
      <c r="O56" s="78"/>
    </row>
    <row r="57" spans="1:15" ht="20.45" customHeight="1">
      <c r="A57" s="78"/>
      <c r="O57" s="78"/>
    </row>
    <row r="58" spans="1:15" ht="20.45" customHeight="1">
      <c r="A58" s="78"/>
      <c r="O58" s="78"/>
    </row>
    <row r="59" spans="1:15" ht="20.45" customHeight="1">
      <c r="A59" s="78"/>
      <c r="O59" s="78"/>
    </row>
    <row r="60" spans="1:15" ht="20.45" customHeight="1">
      <c r="A60" s="78"/>
      <c r="O60" s="78"/>
    </row>
    <row r="61" spans="1:15" ht="20.45" customHeight="1">
      <c r="A61" s="78"/>
      <c r="O61" s="78"/>
    </row>
    <row r="62" spans="1:15" ht="20.45" customHeight="1">
      <c r="A62" s="78"/>
      <c r="O62" s="78"/>
    </row>
    <row r="63" spans="1:15" ht="20.45" customHeight="1">
      <c r="A63" s="78"/>
      <c r="O63" s="78"/>
    </row>
    <row r="64" spans="1:15" ht="20.45" customHeight="1">
      <c r="A64" s="78"/>
      <c r="O64" s="78"/>
    </row>
    <row r="65" spans="1:15" ht="20.45" customHeight="1">
      <c r="A65" s="78"/>
      <c r="O65" s="78"/>
    </row>
    <row r="66" spans="1:15" ht="20.45" customHeight="1">
      <c r="A66" s="78"/>
      <c r="O66" s="78"/>
    </row>
    <row r="67" spans="1:15" ht="20.45" customHeight="1">
      <c r="A67" s="78"/>
      <c r="O67" s="78"/>
    </row>
    <row r="68" spans="1:15" ht="20.45" customHeight="1">
      <c r="A68" s="78"/>
      <c r="O68" s="78"/>
    </row>
    <row r="69" spans="1:15" ht="20.45" customHeight="1">
      <c r="A69" s="78"/>
      <c r="O69" s="78"/>
    </row>
    <row r="70" spans="1:15" ht="20.45" customHeight="1">
      <c r="A70" s="78"/>
      <c r="O70" s="78"/>
    </row>
    <row r="71" spans="1:15" ht="20.45" customHeight="1">
      <c r="A71" s="78"/>
      <c r="O71" s="78"/>
    </row>
    <row r="72" spans="1:15" ht="20.45" customHeight="1">
      <c r="A72" s="78"/>
      <c r="O72" s="78"/>
    </row>
    <row r="73" spans="1:15" ht="20.45" customHeight="1">
      <c r="A73" s="78"/>
      <c r="O73" s="78"/>
    </row>
    <row r="74" spans="1:15" ht="20.45" customHeight="1">
      <c r="O74" s="78"/>
    </row>
    <row r="75" spans="1:15" ht="20.45" customHeight="1">
      <c r="O75" s="78"/>
    </row>
    <row r="76" spans="1:15" ht="20.45" customHeight="1">
      <c r="O76" s="78"/>
    </row>
    <row r="77" spans="1:15" ht="20.45" customHeight="1">
      <c r="O77" s="78"/>
    </row>
    <row r="78" spans="1:15" ht="20.45" customHeight="1">
      <c r="O78" s="78"/>
    </row>
    <row r="79" spans="1:15" ht="20.45" customHeight="1">
      <c r="O79" s="78"/>
    </row>
    <row r="80" spans="1:15" ht="20.45" customHeight="1">
      <c r="O80" s="78"/>
    </row>
    <row r="81" spans="15:15" ht="20.45" customHeight="1">
      <c r="O81" s="78"/>
    </row>
    <row r="82" spans="15:15" ht="20.45" customHeight="1">
      <c r="O82" s="78"/>
    </row>
    <row r="83" spans="15:15" ht="20.45" customHeight="1">
      <c r="O83" s="78"/>
    </row>
    <row r="84" spans="15:15" ht="20.45" customHeight="1">
      <c r="O84" s="78"/>
    </row>
    <row r="85" spans="15:15" ht="20.45" customHeight="1">
      <c r="O85" s="78"/>
    </row>
    <row r="86" spans="15:15" ht="20.45" customHeight="1">
      <c r="O86" s="78"/>
    </row>
    <row r="87" spans="15:15" ht="20.45" customHeight="1">
      <c r="O87" s="78"/>
    </row>
    <row r="88" spans="15:15" ht="20.45" customHeight="1">
      <c r="O88" s="78"/>
    </row>
    <row r="89" spans="15:15" ht="20.45" customHeight="1">
      <c r="O89" s="78"/>
    </row>
    <row r="90" spans="15:15" ht="20.45" customHeight="1">
      <c r="O90" s="78"/>
    </row>
    <row r="91" spans="15:15" ht="20.45" customHeight="1">
      <c r="O91" s="78"/>
    </row>
    <row r="92" spans="15:15" ht="20.45" customHeight="1">
      <c r="O92" s="78"/>
    </row>
    <row r="93" spans="15:15" ht="20.45" customHeight="1">
      <c r="O93" s="78"/>
    </row>
    <row r="94" spans="15:15" ht="20.45" customHeight="1">
      <c r="O94" s="78"/>
    </row>
    <row r="95" spans="15:15" ht="20.45" customHeight="1">
      <c r="O95" s="78"/>
    </row>
    <row r="96" spans="15:15" ht="20.45" customHeight="1">
      <c r="O96" s="78"/>
    </row>
    <row r="97" spans="15:15" ht="20.45" customHeight="1">
      <c r="O97" s="78"/>
    </row>
  </sheetData>
  <mergeCells count="5">
    <mergeCell ref="A3:B4"/>
    <mergeCell ref="C3:C4"/>
    <mergeCell ref="D3:J3"/>
    <mergeCell ref="K3:O3"/>
    <mergeCell ref="A13:C13"/>
  </mergeCells>
  <phoneticPr fontId="2"/>
  <printOptions horizontalCentered="1" gridLinesSet="0"/>
  <pageMargins left="0.78740157480314965" right="0.78740157480314965" top="0.78740157480314965" bottom="0.70866141732283472" header="0" footer="0"/>
  <pageSetup paperSize="9" scale="81" firstPageNumber="172" pageOrder="overThenDown" orientation="portrait" useFirstPageNumber="1" r:id="rId1"/>
  <headerFooter alignWithMargins="0"/>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42"/>
  <sheetViews>
    <sheetView view="pageBreakPreview" zoomScaleNormal="100" zoomScaleSheetLayoutView="100" workbookViewId="0"/>
  </sheetViews>
  <sheetFormatPr defaultRowHeight="12.75"/>
  <cols>
    <col min="1" max="1" width="6.375" style="79" customWidth="1"/>
    <col min="2" max="2" width="7.375" style="898" customWidth="1"/>
    <col min="3" max="3" width="11" style="79" customWidth="1"/>
    <col min="4" max="12" width="4.125" style="79" customWidth="1"/>
    <col min="13" max="14" width="5.5" style="79" customWidth="1"/>
    <col min="15" max="15" width="5.5" style="694" customWidth="1"/>
    <col min="16" max="16" width="5.5" style="79" customWidth="1"/>
    <col min="17" max="17" width="3.75" style="79" customWidth="1"/>
    <col min="18" max="18" width="7.625" style="79" customWidth="1"/>
    <col min="19" max="244" width="9" style="79"/>
    <col min="245" max="245" width="7.375" style="79" customWidth="1"/>
    <col min="246" max="246" width="14.125" style="79" customWidth="1"/>
    <col min="247" max="247" width="3.25" style="79" customWidth="1"/>
    <col min="248" max="248" width="4" style="79" customWidth="1"/>
    <col min="249" max="249" width="3.5" style="79" customWidth="1"/>
    <col min="250" max="250" width="5" style="79" customWidth="1"/>
    <col min="251" max="251" width="3.875" style="79" customWidth="1"/>
    <col min="252" max="253" width="4.125" style="79" customWidth="1"/>
    <col min="254" max="254" width="4.75" style="79" customWidth="1"/>
    <col min="255" max="255" width="2.625" style="79" customWidth="1"/>
    <col min="256" max="256" width="2.5" style="79" customWidth="1"/>
    <col min="257" max="257" width="3.25" style="79" customWidth="1"/>
    <col min="258" max="258" width="4.375" style="79" customWidth="1"/>
    <col min="259" max="261" width="9" style="79"/>
    <col min="262" max="262" width="7.875" style="79" customWidth="1"/>
    <col min="263" max="500" width="9" style="79"/>
    <col min="501" max="501" width="7.375" style="79" customWidth="1"/>
    <col min="502" max="502" width="14.125" style="79" customWidth="1"/>
    <col min="503" max="503" width="3.25" style="79" customWidth="1"/>
    <col min="504" max="504" width="4" style="79" customWidth="1"/>
    <col min="505" max="505" width="3.5" style="79" customWidth="1"/>
    <col min="506" max="506" width="5" style="79" customWidth="1"/>
    <col min="507" max="507" width="3.875" style="79" customWidth="1"/>
    <col min="508" max="509" width="4.125" style="79" customWidth="1"/>
    <col min="510" max="510" width="4.75" style="79" customWidth="1"/>
    <col min="511" max="511" width="2.625" style="79" customWidth="1"/>
    <col min="512" max="512" width="2.5" style="79" customWidth="1"/>
    <col min="513" max="513" width="3.25" style="79" customWidth="1"/>
    <col min="514" max="514" width="4.375" style="79" customWidth="1"/>
    <col min="515" max="517" width="9" style="79"/>
    <col min="518" max="518" width="7.875" style="79" customWidth="1"/>
    <col min="519" max="756" width="9" style="79"/>
    <col min="757" max="757" width="7.375" style="79" customWidth="1"/>
    <col min="758" max="758" width="14.125" style="79" customWidth="1"/>
    <col min="759" max="759" width="3.25" style="79" customWidth="1"/>
    <col min="760" max="760" width="4" style="79" customWidth="1"/>
    <col min="761" max="761" width="3.5" style="79" customWidth="1"/>
    <col min="762" max="762" width="5" style="79" customWidth="1"/>
    <col min="763" max="763" width="3.875" style="79" customWidth="1"/>
    <col min="764" max="765" width="4.125" style="79" customWidth="1"/>
    <col min="766" max="766" width="4.75" style="79" customWidth="1"/>
    <col min="767" max="767" width="2.625" style="79" customWidth="1"/>
    <col min="768" max="768" width="2.5" style="79" customWidth="1"/>
    <col min="769" max="769" width="3.25" style="79" customWidth="1"/>
    <col min="770" max="770" width="4.375" style="79" customWidth="1"/>
    <col min="771" max="773" width="9" style="79"/>
    <col min="774" max="774" width="7.875" style="79" customWidth="1"/>
    <col min="775" max="1012" width="9" style="79"/>
    <col min="1013" max="1013" width="7.375" style="79" customWidth="1"/>
    <col min="1014" max="1014" width="14.125" style="79" customWidth="1"/>
    <col min="1015" max="1015" width="3.25" style="79" customWidth="1"/>
    <col min="1016" max="1016" width="4" style="79" customWidth="1"/>
    <col min="1017" max="1017" width="3.5" style="79" customWidth="1"/>
    <col min="1018" max="1018" width="5" style="79" customWidth="1"/>
    <col min="1019" max="1019" width="3.875" style="79" customWidth="1"/>
    <col min="1020" max="1021" width="4.125" style="79" customWidth="1"/>
    <col min="1022" max="1022" width="4.75" style="79" customWidth="1"/>
    <col min="1023" max="1023" width="2.625" style="79" customWidth="1"/>
    <col min="1024" max="1024" width="2.5" style="79" customWidth="1"/>
    <col min="1025" max="1025" width="3.25" style="79" customWidth="1"/>
    <col min="1026" max="1026" width="4.375" style="79" customWidth="1"/>
    <col min="1027" max="1029" width="9" style="79"/>
    <col min="1030" max="1030" width="7.875" style="79" customWidth="1"/>
    <col min="1031" max="1268" width="9" style="79"/>
    <col min="1269" max="1269" width="7.375" style="79" customWidth="1"/>
    <col min="1270" max="1270" width="14.125" style="79" customWidth="1"/>
    <col min="1271" max="1271" width="3.25" style="79" customWidth="1"/>
    <col min="1272" max="1272" width="4" style="79" customWidth="1"/>
    <col min="1273" max="1273" width="3.5" style="79" customWidth="1"/>
    <col min="1274" max="1274" width="5" style="79" customWidth="1"/>
    <col min="1275" max="1275" width="3.875" style="79" customWidth="1"/>
    <col min="1276" max="1277" width="4.125" style="79" customWidth="1"/>
    <col min="1278" max="1278" width="4.75" style="79" customWidth="1"/>
    <col min="1279" max="1279" width="2.625" style="79" customWidth="1"/>
    <col min="1280" max="1280" width="2.5" style="79" customWidth="1"/>
    <col min="1281" max="1281" width="3.25" style="79" customWidth="1"/>
    <col min="1282" max="1282" width="4.375" style="79" customWidth="1"/>
    <col min="1283" max="1285" width="9" style="79"/>
    <col min="1286" max="1286" width="7.875" style="79" customWidth="1"/>
    <col min="1287" max="1524" width="9" style="79"/>
    <col min="1525" max="1525" width="7.375" style="79" customWidth="1"/>
    <col min="1526" max="1526" width="14.125" style="79" customWidth="1"/>
    <col min="1527" max="1527" width="3.25" style="79" customWidth="1"/>
    <col min="1528" max="1528" width="4" style="79" customWidth="1"/>
    <col min="1529" max="1529" width="3.5" style="79" customWidth="1"/>
    <col min="1530" max="1530" width="5" style="79" customWidth="1"/>
    <col min="1531" max="1531" width="3.875" style="79" customWidth="1"/>
    <col min="1532" max="1533" width="4.125" style="79" customWidth="1"/>
    <col min="1534" max="1534" width="4.75" style="79" customWidth="1"/>
    <col min="1535" max="1535" width="2.625" style="79" customWidth="1"/>
    <col min="1536" max="1536" width="2.5" style="79" customWidth="1"/>
    <col min="1537" max="1537" width="3.25" style="79" customWidth="1"/>
    <col min="1538" max="1538" width="4.375" style="79" customWidth="1"/>
    <col min="1539" max="1541" width="9" style="79"/>
    <col min="1542" max="1542" width="7.875" style="79" customWidth="1"/>
    <col min="1543" max="1780" width="9" style="79"/>
    <col min="1781" max="1781" width="7.375" style="79" customWidth="1"/>
    <col min="1782" max="1782" width="14.125" style="79" customWidth="1"/>
    <col min="1783" max="1783" width="3.25" style="79" customWidth="1"/>
    <col min="1784" max="1784" width="4" style="79" customWidth="1"/>
    <col min="1785" max="1785" width="3.5" style="79" customWidth="1"/>
    <col min="1786" max="1786" width="5" style="79" customWidth="1"/>
    <col min="1787" max="1787" width="3.875" style="79" customWidth="1"/>
    <col min="1788" max="1789" width="4.125" style="79" customWidth="1"/>
    <col min="1790" max="1790" width="4.75" style="79" customWidth="1"/>
    <col min="1791" max="1791" width="2.625" style="79" customWidth="1"/>
    <col min="1792" max="1792" width="2.5" style="79" customWidth="1"/>
    <col min="1793" max="1793" width="3.25" style="79" customWidth="1"/>
    <col min="1794" max="1794" width="4.375" style="79" customWidth="1"/>
    <col min="1795" max="1797" width="9" style="79"/>
    <col min="1798" max="1798" width="7.875" style="79" customWidth="1"/>
    <col min="1799" max="2036" width="9" style="79"/>
    <col min="2037" max="2037" width="7.375" style="79" customWidth="1"/>
    <col min="2038" max="2038" width="14.125" style="79" customWidth="1"/>
    <col min="2039" max="2039" width="3.25" style="79" customWidth="1"/>
    <col min="2040" max="2040" width="4" style="79" customWidth="1"/>
    <col min="2041" max="2041" width="3.5" style="79" customWidth="1"/>
    <col min="2042" max="2042" width="5" style="79" customWidth="1"/>
    <col min="2043" max="2043" width="3.875" style="79" customWidth="1"/>
    <col min="2044" max="2045" width="4.125" style="79" customWidth="1"/>
    <col min="2046" max="2046" width="4.75" style="79" customWidth="1"/>
    <col min="2047" max="2047" width="2.625" style="79" customWidth="1"/>
    <col min="2048" max="2048" width="2.5" style="79" customWidth="1"/>
    <col min="2049" max="2049" width="3.25" style="79" customWidth="1"/>
    <col min="2050" max="2050" width="4.375" style="79" customWidth="1"/>
    <col min="2051" max="2053" width="9" style="79"/>
    <col min="2054" max="2054" width="7.875" style="79" customWidth="1"/>
    <col min="2055" max="2292" width="9" style="79"/>
    <col min="2293" max="2293" width="7.375" style="79" customWidth="1"/>
    <col min="2294" max="2294" width="14.125" style="79" customWidth="1"/>
    <col min="2295" max="2295" width="3.25" style="79" customWidth="1"/>
    <col min="2296" max="2296" width="4" style="79" customWidth="1"/>
    <col min="2297" max="2297" width="3.5" style="79" customWidth="1"/>
    <col min="2298" max="2298" width="5" style="79" customWidth="1"/>
    <col min="2299" max="2299" width="3.875" style="79" customWidth="1"/>
    <col min="2300" max="2301" width="4.125" style="79" customWidth="1"/>
    <col min="2302" max="2302" width="4.75" style="79" customWidth="1"/>
    <col min="2303" max="2303" width="2.625" style="79" customWidth="1"/>
    <col min="2304" max="2304" width="2.5" style="79" customWidth="1"/>
    <col min="2305" max="2305" width="3.25" style="79" customWidth="1"/>
    <col min="2306" max="2306" width="4.375" style="79" customWidth="1"/>
    <col min="2307" max="2309" width="9" style="79"/>
    <col min="2310" max="2310" width="7.875" style="79" customWidth="1"/>
    <col min="2311" max="2548" width="9" style="79"/>
    <col min="2549" max="2549" width="7.375" style="79" customWidth="1"/>
    <col min="2550" max="2550" width="14.125" style="79" customWidth="1"/>
    <col min="2551" max="2551" width="3.25" style="79" customWidth="1"/>
    <col min="2552" max="2552" width="4" style="79" customWidth="1"/>
    <col min="2553" max="2553" width="3.5" style="79" customWidth="1"/>
    <col min="2554" max="2554" width="5" style="79" customWidth="1"/>
    <col min="2555" max="2555" width="3.875" style="79" customWidth="1"/>
    <col min="2556" max="2557" width="4.125" style="79" customWidth="1"/>
    <col min="2558" max="2558" width="4.75" style="79" customWidth="1"/>
    <col min="2559" max="2559" width="2.625" style="79" customWidth="1"/>
    <col min="2560" max="2560" width="2.5" style="79" customWidth="1"/>
    <col min="2561" max="2561" width="3.25" style="79" customWidth="1"/>
    <col min="2562" max="2562" width="4.375" style="79" customWidth="1"/>
    <col min="2563" max="2565" width="9" style="79"/>
    <col min="2566" max="2566" width="7.875" style="79" customWidth="1"/>
    <col min="2567" max="2804" width="9" style="79"/>
    <col min="2805" max="2805" width="7.375" style="79" customWidth="1"/>
    <col min="2806" max="2806" width="14.125" style="79" customWidth="1"/>
    <col min="2807" max="2807" width="3.25" style="79" customWidth="1"/>
    <col min="2808" max="2808" width="4" style="79" customWidth="1"/>
    <col min="2809" max="2809" width="3.5" style="79" customWidth="1"/>
    <col min="2810" max="2810" width="5" style="79" customWidth="1"/>
    <col min="2811" max="2811" width="3.875" style="79" customWidth="1"/>
    <col min="2812" max="2813" width="4.125" style="79" customWidth="1"/>
    <col min="2814" max="2814" width="4.75" style="79" customWidth="1"/>
    <col min="2815" max="2815" width="2.625" style="79" customWidth="1"/>
    <col min="2816" max="2816" width="2.5" style="79" customWidth="1"/>
    <col min="2817" max="2817" width="3.25" style="79" customWidth="1"/>
    <col min="2818" max="2818" width="4.375" style="79" customWidth="1"/>
    <col min="2819" max="2821" width="9" style="79"/>
    <col min="2822" max="2822" width="7.875" style="79" customWidth="1"/>
    <col min="2823" max="3060" width="9" style="79"/>
    <col min="3061" max="3061" width="7.375" style="79" customWidth="1"/>
    <col min="3062" max="3062" width="14.125" style="79" customWidth="1"/>
    <col min="3063" max="3063" width="3.25" style="79" customWidth="1"/>
    <col min="3064" max="3064" width="4" style="79" customWidth="1"/>
    <col min="3065" max="3065" width="3.5" style="79" customWidth="1"/>
    <col min="3066" max="3066" width="5" style="79" customWidth="1"/>
    <col min="3067" max="3067" width="3.875" style="79" customWidth="1"/>
    <col min="3068" max="3069" width="4.125" style="79" customWidth="1"/>
    <col min="3070" max="3070" width="4.75" style="79" customWidth="1"/>
    <col min="3071" max="3071" width="2.625" style="79" customWidth="1"/>
    <col min="3072" max="3072" width="2.5" style="79" customWidth="1"/>
    <col min="3073" max="3073" width="3.25" style="79" customWidth="1"/>
    <col min="3074" max="3074" width="4.375" style="79" customWidth="1"/>
    <col min="3075" max="3077" width="9" style="79"/>
    <col min="3078" max="3078" width="7.875" style="79" customWidth="1"/>
    <col min="3079" max="3316" width="9" style="79"/>
    <col min="3317" max="3317" width="7.375" style="79" customWidth="1"/>
    <col min="3318" max="3318" width="14.125" style="79" customWidth="1"/>
    <col min="3319" max="3319" width="3.25" style="79" customWidth="1"/>
    <col min="3320" max="3320" width="4" style="79" customWidth="1"/>
    <col min="3321" max="3321" width="3.5" style="79" customWidth="1"/>
    <col min="3322" max="3322" width="5" style="79" customWidth="1"/>
    <col min="3323" max="3323" width="3.875" style="79" customWidth="1"/>
    <col min="3324" max="3325" width="4.125" style="79" customWidth="1"/>
    <col min="3326" max="3326" width="4.75" style="79" customWidth="1"/>
    <col min="3327" max="3327" width="2.625" style="79" customWidth="1"/>
    <col min="3328" max="3328" width="2.5" style="79" customWidth="1"/>
    <col min="3329" max="3329" width="3.25" style="79" customWidth="1"/>
    <col min="3330" max="3330" width="4.375" style="79" customWidth="1"/>
    <col min="3331" max="3333" width="9" style="79"/>
    <col min="3334" max="3334" width="7.875" style="79" customWidth="1"/>
    <col min="3335" max="3572" width="9" style="79"/>
    <col min="3573" max="3573" width="7.375" style="79" customWidth="1"/>
    <col min="3574" max="3574" width="14.125" style="79" customWidth="1"/>
    <col min="3575" max="3575" width="3.25" style="79" customWidth="1"/>
    <col min="3576" max="3576" width="4" style="79" customWidth="1"/>
    <col min="3577" max="3577" width="3.5" style="79" customWidth="1"/>
    <col min="3578" max="3578" width="5" style="79" customWidth="1"/>
    <col min="3579" max="3579" width="3.875" style="79" customWidth="1"/>
    <col min="3580" max="3581" width="4.125" style="79" customWidth="1"/>
    <col min="3582" max="3582" width="4.75" style="79" customWidth="1"/>
    <col min="3583" max="3583" width="2.625" style="79" customWidth="1"/>
    <col min="3584" max="3584" width="2.5" style="79" customWidth="1"/>
    <col min="3585" max="3585" width="3.25" style="79" customWidth="1"/>
    <col min="3586" max="3586" width="4.375" style="79" customWidth="1"/>
    <col min="3587" max="3589" width="9" style="79"/>
    <col min="3590" max="3590" width="7.875" style="79" customWidth="1"/>
    <col min="3591" max="3828" width="9" style="79"/>
    <col min="3829" max="3829" width="7.375" style="79" customWidth="1"/>
    <col min="3830" max="3830" width="14.125" style="79" customWidth="1"/>
    <col min="3831" max="3831" width="3.25" style="79" customWidth="1"/>
    <col min="3832" max="3832" width="4" style="79" customWidth="1"/>
    <col min="3833" max="3833" width="3.5" style="79" customWidth="1"/>
    <col min="3834" max="3834" width="5" style="79" customWidth="1"/>
    <col min="3835" max="3835" width="3.875" style="79" customWidth="1"/>
    <col min="3836" max="3837" width="4.125" style="79" customWidth="1"/>
    <col min="3838" max="3838" width="4.75" style="79" customWidth="1"/>
    <col min="3839" max="3839" width="2.625" style="79" customWidth="1"/>
    <col min="3840" max="3840" width="2.5" style="79" customWidth="1"/>
    <col min="3841" max="3841" width="3.25" style="79" customWidth="1"/>
    <col min="3842" max="3842" width="4.375" style="79" customWidth="1"/>
    <col min="3843" max="3845" width="9" style="79"/>
    <col min="3846" max="3846" width="7.875" style="79" customWidth="1"/>
    <col min="3847" max="4084" width="9" style="79"/>
    <col min="4085" max="4085" width="7.375" style="79" customWidth="1"/>
    <col min="4086" max="4086" width="14.125" style="79" customWidth="1"/>
    <col min="4087" max="4087" width="3.25" style="79" customWidth="1"/>
    <col min="4088" max="4088" width="4" style="79" customWidth="1"/>
    <col min="4089" max="4089" width="3.5" style="79" customWidth="1"/>
    <col min="4090" max="4090" width="5" style="79" customWidth="1"/>
    <col min="4091" max="4091" width="3.875" style="79" customWidth="1"/>
    <col min="4092" max="4093" width="4.125" style="79" customWidth="1"/>
    <col min="4094" max="4094" width="4.75" style="79" customWidth="1"/>
    <col min="4095" max="4095" width="2.625" style="79" customWidth="1"/>
    <col min="4096" max="4096" width="2.5" style="79" customWidth="1"/>
    <col min="4097" max="4097" width="3.25" style="79" customWidth="1"/>
    <col min="4098" max="4098" width="4.375" style="79" customWidth="1"/>
    <col min="4099" max="4101" width="9" style="79"/>
    <col min="4102" max="4102" width="7.875" style="79" customWidth="1"/>
    <col min="4103" max="4340" width="9" style="79"/>
    <col min="4341" max="4341" width="7.375" style="79" customWidth="1"/>
    <col min="4342" max="4342" width="14.125" style="79" customWidth="1"/>
    <col min="4343" max="4343" width="3.25" style="79" customWidth="1"/>
    <col min="4344" max="4344" width="4" style="79" customWidth="1"/>
    <col min="4345" max="4345" width="3.5" style="79" customWidth="1"/>
    <col min="4346" max="4346" width="5" style="79" customWidth="1"/>
    <col min="4347" max="4347" width="3.875" style="79" customWidth="1"/>
    <col min="4348" max="4349" width="4.125" style="79" customWidth="1"/>
    <col min="4350" max="4350" width="4.75" style="79" customWidth="1"/>
    <col min="4351" max="4351" width="2.625" style="79" customWidth="1"/>
    <col min="4352" max="4352" width="2.5" style="79" customWidth="1"/>
    <col min="4353" max="4353" width="3.25" style="79" customWidth="1"/>
    <col min="4354" max="4354" width="4.375" style="79" customWidth="1"/>
    <col min="4355" max="4357" width="9" style="79"/>
    <col min="4358" max="4358" width="7.875" style="79" customWidth="1"/>
    <col min="4359" max="4596" width="9" style="79"/>
    <col min="4597" max="4597" width="7.375" style="79" customWidth="1"/>
    <col min="4598" max="4598" width="14.125" style="79" customWidth="1"/>
    <col min="4599" max="4599" width="3.25" style="79" customWidth="1"/>
    <col min="4600" max="4600" width="4" style="79" customWidth="1"/>
    <col min="4601" max="4601" width="3.5" style="79" customWidth="1"/>
    <col min="4602" max="4602" width="5" style="79" customWidth="1"/>
    <col min="4603" max="4603" width="3.875" style="79" customWidth="1"/>
    <col min="4604" max="4605" width="4.125" style="79" customWidth="1"/>
    <col min="4606" max="4606" width="4.75" style="79" customWidth="1"/>
    <col min="4607" max="4607" width="2.625" style="79" customWidth="1"/>
    <col min="4608" max="4608" width="2.5" style="79" customWidth="1"/>
    <col min="4609" max="4609" width="3.25" style="79" customWidth="1"/>
    <col min="4610" max="4610" width="4.375" style="79" customWidth="1"/>
    <col min="4611" max="4613" width="9" style="79"/>
    <col min="4614" max="4614" width="7.875" style="79" customWidth="1"/>
    <col min="4615" max="4852" width="9" style="79"/>
    <col min="4853" max="4853" width="7.375" style="79" customWidth="1"/>
    <col min="4854" max="4854" width="14.125" style="79" customWidth="1"/>
    <col min="4855" max="4855" width="3.25" style="79" customWidth="1"/>
    <col min="4856" max="4856" width="4" style="79" customWidth="1"/>
    <col min="4857" max="4857" width="3.5" style="79" customWidth="1"/>
    <col min="4858" max="4858" width="5" style="79" customWidth="1"/>
    <col min="4859" max="4859" width="3.875" style="79" customWidth="1"/>
    <col min="4860" max="4861" width="4.125" style="79" customWidth="1"/>
    <col min="4862" max="4862" width="4.75" style="79" customWidth="1"/>
    <col min="4863" max="4863" width="2.625" style="79" customWidth="1"/>
    <col min="4864" max="4864" width="2.5" style="79" customWidth="1"/>
    <col min="4865" max="4865" width="3.25" style="79" customWidth="1"/>
    <col min="4866" max="4866" width="4.375" style="79" customWidth="1"/>
    <col min="4867" max="4869" width="9" style="79"/>
    <col min="4870" max="4870" width="7.875" style="79" customWidth="1"/>
    <col min="4871" max="5108" width="9" style="79"/>
    <col min="5109" max="5109" width="7.375" style="79" customWidth="1"/>
    <col min="5110" max="5110" width="14.125" style="79" customWidth="1"/>
    <col min="5111" max="5111" width="3.25" style="79" customWidth="1"/>
    <col min="5112" max="5112" width="4" style="79" customWidth="1"/>
    <col min="5113" max="5113" width="3.5" style="79" customWidth="1"/>
    <col min="5114" max="5114" width="5" style="79" customWidth="1"/>
    <col min="5115" max="5115" width="3.875" style="79" customWidth="1"/>
    <col min="5116" max="5117" width="4.125" style="79" customWidth="1"/>
    <col min="5118" max="5118" width="4.75" style="79" customWidth="1"/>
    <col min="5119" max="5119" width="2.625" style="79" customWidth="1"/>
    <col min="5120" max="5120" width="2.5" style="79" customWidth="1"/>
    <col min="5121" max="5121" width="3.25" style="79" customWidth="1"/>
    <col min="5122" max="5122" width="4.375" style="79" customWidth="1"/>
    <col min="5123" max="5125" width="9" style="79"/>
    <col min="5126" max="5126" width="7.875" style="79" customWidth="1"/>
    <col min="5127" max="5364" width="9" style="79"/>
    <col min="5365" max="5365" width="7.375" style="79" customWidth="1"/>
    <col min="5366" max="5366" width="14.125" style="79" customWidth="1"/>
    <col min="5367" max="5367" width="3.25" style="79" customWidth="1"/>
    <col min="5368" max="5368" width="4" style="79" customWidth="1"/>
    <col min="5369" max="5369" width="3.5" style="79" customWidth="1"/>
    <col min="5370" max="5370" width="5" style="79" customWidth="1"/>
    <col min="5371" max="5371" width="3.875" style="79" customWidth="1"/>
    <col min="5372" max="5373" width="4.125" style="79" customWidth="1"/>
    <col min="5374" max="5374" width="4.75" style="79" customWidth="1"/>
    <col min="5375" max="5375" width="2.625" style="79" customWidth="1"/>
    <col min="5376" max="5376" width="2.5" style="79" customWidth="1"/>
    <col min="5377" max="5377" width="3.25" style="79" customWidth="1"/>
    <col min="5378" max="5378" width="4.375" style="79" customWidth="1"/>
    <col min="5379" max="5381" width="9" style="79"/>
    <col min="5382" max="5382" width="7.875" style="79" customWidth="1"/>
    <col min="5383" max="5620" width="9" style="79"/>
    <col min="5621" max="5621" width="7.375" style="79" customWidth="1"/>
    <col min="5622" max="5622" width="14.125" style="79" customWidth="1"/>
    <col min="5623" max="5623" width="3.25" style="79" customWidth="1"/>
    <col min="5624" max="5624" width="4" style="79" customWidth="1"/>
    <col min="5625" max="5625" width="3.5" style="79" customWidth="1"/>
    <col min="5626" max="5626" width="5" style="79" customWidth="1"/>
    <col min="5627" max="5627" width="3.875" style="79" customWidth="1"/>
    <col min="5628" max="5629" width="4.125" style="79" customWidth="1"/>
    <col min="5630" max="5630" width="4.75" style="79" customWidth="1"/>
    <col min="5631" max="5631" width="2.625" style="79" customWidth="1"/>
    <col min="5632" max="5632" width="2.5" style="79" customWidth="1"/>
    <col min="5633" max="5633" width="3.25" style="79" customWidth="1"/>
    <col min="5634" max="5634" width="4.375" style="79" customWidth="1"/>
    <col min="5635" max="5637" width="9" style="79"/>
    <col min="5638" max="5638" width="7.875" style="79" customWidth="1"/>
    <col min="5639" max="5876" width="9" style="79"/>
    <col min="5877" max="5877" width="7.375" style="79" customWidth="1"/>
    <col min="5878" max="5878" width="14.125" style="79" customWidth="1"/>
    <col min="5879" max="5879" width="3.25" style="79" customWidth="1"/>
    <col min="5880" max="5880" width="4" style="79" customWidth="1"/>
    <col min="5881" max="5881" width="3.5" style="79" customWidth="1"/>
    <col min="5882" max="5882" width="5" style="79" customWidth="1"/>
    <col min="5883" max="5883" width="3.875" style="79" customWidth="1"/>
    <col min="5884" max="5885" width="4.125" style="79" customWidth="1"/>
    <col min="5886" max="5886" width="4.75" style="79" customWidth="1"/>
    <col min="5887" max="5887" width="2.625" style="79" customWidth="1"/>
    <col min="5888" max="5888" width="2.5" style="79" customWidth="1"/>
    <col min="5889" max="5889" width="3.25" style="79" customWidth="1"/>
    <col min="5890" max="5890" width="4.375" style="79" customWidth="1"/>
    <col min="5891" max="5893" width="9" style="79"/>
    <col min="5894" max="5894" width="7.875" style="79" customWidth="1"/>
    <col min="5895" max="6132" width="9" style="79"/>
    <col min="6133" max="6133" width="7.375" style="79" customWidth="1"/>
    <col min="6134" max="6134" width="14.125" style="79" customWidth="1"/>
    <col min="6135" max="6135" width="3.25" style="79" customWidth="1"/>
    <col min="6136" max="6136" width="4" style="79" customWidth="1"/>
    <col min="6137" max="6137" width="3.5" style="79" customWidth="1"/>
    <col min="6138" max="6138" width="5" style="79" customWidth="1"/>
    <col min="6139" max="6139" width="3.875" style="79" customWidth="1"/>
    <col min="6140" max="6141" width="4.125" style="79" customWidth="1"/>
    <col min="6142" max="6142" width="4.75" style="79" customWidth="1"/>
    <col min="6143" max="6143" width="2.625" style="79" customWidth="1"/>
    <col min="6144" max="6144" width="2.5" style="79" customWidth="1"/>
    <col min="6145" max="6145" width="3.25" style="79" customWidth="1"/>
    <col min="6146" max="6146" width="4.375" style="79" customWidth="1"/>
    <col min="6147" max="6149" width="9" style="79"/>
    <col min="6150" max="6150" width="7.875" style="79" customWidth="1"/>
    <col min="6151" max="6388" width="9" style="79"/>
    <col min="6389" max="6389" width="7.375" style="79" customWidth="1"/>
    <col min="6390" max="6390" width="14.125" style="79" customWidth="1"/>
    <col min="6391" max="6391" width="3.25" style="79" customWidth="1"/>
    <col min="6392" max="6392" width="4" style="79" customWidth="1"/>
    <col min="6393" max="6393" width="3.5" style="79" customWidth="1"/>
    <col min="6394" max="6394" width="5" style="79" customWidth="1"/>
    <col min="6395" max="6395" width="3.875" style="79" customWidth="1"/>
    <col min="6396" max="6397" width="4.125" style="79" customWidth="1"/>
    <col min="6398" max="6398" width="4.75" style="79" customWidth="1"/>
    <col min="6399" max="6399" width="2.625" style="79" customWidth="1"/>
    <col min="6400" max="6400" width="2.5" style="79" customWidth="1"/>
    <col min="6401" max="6401" width="3.25" style="79" customWidth="1"/>
    <col min="6402" max="6402" width="4.375" style="79" customWidth="1"/>
    <col min="6403" max="6405" width="9" style="79"/>
    <col min="6406" max="6406" width="7.875" style="79" customWidth="1"/>
    <col min="6407" max="6644" width="9" style="79"/>
    <col min="6645" max="6645" width="7.375" style="79" customWidth="1"/>
    <col min="6646" max="6646" width="14.125" style="79" customWidth="1"/>
    <col min="6647" max="6647" width="3.25" style="79" customWidth="1"/>
    <col min="6648" max="6648" width="4" style="79" customWidth="1"/>
    <col min="6649" max="6649" width="3.5" style="79" customWidth="1"/>
    <col min="6650" max="6650" width="5" style="79" customWidth="1"/>
    <col min="6651" max="6651" width="3.875" style="79" customWidth="1"/>
    <col min="6652" max="6653" width="4.125" style="79" customWidth="1"/>
    <col min="6654" max="6654" width="4.75" style="79" customWidth="1"/>
    <col min="6655" max="6655" width="2.625" style="79" customWidth="1"/>
    <col min="6656" max="6656" width="2.5" style="79" customWidth="1"/>
    <col min="6657" max="6657" width="3.25" style="79" customWidth="1"/>
    <col min="6658" max="6658" width="4.375" style="79" customWidth="1"/>
    <col min="6659" max="6661" width="9" style="79"/>
    <col min="6662" max="6662" width="7.875" style="79" customWidth="1"/>
    <col min="6663" max="6900" width="9" style="79"/>
    <col min="6901" max="6901" width="7.375" style="79" customWidth="1"/>
    <col min="6902" max="6902" width="14.125" style="79" customWidth="1"/>
    <col min="6903" max="6903" width="3.25" style="79" customWidth="1"/>
    <col min="6904" max="6904" width="4" style="79" customWidth="1"/>
    <col min="6905" max="6905" width="3.5" style="79" customWidth="1"/>
    <col min="6906" max="6906" width="5" style="79" customWidth="1"/>
    <col min="6907" max="6907" width="3.875" style="79" customWidth="1"/>
    <col min="6908" max="6909" width="4.125" style="79" customWidth="1"/>
    <col min="6910" max="6910" width="4.75" style="79" customWidth="1"/>
    <col min="6911" max="6911" width="2.625" style="79" customWidth="1"/>
    <col min="6912" max="6912" width="2.5" style="79" customWidth="1"/>
    <col min="6913" max="6913" width="3.25" style="79" customWidth="1"/>
    <col min="6914" max="6914" width="4.375" style="79" customWidth="1"/>
    <col min="6915" max="6917" width="9" style="79"/>
    <col min="6918" max="6918" width="7.875" style="79" customWidth="1"/>
    <col min="6919" max="7156" width="9" style="79"/>
    <col min="7157" max="7157" width="7.375" style="79" customWidth="1"/>
    <col min="7158" max="7158" width="14.125" style="79" customWidth="1"/>
    <col min="7159" max="7159" width="3.25" style="79" customWidth="1"/>
    <col min="7160" max="7160" width="4" style="79" customWidth="1"/>
    <col min="7161" max="7161" width="3.5" style="79" customWidth="1"/>
    <col min="7162" max="7162" width="5" style="79" customWidth="1"/>
    <col min="7163" max="7163" width="3.875" style="79" customWidth="1"/>
    <col min="7164" max="7165" width="4.125" style="79" customWidth="1"/>
    <col min="7166" max="7166" width="4.75" style="79" customWidth="1"/>
    <col min="7167" max="7167" width="2.625" style="79" customWidth="1"/>
    <col min="7168" max="7168" width="2.5" style="79" customWidth="1"/>
    <col min="7169" max="7169" width="3.25" style="79" customWidth="1"/>
    <col min="7170" max="7170" width="4.375" style="79" customWidth="1"/>
    <col min="7171" max="7173" width="9" style="79"/>
    <col min="7174" max="7174" width="7.875" style="79" customWidth="1"/>
    <col min="7175" max="7412" width="9" style="79"/>
    <col min="7413" max="7413" width="7.375" style="79" customWidth="1"/>
    <col min="7414" max="7414" width="14.125" style="79" customWidth="1"/>
    <col min="7415" max="7415" width="3.25" style="79" customWidth="1"/>
    <col min="7416" max="7416" width="4" style="79" customWidth="1"/>
    <col min="7417" max="7417" width="3.5" style="79" customWidth="1"/>
    <col min="7418" max="7418" width="5" style="79" customWidth="1"/>
    <col min="7419" max="7419" width="3.875" style="79" customWidth="1"/>
    <col min="7420" max="7421" width="4.125" style="79" customWidth="1"/>
    <col min="7422" max="7422" width="4.75" style="79" customWidth="1"/>
    <col min="7423" max="7423" width="2.625" style="79" customWidth="1"/>
    <col min="7424" max="7424" width="2.5" style="79" customWidth="1"/>
    <col min="7425" max="7425" width="3.25" style="79" customWidth="1"/>
    <col min="7426" max="7426" width="4.375" style="79" customWidth="1"/>
    <col min="7427" max="7429" width="9" style="79"/>
    <col min="7430" max="7430" width="7.875" style="79" customWidth="1"/>
    <col min="7431" max="7668" width="9" style="79"/>
    <col min="7669" max="7669" width="7.375" style="79" customWidth="1"/>
    <col min="7670" max="7670" width="14.125" style="79" customWidth="1"/>
    <col min="7671" max="7671" width="3.25" style="79" customWidth="1"/>
    <col min="7672" max="7672" width="4" style="79" customWidth="1"/>
    <col min="7673" max="7673" width="3.5" style="79" customWidth="1"/>
    <col min="7674" max="7674" width="5" style="79" customWidth="1"/>
    <col min="7675" max="7675" width="3.875" style="79" customWidth="1"/>
    <col min="7676" max="7677" width="4.125" style="79" customWidth="1"/>
    <col min="7678" max="7678" width="4.75" style="79" customWidth="1"/>
    <col min="7679" max="7679" width="2.625" style="79" customWidth="1"/>
    <col min="7680" max="7680" width="2.5" style="79" customWidth="1"/>
    <col min="7681" max="7681" width="3.25" style="79" customWidth="1"/>
    <col min="7682" max="7682" width="4.375" style="79" customWidth="1"/>
    <col min="7683" max="7685" width="9" style="79"/>
    <col min="7686" max="7686" width="7.875" style="79" customWidth="1"/>
    <col min="7687" max="7924" width="9" style="79"/>
    <col min="7925" max="7925" width="7.375" style="79" customWidth="1"/>
    <col min="7926" max="7926" width="14.125" style="79" customWidth="1"/>
    <col min="7927" max="7927" width="3.25" style="79" customWidth="1"/>
    <col min="7928" max="7928" width="4" style="79" customWidth="1"/>
    <col min="7929" max="7929" width="3.5" style="79" customWidth="1"/>
    <col min="7930" max="7930" width="5" style="79" customWidth="1"/>
    <col min="7931" max="7931" width="3.875" style="79" customWidth="1"/>
    <col min="7932" max="7933" width="4.125" style="79" customWidth="1"/>
    <col min="7934" max="7934" width="4.75" style="79" customWidth="1"/>
    <col min="7935" max="7935" width="2.625" style="79" customWidth="1"/>
    <col min="7936" max="7936" width="2.5" style="79" customWidth="1"/>
    <col min="7937" max="7937" width="3.25" style="79" customWidth="1"/>
    <col min="7938" max="7938" width="4.375" style="79" customWidth="1"/>
    <col min="7939" max="7941" width="9" style="79"/>
    <col min="7942" max="7942" width="7.875" style="79" customWidth="1"/>
    <col min="7943" max="8180" width="9" style="79"/>
    <col min="8181" max="8181" width="7.375" style="79" customWidth="1"/>
    <col min="8182" max="8182" width="14.125" style="79" customWidth="1"/>
    <col min="8183" max="8183" width="3.25" style="79" customWidth="1"/>
    <col min="8184" max="8184" width="4" style="79" customWidth="1"/>
    <col min="8185" max="8185" width="3.5" style="79" customWidth="1"/>
    <col min="8186" max="8186" width="5" style="79" customWidth="1"/>
    <col min="8187" max="8187" width="3.875" style="79" customWidth="1"/>
    <col min="8188" max="8189" width="4.125" style="79" customWidth="1"/>
    <col min="8190" max="8190" width="4.75" style="79" customWidth="1"/>
    <col min="8191" max="8191" width="2.625" style="79" customWidth="1"/>
    <col min="8192" max="8192" width="2.5" style="79" customWidth="1"/>
    <col min="8193" max="8193" width="3.25" style="79" customWidth="1"/>
    <col min="8194" max="8194" width="4.375" style="79" customWidth="1"/>
    <col min="8195" max="8197" width="9" style="79"/>
    <col min="8198" max="8198" width="7.875" style="79" customWidth="1"/>
    <col min="8199" max="8436" width="9" style="79"/>
    <col min="8437" max="8437" width="7.375" style="79" customWidth="1"/>
    <col min="8438" max="8438" width="14.125" style="79" customWidth="1"/>
    <col min="8439" max="8439" width="3.25" style="79" customWidth="1"/>
    <col min="8440" max="8440" width="4" style="79" customWidth="1"/>
    <col min="8441" max="8441" width="3.5" style="79" customWidth="1"/>
    <col min="8442" max="8442" width="5" style="79" customWidth="1"/>
    <col min="8443" max="8443" width="3.875" style="79" customWidth="1"/>
    <col min="8444" max="8445" width="4.125" style="79" customWidth="1"/>
    <col min="8446" max="8446" width="4.75" style="79" customWidth="1"/>
    <col min="8447" max="8447" width="2.625" style="79" customWidth="1"/>
    <col min="8448" max="8448" width="2.5" style="79" customWidth="1"/>
    <col min="8449" max="8449" width="3.25" style="79" customWidth="1"/>
    <col min="8450" max="8450" width="4.375" style="79" customWidth="1"/>
    <col min="8451" max="8453" width="9" style="79"/>
    <col min="8454" max="8454" width="7.875" style="79" customWidth="1"/>
    <col min="8455" max="8692" width="9" style="79"/>
    <col min="8693" max="8693" width="7.375" style="79" customWidth="1"/>
    <col min="8694" max="8694" width="14.125" style="79" customWidth="1"/>
    <col min="8695" max="8695" width="3.25" style="79" customWidth="1"/>
    <col min="8696" max="8696" width="4" style="79" customWidth="1"/>
    <col min="8697" max="8697" width="3.5" style="79" customWidth="1"/>
    <col min="8698" max="8698" width="5" style="79" customWidth="1"/>
    <col min="8699" max="8699" width="3.875" style="79" customWidth="1"/>
    <col min="8700" max="8701" width="4.125" style="79" customWidth="1"/>
    <col min="8702" max="8702" width="4.75" style="79" customWidth="1"/>
    <col min="8703" max="8703" width="2.625" style="79" customWidth="1"/>
    <col min="8704" max="8704" width="2.5" style="79" customWidth="1"/>
    <col min="8705" max="8705" width="3.25" style="79" customWidth="1"/>
    <col min="8706" max="8706" width="4.375" style="79" customWidth="1"/>
    <col min="8707" max="8709" width="9" style="79"/>
    <col min="8710" max="8710" width="7.875" style="79" customWidth="1"/>
    <col min="8711" max="8948" width="9" style="79"/>
    <col min="8949" max="8949" width="7.375" style="79" customWidth="1"/>
    <col min="8950" max="8950" width="14.125" style="79" customWidth="1"/>
    <col min="8951" max="8951" width="3.25" style="79" customWidth="1"/>
    <col min="8952" max="8952" width="4" style="79" customWidth="1"/>
    <col min="8953" max="8953" width="3.5" style="79" customWidth="1"/>
    <col min="8954" max="8954" width="5" style="79" customWidth="1"/>
    <col min="8955" max="8955" width="3.875" style="79" customWidth="1"/>
    <col min="8956" max="8957" width="4.125" style="79" customWidth="1"/>
    <col min="8958" max="8958" width="4.75" style="79" customWidth="1"/>
    <col min="8959" max="8959" width="2.625" style="79" customWidth="1"/>
    <col min="8960" max="8960" width="2.5" style="79" customWidth="1"/>
    <col min="8961" max="8961" width="3.25" style="79" customWidth="1"/>
    <col min="8962" max="8962" width="4.375" style="79" customWidth="1"/>
    <col min="8963" max="8965" width="9" style="79"/>
    <col min="8966" max="8966" width="7.875" style="79" customWidth="1"/>
    <col min="8967" max="9204" width="9" style="79"/>
    <col min="9205" max="9205" width="7.375" style="79" customWidth="1"/>
    <col min="9206" max="9206" width="14.125" style="79" customWidth="1"/>
    <col min="9207" max="9207" width="3.25" style="79" customWidth="1"/>
    <col min="9208" max="9208" width="4" style="79" customWidth="1"/>
    <col min="9209" max="9209" width="3.5" style="79" customWidth="1"/>
    <col min="9210" max="9210" width="5" style="79" customWidth="1"/>
    <col min="9211" max="9211" width="3.875" style="79" customWidth="1"/>
    <col min="9212" max="9213" width="4.125" style="79" customWidth="1"/>
    <col min="9214" max="9214" width="4.75" style="79" customWidth="1"/>
    <col min="9215" max="9215" width="2.625" style="79" customWidth="1"/>
    <col min="9216" max="9216" width="2.5" style="79" customWidth="1"/>
    <col min="9217" max="9217" width="3.25" style="79" customWidth="1"/>
    <col min="9218" max="9218" width="4.375" style="79" customWidth="1"/>
    <col min="9219" max="9221" width="9" style="79"/>
    <col min="9222" max="9222" width="7.875" style="79" customWidth="1"/>
    <col min="9223" max="9460" width="9" style="79"/>
    <col min="9461" max="9461" width="7.375" style="79" customWidth="1"/>
    <col min="9462" max="9462" width="14.125" style="79" customWidth="1"/>
    <col min="9463" max="9463" width="3.25" style="79" customWidth="1"/>
    <col min="9464" max="9464" width="4" style="79" customWidth="1"/>
    <col min="9465" max="9465" width="3.5" style="79" customWidth="1"/>
    <col min="9466" max="9466" width="5" style="79" customWidth="1"/>
    <col min="9467" max="9467" width="3.875" style="79" customWidth="1"/>
    <col min="9468" max="9469" width="4.125" style="79" customWidth="1"/>
    <col min="9470" max="9470" width="4.75" style="79" customWidth="1"/>
    <col min="9471" max="9471" width="2.625" style="79" customWidth="1"/>
    <col min="9472" max="9472" width="2.5" style="79" customWidth="1"/>
    <col min="9473" max="9473" width="3.25" style="79" customWidth="1"/>
    <col min="9474" max="9474" width="4.375" style="79" customWidth="1"/>
    <col min="9475" max="9477" width="9" style="79"/>
    <col min="9478" max="9478" width="7.875" style="79" customWidth="1"/>
    <col min="9479" max="9716" width="9" style="79"/>
    <col min="9717" max="9717" width="7.375" style="79" customWidth="1"/>
    <col min="9718" max="9718" width="14.125" style="79" customWidth="1"/>
    <col min="9719" max="9719" width="3.25" style="79" customWidth="1"/>
    <col min="9720" max="9720" width="4" style="79" customWidth="1"/>
    <col min="9721" max="9721" width="3.5" style="79" customWidth="1"/>
    <col min="9722" max="9722" width="5" style="79" customWidth="1"/>
    <col min="9723" max="9723" width="3.875" style="79" customWidth="1"/>
    <col min="9724" max="9725" width="4.125" style="79" customWidth="1"/>
    <col min="9726" max="9726" width="4.75" style="79" customWidth="1"/>
    <col min="9727" max="9727" width="2.625" style="79" customWidth="1"/>
    <col min="9728" max="9728" width="2.5" style="79" customWidth="1"/>
    <col min="9729" max="9729" width="3.25" style="79" customWidth="1"/>
    <col min="9730" max="9730" width="4.375" style="79" customWidth="1"/>
    <col min="9731" max="9733" width="9" style="79"/>
    <col min="9734" max="9734" width="7.875" style="79" customWidth="1"/>
    <col min="9735" max="9972" width="9" style="79"/>
    <col min="9973" max="9973" width="7.375" style="79" customWidth="1"/>
    <col min="9974" max="9974" width="14.125" style="79" customWidth="1"/>
    <col min="9975" max="9975" width="3.25" style="79" customWidth="1"/>
    <col min="9976" max="9976" width="4" style="79" customWidth="1"/>
    <col min="9977" max="9977" width="3.5" style="79" customWidth="1"/>
    <col min="9978" max="9978" width="5" style="79" customWidth="1"/>
    <col min="9979" max="9979" width="3.875" style="79" customWidth="1"/>
    <col min="9980" max="9981" width="4.125" style="79" customWidth="1"/>
    <col min="9982" max="9982" width="4.75" style="79" customWidth="1"/>
    <col min="9983" max="9983" width="2.625" style="79" customWidth="1"/>
    <col min="9984" max="9984" width="2.5" style="79" customWidth="1"/>
    <col min="9985" max="9985" width="3.25" style="79" customWidth="1"/>
    <col min="9986" max="9986" width="4.375" style="79" customWidth="1"/>
    <col min="9987" max="9989" width="9" style="79"/>
    <col min="9990" max="9990" width="7.875" style="79" customWidth="1"/>
    <col min="9991" max="10228" width="9" style="79"/>
    <col min="10229" max="10229" width="7.375" style="79" customWidth="1"/>
    <col min="10230" max="10230" width="14.125" style="79" customWidth="1"/>
    <col min="10231" max="10231" width="3.25" style="79" customWidth="1"/>
    <col min="10232" max="10232" width="4" style="79" customWidth="1"/>
    <col min="10233" max="10233" width="3.5" style="79" customWidth="1"/>
    <col min="10234" max="10234" width="5" style="79" customWidth="1"/>
    <col min="10235" max="10235" width="3.875" style="79" customWidth="1"/>
    <col min="10236" max="10237" width="4.125" style="79" customWidth="1"/>
    <col min="10238" max="10238" width="4.75" style="79" customWidth="1"/>
    <col min="10239" max="10239" width="2.625" style="79" customWidth="1"/>
    <col min="10240" max="10240" width="2.5" style="79" customWidth="1"/>
    <col min="10241" max="10241" width="3.25" style="79" customWidth="1"/>
    <col min="10242" max="10242" width="4.375" style="79" customWidth="1"/>
    <col min="10243" max="10245" width="9" style="79"/>
    <col min="10246" max="10246" width="7.875" style="79" customWidth="1"/>
    <col min="10247" max="10484" width="9" style="79"/>
    <col min="10485" max="10485" width="7.375" style="79" customWidth="1"/>
    <col min="10486" max="10486" width="14.125" style="79" customWidth="1"/>
    <col min="10487" max="10487" width="3.25" style="79" customWidth="1"/>
    <col min="10488" max="10488" width="4" style="79" customWidth="1"/>
    <col min="10489" max="10489" width="3.5" style="79" customWidth="1"/>
    <col min="10490" max="10490" width="5" style="79" customWidth="1"/>
    <col min="10491" max="10491" width="3.875" style="79" customWidth="1"/>
    <col min="10492" max="10493" width="4.125" style="79" customWidth="1"/>
    <col min="10494" max="10494" width="4.75" style="79" customWidth="1"/>
    <col min="10495" max="10495" width="2.625" style="79" customWidth="1"/>
    <col min="10496" max="10496" width="2.5" style="79" customWidth="1"/>
    <col min="10497" max="10497" width="3.25" style="79" customWidth="1"/>
    <col min="10498" max="10498" width="4.375" style="79" customWidth="1"/>
    <col min="10499" max="10501" width="9" style="79"/>
    <col min="10502" max="10502" width="7.875" style="79" customWidth="1"/>
    <col min="10503" max="10740" width="9" style="79"/>
    <col min="10741" max="10741" width="7.375" style="79" customWidth="1"/>
    <col min="10742" max="10742" width="14.125" style="79" customWidth="1"/>
    <col min="10743" max="10743" width="3.25" style="79" customWidth="1"/>
    <col min="10744" max="10744" width="4" style="79" customWidth="1"/>
    <col min="10745" max="10745" width="3.5" style="79" customWidth="1"/>
    <col min="10746" max="10746" width="5" style="79" customWidth="1"/>
    <col min="10747" max="10747" width="3.875" style="79" customWidth="1"/>
    <col min="10748" max="10749" width="4.125" style="79" customWidth="1"/>
    <col min="10750" max="10750" width="4.75" style="79" customWidth="1"/>
    <col min="10751" max="10751" width="2.625" style="79" customWidth="1"/>
    <col min="10752" max="10752" width="2.5" style="79" customWidth="1"/>
    <col min="10753" max="10753" width="3.25" style="79" customWidth="1"/>
    <col min="10754" max="10754" width="4.375" style="79" customWidth="1"/>
    <col min="10755" max="10757" width="9" style="79"/>
    <col min="10758" max="10758" width="7.875" style="79" customWidth="1"/>
    <col min="10759" max="10996" width="9" style="79"/>
    <col min="10997" max="10997" width="7.375" style="79" customWidth="1"/>
    <col min="10998" max="10998" width="14.125" style="79" customWidth="1"/>
    <col min="10999" max="10999" width="3.25" style="79" customWidth="1"/>
    <col min="11000" max="11000" width="4" style="79" customWidth="1"/>
    <col min="11001" max="11001" width="3.5" style="79" customWidth="1"/>
    <col min="11002" max="11002" width="5" style="79" customWidth="1"/>
    <col min="11003" max="11003" width="3.875" style="79" customWidth="1"/>
    <col min="11004" max="11005" width="4.125" style="79" customWidth="1"/>
    <col min="11006" max="11006" width="4.75" style="79" customWidth="1"/>
    <col min="11007" max="11007" width="2.625" style="79" customWidth="1"/>
    <col min="11008" max="11008" width="2.5" style="79" customWidth="1"/>
    <col min="11009" max="11009" width="3.25" style="79" customWidth="1"/>
    <col min="11010" max="11010" width="4.375" style="79" customWidth="1"/>
    <col min="11011" max="11013" width="9" style="79"/>
    <col min="11014" max="11014" width="7.875" style="79" customWidth="1"/>
    <col min="11015" max="11252" width="9" style="79"/>
    <col min="11253" max="11253" width="7.375" style="79" customWidth="1"/>
    <col min="11254" max="11254" width="14.125" style="79" customWidth="1"/>
    <col min="11255" max="11255" width="3.25" style="79" customWidth="1"/>
    <col min="11256" max="11256" width="4" style="79" customWidth="1"/>
    <col min="11257" max="11257" width="3.5" style="79" customWidth="1"/>
    <col min="11258" max="11258" width="5" style="79" customWidth="1"/>
    <col min="11259" max="11259" width="3.875" style="79" customWidth="1"/>
    <col min="11260" max="11261" width="4.125" style="79" customWidth="1"/>
    <col min="11262" max="11262" width="4.75" style="79" customWidth="1"/>
    <col min="11263" max="11263" width="2.625" style="79" customWidth="1"/>
    <col min="11264" max="11264" width="2.5" style="79" customWidth="1"/>
    <col min="11265" max="11265" width="3.25" style="79" customWidth="1"/>
    <col min="11266" max="11266" width="4.375" style="79" customWidth="1"/>
    <col min="11267" max="11269" width="9" style="79"/>
    <col min="11270" max="11270" width="7.875" style="79" customWidth="1"/>
    <col min="11271" max="11508" width="9" style="79"/>
    <col min="11509" max="11509" width="7.375" style="79" customWidth="1"/>
    <col min="11510" max="11510" width="14.125" style="79" customWidth="1"/>
    <col min="11511" max="11511" width="3.25" style="79" customWidth="1"/>
    <col min="11512" max="11512" width="4" style="79" customWidth="1"/>
    <col min="11513" max="11513" width="3.5" style="79" customWidth="1"/>
    <col min="11514" max="11514" width="5" style="79" customWidth="1"/>
    <col min="11515" max="11515" width="3.875" style="79" customWidth="1"/>
    <col min="11516" max="11517" width="4.125" style="79" customWidth="1"/>
    <col min="11518" max="11518" width="4.75" style="79" customWidth="1"/>
    <col min="11519" max="11519" width="2.625" style="79" customWidth="1"/>
    <col min="11520" max="11520" width="2.5" style="79" customWidth="1"/>
    <col min="11521" max="11521" width="3.25" style="79" customWidth="1"/>
    <col min="11522" max="11522" width="4.375" style="79" customWidth="1"/>
    <col min="11523" max="11525" width="9" style="79"/>
    <col min="11526" max="11526" width="7.875" style="79" customWidth="1"/>
    <col min="11527" max="11764" width="9" style="79"/>
    <col min="11765" max="11765" width="7.375" style="79" customWidth="1"/>
    <col min="11766" max="11766" width="14.125" style="79" customWidth="1"/>
    <col min="11767" max="11767" width="3.25" style="79" customWidth="1"/>
    <col min="11768" max="11768" width="4" style="79" customWidth="1"/>
    <col min="11769" max="11769" width="3.5" style="79" customWidth="1"/>
    <col min="11770" max="11770" width="5" style="79" customWidth="1"/>
    <col min="11771" max="11771" width="3.875" style="79" customWidth="1"/>
    <col min="11772" max="11773" width="4.125" style="79" customWidth="1"/>
    <col min="11774" max="11774" width="4.75" style="79" customWidth="1"/>
    <col min="11775" max="11775" width="2.625" style="79" customWidth="1"/>
    <col min="11776" max="11776" width="2.5" style="79" customWidth="1"/>
    <col min="11777" max="11777" width="3.25" style="79" customWidth="1"/>
    <col min="11778" max="11778" width="4.375" style="79" customWidth="1"/>
    <col min="11779" max="11781" width="9" style="79"/>
    <col min="11782" max="11782" width="7.875" style="79" customWidth="1"/>
    <col min="11783" max="12020" width="9" style="79"/>
    <col min="12021" max="12021" width="7.375" style="79" customWidth="1"/>
    <col min="12022" max="12022" width="14.125" style="79" customWidth="1"/>
    <col min="12023" max="12023" width="3.25" style="79" customWidth="1"/>
    <col min="12024" max="12024" width="4" style="79" customWidth="1"/>
    <col min="12025" max="12025" width="3.5" style="79" customWidth="1"/>
    <col min="12026" max="12026" width="5" style="79" customWidth="1"/>
    <col min="12027" max="12027" width="3.875" style="79" customWidth="1"/>
    <col min="12028" max="12029" width="4.125" style="79" customWidth="1"/>
    <col min="12030" max="12030" width="4.75" style="79" customWidth="1"/>
    <col min="12031" max="12031" width="2.625" style="79" customWidth="1"/>
    <col min="12032" max="12032" width="2.5" style="79" customWidth="1"/>
    <col min="12033" max="12033" width="3.25" style="79" customWidth="1"/>
    <col min="12034" max="12034" width="4.375" style="79" customWidth="1"/>
    <col min="12035" max="12037" width="9" style="79"/>
    <col min="12038" max="12038" width="7.875" style="79" customWidth="1"/>
    <col min="12039" max="12276" width="9" style="79"/>
    <col min="12277" max="12277" width="7.375" style="79" customWidth="1"/>
    <col min="12278" max="12278" width="14.125" style="79" customWidth="1"/>
    <col min="12279" max="12279" width="3.25" style="79" customWidth="1"/>
    <col min="12280" max="12280" width="4" style="79" customWidth="1"/>
    <col min="12281" max="12281" width="3.5" style="79" customWidth="1"/>
    <col min="12282" max="12282" width="5" style="79" customWidth="1"/>
    <col min="12283" max="12283" width="3.875" style="79" customWidth="1"/>
    <col min="12284" max="12285" width="4.125" style="79" customWidth="1"/>
    <col min="12286" max="12286" width="4.75" style="79" customWidth="1"/>
    <col min="12287" max="12287" width="2.625" style="79" customWidth="1"/>
    <col min="12288" max="12288" width="2.5" style="79" customWidth="1"/>
    <col min="12289" max="12289" width="3.25" style="79" customWidth="1"/>
    <col min="12290" max="12290" width="4.375" style="79" customWidth="1"/>
    <col min="12291" max="12293" width="9" style="79"/>
    <col min="12294" max="12294" width="7.875" style="79" customWidth="1"/>
    <col min="12295" max="12532" width="9" style="79"/>
    <col min="12533" max="12533" width="7.375" style="79" customWidth="1"/>
    <col min="12534" max="12534" width="14.125" style="79" customWidth="1"/>
    <col min="12535" max="12535" width="3.25" style="79" customWidth="1"/>
    <col min="12536" max="12536" width="4" style="79" customWidth="1"/>
    <col min="12537" max="12537" width="3.5" style="79" customWidth="1"/>
    <col min="12538" max="12538" width="5" style="79" customWidth="1"/>
    <col min="12539" max="12539" width="3.875" style="79" customWidth="1"/>
    <col min="12540" max="12541" width="4.125" style="79" customWidth="1"/>
    <col min="12542" max="12542" width="4.75" style="79" customWidth="1"/>
    <col min="12543" max="12543" width="2.625" style="79" customWidth="1"/>
    <col min="12544" max="12544" width="2.5" style="79" customWidth="1"/>
    <col min="12545" max="12545" width="3.25" style="79" customWidth="1"/>
    <col min="12546" max="12546" width="4.375" style="79" customWidth="1"/>
    <col min="12547" max="12549" width="9" style="79"/>
    <col min="12550" max="12550" width="7.875" style="79" customWidth="1"/>
    <col min="12551" max="12788" width="9" style="79"/>
    <col min="12789" max="12789" width="7.375" style="79" customWidth="1"/>
    <col min="12790" max="12790" width="14.125" style="79" customWidth="1"/>
    <col min="12791" max="12791" width="3.25" style="79" customWidth="1"/>
    <col min="12792" max="12792" width="4" style="79" customWidth="1"/>
    <col min="12793" max="12793" width="3.5" style="79" customWidth="1"/>
    <col min="12794" max="12794" width="5" style="79" customWidth="1"/>
    <col min="12795" max="12795" width="3.875" style="79" customWidth="1"/>
    <col min="12796" max="12797" width="4.125" style="79" customWidth="1"/>
    <col min="12798" max="12798" width="4.75" style="79" customWidth="1"/>
    <col min="12799" max="12799" width="2.625" style="79" customWidth="1"/>
    <col min="12800" max="12800" width="2.5" style="79" customWidth="1"/>
    <col min="12801" max="12801" width="3.25" style="79" customWidth="1"/>
    <col min="12802" max="12802" width="4.375" style="79" customWidth="1"/>
    <col min="12803" max="12805" width="9" style="79"/>
    <col min="12806" max="12806" width="7.875" style="79" customWidth="1"/>
    <col min="12807" max="13044" width="9" style="79"/>
    <col min="13045" max="13045" width="7.375" style="79" customWidth="1"/>
    <col min="13046" max="13046" width="14.125" style="79" customWidth="1"/>
    <col min="13047" max="13047" width="3.25" style="79" customWidth="1"/>
    <col min="13048" max="13048" width="4" style="79" customWidth="1"/>
    <col min="13049" max="13049" width="3.5" style="79" customWidth="1"/>
    <col min="13050" max="13050" width="5" style="79" customWidth="1"/>
    <col min="13051" max="13051" width="3.875" style="79" customWidth="1"/>
    <col min="13052" max="13053" width="4.125" style="79" customWidth="1"/>
    <col min="13054" max="13054" width="4.75" style="79" customWidth="1"/>
    <col min="13055" max="13055" width="2.625" style="79" customWidth="1"/>
    <col min="13056" max="13056" width="2.5" style="79" customWidth="1"/>
    <col min="13057" max="13057" width="3.25" style="79" customWidth="1"/>
    <col min="13058" max="13058" width="4.375" style="79" customWidth="1"/>
    <col min="13059" max="13061" width="9" style="79"/>
    <col min="13062" max="13062" width="7.875" style="79" customWidth="1"/>
    <col min="13063" max="13300" width="9" style="79"/>
    <col min="13301" max="13301" width="7.375" style="79" customWidth="1"/>
    <col min="13302" max="13302" width="14.125" style="79" customWidth="1"/>
    <col min="13303" max="13303" width="3.25" style="79" customWidth="1"/>
    <col min="13304" max="13304" width="4" style="79" customWidth="1"/>
    <col min="13305" max="13305" width="3.5" style="79" customWidth="1"/>
    <col min="13306" max="13306" width="5" style="79" customWidth="1"/>
    <col min="13307" max="13307" width="3.875" style="79" customWidth="1"/>
    <col min="13308" max="13309" width="4.125" style="79" customWidth="1"/>
    <col min="13310" max="13310" width="4.75" style="79" customWidth="1"/>
    <col min="13311" max="13311" width="2.625" style="79" customWidth="1"/>
    <col min="13312" max="13312" width="2.5" style="79" customWidth="1"/>
    <col min="13313" max="13313" width="3.25" style="79" customWidth="1"/>
    <col min="13314" max="13314" width="4.375" style="79" customWidth="1"/>
    <col min="13315" max="13317" width="9" style="79"/>
    <col min="13318" max="13318" width="7.875" style="79" customWidth="1"/>
    <col min="13319" max="13556" width="9" style="79"/>
    <col min="13557" max="13557" width="7.375" style="79" customWidth="1"/>
    <col min="13558" max="13558" width="14.125" style="79" customWidth="1"/>
    <col min="13559" max="13559" width="3.25" style="79" customWidth="1"/>
    <col min="13560" max="13560" width="4" style="79" customWidth="1"/>
    <col min="13561" max="13561" width="3.5" style="79" customWidth="1"/>
    <col min="13562" max="13562" width="5" style="79" customWidth="1"/>
    <col min="13563" max="13563" width="3.875" style="79" customWidth="1"/>
    <col min="13564" max="13565" width="4.125" style="79" customWidth="1"/>
    <col min="13566" max="13566" width="4.75" style="79" customWidth="1"/>
    <col min="13567" max="13567" width="2.625" style="79" customWidth="1"/>
    <col min="13568" max="13568" width="2.5" style="79" customWidth="1"/>
    <col min="13569" max="13569" width="3.25" style="79" customWidth="1"/>
    <col min="13570" max="13570" width="4.375" style="79" customWidth="1"/>
    <col min="13571" max="13573" width="9" style="79"/>
    <col min="13574" max="13574" width="7.875" style="79" customWidth="1"/>
    <col min="13575" max="13812" width="9" style="79"/>
    <col min="13813" max="13813" width="7.375" style="79" customWidth="1"/>
    <col min="13814" max="13814" width="14.125" style="79" customWidth="1"/>
    <col min="13815" max="13815" width="3.25" style="79" customWidth="1"/>
    <col min="13816" max="13816" width="4" style="79" customWidth="1"/>
    <col min="13817" max="13817" width="3.5" style="79" customWidth="1"/>
    <col min="13818" max="13818" width="5" style="79" customWidth="1"/>
    <col min="13819" max="13819" width="3.875" style="79" customWidth="1"/>
    <col min="13820" max="13821" width="4.125" style="79" customWidth="1"/>
    <col min="13822" max="13822" width="4.75" style="79" customWidth="1"/>
    <col min="13823" max="13823" width="2.625" style="79" customWidth="1"/>
    <col min="13824" max="13824" width="2.5" style="79" customWidth="1"/>
    <col min="13825" max="13825" width="3.25" style="79" customWidth="1"/>
    <col min="13826" max="13826" width="4.375" style="79" customWidth="1"/>
    <col min="13827" max="13829" width="9" style="79"/>
    <col min="13830" max="13830" width="7.875" style="79" customWidth="1"/>
    <col min="13831" max="14068" width="9" style="79"/>
    <col min="14069" max="14069" width="7.375" style="79" customWidth="1"/>
    <col min="14070" max="14070" width="14.125" style="79" customWidth="1"/>
    <col min="14071" max="14071" width="3.25" style="79" customWidth="1"/>
    <col min="14072" max="14072" width="4" style="79" customWidth="1"/>
    <col min="14073" max="14073" width="3.5" style="79" customWidth="1"/>
    <col min="14074" max="14074" width="5" style="79" customWidth="1"/>
    <col min="14075" max="14075" width="3.875" style="79" customWidth="1"/>
    <col min="14076" max="14077" width="4.125" style="79" customWidth="1"/>
    <col min="14078" max="14078" width="4.75" style="79" customWidth="1"/>
    <col min="14079" max="14079" width="2.625" style="79" customWidth="1"/>
    <col min="14080" max="14080" width="2.5" style="79" customWidth="1"/>
    <col min="14081" max="14081" width="3.25" style="79" customWidth="1"/>
    <col min="14082" max="14082" width="4.375" style="79" customWidth="1"/>
    <col min="14083" max="14085" width="9" style="79"/>
    <col min="14086" max="14086" width="7.875" style="79" customWidth="1"/>
    <col min="14087" max="14324" width="9" style="79"/>
    <col min="14325" max="14325" width="7.375" style="79" customWidth="1"/>
    <col min="14326" max="14326" width="14.125" style="79" customWidth="1"/>
    <col min="14327" max="14327" width="3.25" style="79" customWidth="1"/>
    <col min="14328" max="14328" width="4" style="79" customWidth="1"/>
    <col min="14329" max="14329" width="3.5" style="79" customWidth="1"/>
    <col min="14330" max="14330" width="5" style="79" customWidth="1"/>
    <col min="14331" max="14331" width="3.875" style="79" customWidth="1"/>
    <col min="14332" max="14333" width="4.125" style="79" customWidth="1"/>
    <col min="14334" max="14334" width="4.75" style="79" customWidth="1"/>
    <col min="14335" max="14335" width="2.625" style="79" customWidth="1"/>
    <col min="14336" max="14336" width="2.5" style="79" customWidth="1"/>
    <col min="14337" max="14337" width="3.25" style="79" customWidth="1"/>
    <col min="14338" max="14338" width="4.375" style="79" customWidth="1"/>
    <col min="14339" max="14341" width="9" style="79"/>
    <col min="14342" max="14342" width="7.875" style="79" customWidth="1"/>
    <col min="14343" max="14580" width="9" style="79"/>
    <col min="14581" max="14581" width="7.375" style="79" customWidth="1"/>
    <col min="14582" max="14582" width="14.125" style="79" customWidth="1"/>
    <col min="14583" max="14583" width="3.25" style="79" customWidth="1"/>
    <col min="14584" max="14584" width="4" style="79" customWidth="1"/>
    <col min="14585" max="14585" width="3.5" style="79" customWidth="1"/>
    <col min="14586" max="14586" width="5" style="79" customWidth="1"/>
    <col min="14587" max="14587" width="3.875" style="79" customWidth="1"/>
    <col min="14588" max="14589" width="4.125" style="79" customWidth="1"/>
    <col min="14590" max="14590" width="4.75" style="79" customWidth="1"/>
    <col min="14591" max="14591" width="2.625" style="79" customWidth="1"/>
    <col min="14592" max="14592" width="2.5" style="79" customWidth="1"/>
    <col min="14593" max="14593" width="3.25" style="79" customWidth="1"/>
    <col min="14594" max="14594" width="4.375" style="79" customWidth="1"/>
    <col min="14595" max="14597" width="9" style="79"/>
    <col min="14598" max="14598" width="7.875" style="79" customWidth="1"/>
    <col min="14599" max="14836" width="9" style="79"/>
    <col min="14837" max="14837" width="7.375" style="79" customWidth="1"/>
    <col min="14838" max="14838" width="14.125" style="79" customWidth="1"/>
    <col min="14839" max="14839" width="3.25" style="79" customWidth="1"/>
    <col min="14840" max="14840" width="4" style="79" customWidth="1"/>
    <col min="14841" max="14841" width="3.5" style="79" customWidth="1"/>
    <col min="14842" max="14842" width="5" style="79" customWidth="1"/>
    <col min="14843" max="14843" width="3.875" style="79" customWidth="1"/>
    <col min="14844" max="14845" width="4.125" style="79" customWidth="1"/>
    <col min="14846" max="14846" width="4.75" style="79" customWidth="1"/>
    <col min="14847" max="14847" width="2.625" style="79" customWidth="1"/>
    <col min="14848" max="14848" width="2.5" style="79" customWidth="1"/>
    <col min="14849" max="14849" width="3.25" style="79" customWidth="1"/>
    <col min="14850" max="14850" width="4.375" style="79" customWidth="1"/>
    <col min="14851" max="14853" width="9" style="79"/>
    <col min="14854" max="14854" width="7.875" style="79" customWidth="1"/>
    <col min="14855" max="15092" width="9" style="79"/>
    <col min="15093" max="15093" width="7.375" style="79" customWidth="1"/>
    <col min="15094" max="15094" width="14.125" style="79" customWidth="1"/>
    <col min="15095" max="15095" width="3.25" style="79" customWidth="1"/>
    <col min="15096" max="15096" width="4" style="79" customWidth="1"/>
    <col min="15097" max="15097" width="3.5" style="79" customWidth="1"/>
    <col min="15098" max="15098" width="5" style="79" customWidth="1"/>
    <col min="15099" max="15099" width="3.875" style="79" customWidth="1"/>
    <col min="15100" max="15101" width="4.125" style="79" customWidth="1"/>
    <col min="15102" max="15102" width="4.75" style="79" customWidth="1"/>
    <col min="15103" max="15103" width="2.625" style="79" customWidth="1"/>
    <col min="15104" max="15104" width="2.5" style="79" customWidth="1"/>
    <col min="15105" max="15105" width="3.25" style="79" customWidth="1"/>
    <col min="15106" max="15106" width="4.375" style="79" customWidth="1"/>
    <col min="15107" max="15109" width="9" style="79"/>
    <col min="15110" max="15110" width="7.875" style="79" customWidth="1"/>
    <col min="15111" max="15348" width="9" style="79"/>
    <col min="15349" max="15349" width="7.375" style="79" customWidth="1"/>
    <col min="15350" max="15350" width="14.125" style="79" customWidth="1"/>
    <col min="15351" max="15351" width="3.25" style="79" customWidth="1"/>
    <col min="15352" max="15352" width="4" style="79" customWidth="1"/>
    <col min="15353" max="15353" width="3.5" style="79" customWidth="1"/>
    <col min="15354" max="15354" width="5" style="79" customWidth="1"/>
    <col min="15355" max="15355" width="3.875" style="79" customWidth="1"/>
    <col min="15356" max="15357" width="4.125" style="79" customWidth="1"/>
    <col min="15358" max="15358" width="4.75" style="79" customWidth="1"/>
    <col min="15359" max="15359" width="2.625" style="79" customWidth="1"/>
    <col min="15360" max="15360" width="2.5" style="79" customWidth="1"/>
    <col min="15361" max="15361" width="3.25" style="79" customWidth="1"/>
    <col min="15362" max="15362" width="4.375" style="79" customWidth="1"/>
    <col min="15363" max="15365" width="9" style="79"/>
    <col min="15366" max="15366" width="7.875" style="79" customWidth="1"/>
    <col min="15367" max="15604" width="9" style="79"/>
    <col min="15605" max="15605" width="7.375" style="79" customWidth="1"/>
    <col min="15606" max="15606" width="14.125" style="79" customWidth="1"/>
    <col min="15607" max="15607" width="3.25" style="79" customWidth="1"/>
    <col min="15608" max="15608" width="4" style="79" customWidth="1"/>
    <col min="15609" max="15609" width="3.5" style="79" customWidth="1"/>
    <col min="15610" max="15610" width="5" style="79" customWidth="1"/>
    <col min="15611" max="15611" width="3.875" style="79" customWidth="1"/>
    <col min="15612" max="15613" width="4.125" style="79" customWidth="1"/>
    <col min="15614" max="15614" width="4.75" style="79" customWidth="1"/>
    <col min="15615" max="15615" width="2.625" style="79" customWidth="1"/>
    <col min="15616" max="15616" width="2.5" style="79" customWidth="1"/>
    <col min="15617" max="15617" width="3.25" style="79" customWidth="1"/>
    <col min="15618" max="15618" width="4.375" style="79" customWidth="1"/>
    <col min="15619" max="15621" width="9" style="79"/>
    <col min="15622" max="15622" width="7.875" style="79" customWidth="1"/>
    <col min="15623" max="15860" width="9" style="79"/>
    <col min="15861" max="15861" width="7.375" style="79" customWidth="1"/>
    <col min="15862" max="15862" width="14.125" style="79" customWidth="1"/>
    <col min="15863" max="15863" width="3.25" style="79" customWidth="1"/>
    <col min="15864" max="15864" width="4" style="79" customWidth="1"/>
    <col min="15865" max="15865" width="3.5" style="79" customWidth="1"/>
    <col min="15866" max="15866" width="5" style="79" customWidth="1"/>
    <col min="15867" max="15867" width="3.875" style="79" customWidth="1"/>
    <col min="15868" max="15869" width="4.125" style="79" customWidth="1"/>
    <col min="15870" max="15870" width="4.75" style="79" customWidth="1"/>
    <col min="15871" max="15871" width="2.625" style="79" customWidth="1"/>
    <col min="15872" max="15872" width="2.5" style="79" customWidth="1"/>
    <col min="15873" max="15873" width="3.25" style="79" customWidth="1"/>
    <col min="15874" max="15874" width="4.375" style="79" customWidth="1"/>
    <col min="15875" max="15877" width="9" style="79"/>
    <col min="15878" max="15878" width="7.875" style="79" customWidth="1"/>
    <col min="15879" max="16116" width="9" style="79"/>
    <col min="16117" max="16117" width="7.375" style="79" customWidth="1"/>
    <col min="16118" max="16118" width="14.125" style="79" customWidth="1"/>
    <col min="16119" max="16119" width="3.25" style="79" customWidth="1"/>
    <col min="16120" max="16120" width="4" style="79" customWidth="1"/>
    <col min="16121" max="16121" width="3.5" style="79" customWidth="1"/>
    <col min="16122" max="16122" width="5" style="79" customWidth="1"/>
    <col min="16123" max="16123" width="3.875" style="79" customWidth="1"/>
    <col min="16124" max="16125" width="4.125" style="79" customWidth="1"/>
    <col min="16126" max="16126" width="4.75" style="79" customWidth="1"/>
    <col min="16127" max="16127" width="2.625" style="79" customWidth="1"/>
    <col min="16128" max="16128" width="2.5" style="79" customWidth="1"/>
    <col min="16129" max="16129" width="3.25" style="79" customWidth="1"/>
    <col min="16130" max="16130" width="4.375" style="79" customWidth="1"/>
    <col min="16131" max="16133" width="9" style="79"/>
    <col min="16134" max="16134" width="7.875" style="79" customWidth="1"/>
    <col min="16135" max="16384" width="9" style="79"/>
  </cols>
  <sheetData>
    <row r="1" spans="1:16" s="963" customFormat="1" ht="20.25" customHeight="1" thickBot="1">
      <c r="A1" s="679" t="s">
        <v>1125</v>
      </c>
      <c r="B1" s="680"/>
      <c r="C1" s="681"/>
      <c r="D1" s="681"/>
      <c r="E1" s="681"/>
      <c r="F1" s="936"/>
      <c r="G1" s="936"/>
      <c r="H1" s="936"/>
      <c r="I1" s="936"/>
      <c r="J1" s="936"/>
      <c r="K1" s="936"/>
      <c r="L1" s="936"/>
      <c r="M1" s="936"/>
      <c r="N1" s="936"/>
      <c r="O1" s="936"/>
      <c r="P1" s="681"/>
    </row>
    <row r="2" spans="1:16" s="963" customFormat="1" ht="16.5" customHeight="1">
      <c r="A2" s="1137" t="s">
        <v>1089</v>
      </c>
      <c r="B2" s="1140"/>
      <c r="C2" s="1146" t="s">
        <v>1210</v>
      </c>
      <c r="D2" s="1148" t="s">
        <v>1211</v>
      </c>
      <c r="E2" s="1149"/>
      <c r="F2" s="1150"/>
      <c r="G2" s="1150"/>
      <c r="H2" s="1149"/>
      <c r="I2" s="1151"/>
      <c r="J2" s="1152" t="s">
        <v>1212</v>
      </c>
      <c r="K2" s="1153"/>
      <c r="L2" s="1152" t="s">
        <v>1213</v>
      </c>
      <c r="M2" s="1150"/>
      <c r="N2" s="944"/>
      <c r="O2" s="97"/>
      <c r="P2" s="681"/>
    </row>
    <row r="3" spans="1:16" s="963" customFormat="1" ht="16.5" customHeight="1">
      <c r="A3" s="1116"/>
      <c r="B3" s="1138"/>
      <c r="C3" s="1147"/>
      <c r="D3" s="1157" t="s">
        <v>1214</v>
      </c>
      <c r="E3" s="1158"/>
      <c r="F3" s="1159" t="s">
        <v>48</v>
      </c>
      <c r="G3" s="1160"/>
      <c r="H3" s="1158" t="s">
        <v>1215</v>
      </c>
      <c r="I3" s="1161"/>
      <c r="J3" s="1154"/>
      <c r="K3" s="1155"/>
      <c r="L3" s="1154"/>
      <c r="M3" s="1156"/>
      <c r="N3" s="944"/>
      <c r="O3" s="97"/>
      <c r="P3" s="681"/>
    </row>
    <row r="4" spans="1:16" s="963" customFormat="1" ht="20.25" customHeight="1">
      <c r="A4" s="971" t="s">
        <v>1086</v>
      </c>
      <c r="B4" s="1" t="s">
        <v>51</v>
      </c>
      <c r="C4" s="683">
        <v>18</v>
      </c>
      <c r="D4" s="1162">
        <v>2079</v>
      </c>
      <c r="E4" s="1163"/>
      <c r="F4" s="1164">
        <v>1062</v>
      </c>
      <c r="G4" s="1165"/>
      <c r="H4" s="1164">
        <v>1017</v>
      </c>
      <c r="I4" s="1166"/>
      <c r="J4" s="1164">
        <v>91</v>
      </c>
      <c r="K4" s="1165"/>
      <c r="L4" s="972"/>
      <c r="M4" s="972">
        <v>215</v>
      </c>
      <c r="N4" s="972"/>
      <c r="O4" s="970"/>
    </row>
    <row r="5" spans="1:16" s="963" customFormat="1" ht="20.25" customHeight="1">
      <c r="A5" s="971">
        <v>26</v>
      </c>
      <c r="B5" s="1" t="s">
        <v>52</v>
      </c>
      <c r="C5" s="683">
        <v>18</v>
      </c>
      <c r="D5" s="1162">
        <v>2065</v>
      </c>
      <c r="E5" s="1163"/>
      <c r="F5" s="1164">
        <v>1032</v>
      </c>
      <c r="G5" s="1165"/>
      <c r="H5" s="1164">
        <v>1033</v>
      </c>
      <c r="I5" s="1166"/>
      <c r="J5" s="1164">
        <v>91</v>
      </c>
      <c r="K5" s="1165"/>
      <c r="L5" s="972"/>
      <c r="M5" s="972">
        <v>215</v>
      </c>
      <c r="N5" s="681"/>
    </row>
    <row r="6" spans="1:16" s="963" customFormat="1" ht="20.25" customHeight="1">
      <c r="A6" s="971">
        <v>27</v>
      </c>
      <c r="B6" s="1" t="s">
        <v>53</v>
      </c>
      <c r="C6" s="683">
        <v>18</v>
      </c>
      <c r="D6" s="1162">
        <v>1972</v>
      </c>
      <c r="E6" s="1163"/>
      <c r="F6" s="1164">
        <v>965</v>
      </c>
      <c r="G6" s="1165"/>
      <c r="H6" s="1164">
        <v>1007</v>
      </c>
      <c r="I6" s="1166"/>
      <c r="J6" s="1164">
        <v>87</v>
      </c>
      <c r="K6" s="1165"/>
      <c r="L6" s="972"/>
      <c r="M6" s="972">
        <v>199</v>
      </c>
      <c r="N6" s="681"/>
    </row>
    <row r="7" spans="1:16" s="963" customFormat="1" ht="20.25" customHeight="1">
      <c r="A7" s="971">
        <v>28</v>
      </c>
      <c r="B7" s="1" t="s">
        <v>54</v>
      </c>
      <c r="C7" s="683">
        <v>15</v>
      </c>
      <c r="D7" s="1167">
        <v>1415</v>
      </c>
      <c r="E7" s="1164"/>
      <c r="F7" s="1164">
        <v>691</v>
      </c>
      <c r="G7" s="1164"/>
      <c r="H7" s="1164">
        <v>724</v>
      </c>
      <c r="I7" s="1168"/>
      <c r="J7" s="1167">
        <v>66</v>
      </c>
      <c r="K7" s="1164"/>
      <c r="L7" s="972"/>
      <c r="M7" s="972">
        <v>160</v>
      </c>
      <c r="N7" s="681"/>
    </row>
    <row r="8" spans="1:16" s="963" customFormat="1" ht="20.25" customHeight="1">
      <c r="A8" s="971">
        <v>29</v>
      </c>
      <c r="B8" s="1" t="s">
        <v>55</v>
      </c>
      <c r="C8" s="1014">
        <v>14</v>
      </c>
      <c r="D8" s="1169">
        <v>1208</v>
      </c>
      <c r="E8" s="1164"/>
      <c r="F8" s="1164">
        <v>609</v>
      </c>
      <c r="G8" s="1164"/>
      <c r="H8" s="1164">
        <v>599</v>
      </c>
      <c r="I8" s="1168"/>
      <c r="J8" s="1167">
        <v>59</v>
      </c>
      <c r="K8" s="1164"/>
      <c r="L8" s="972"/>
      <c r="M8" s="972">
        <v>123</v>
      </c>
      <c r="N8" s="681"/>
    </row>
    <row r="9" spans="1:16" s="963" customFormat="1" ht="20.25" customHeight="1">
      <c r="A9" s="974">
        <v>30</v>
      </c>
      <c r="B9" s="939" t="s">
        <v>56</v>
      </c>
      <c r="C9" s="1015">
        <v>13</v>
      </c>
      <c r="D9" s="1170">
        <f>SUM(D10:E22)</f>
        <v>983</v>
      </c>
      <c r="E9" s="1171"/>
      <c r="F9" s="1171"/>
      <c r="G9" s="1171"/>
      <c r="H9" s="1171"/>
      <c r="I9" s="1172"/>
      <c r="J9" s="1173">
        <f>SUM(J10:K22)</f>
        <v>49</v>
      </c>
      <c r="K9" s="1174"/>
      <c r="L9" s="1016"/>
      <c r="M9" s="1016">
        <f>SUM(M10:N22)</f>
        <v>139</v>
      </c>
      <c r="N9" s="681"/>
    </row>
    <row r="10" spans="1:16" s="963" customFormat="1" ht="20.25" customHeight="1">
      <c r="A10" s="900" t="s">
        <v>1131</v>
      </c>
      <c r="B10" s="684" t="s">
        <v>57</v>
      </c>
      <c r="C10" s="980" t="s">
        <v>58</v>
      </c>
      <c r="D10" s="1175">
        <v>83</v>
      </c>
      <c r="E10" s="1165"/>
      <c r="F10" s="1165">
        <v>38</v>
      </c>
      <c r="G10" s="1165"/>
      <c r="H10" s="1165">
        <v>45</v>
      </c>
      <c r="I10" s="1166"/>
      <c r="J10" s="1167">
        <v>4</v>
      </c>
      <c r="K10" s="1164"/>
      <c r="L10" s="972"/>
      <c r="M10" s="972">
        <v>12</v>
      </c>
      <c r="N10" s="681"/>
    </row>
    <row r="11" spans="1:16" s="963" customFormat="1" ht="20.25" customHeight="1">
      <c r="A11" s="900"/>
      <c r="B11" s="684" t="s">
        <v>1216</v>
      </c>
      <c r="C11" s="980"/>
      <c r="D11" s="1175">
        <v>136</v>
      </c>
      <c r="E11" s="1165"/>
      <c r="F11" s="1176">
        <v>74</v>
      </c>
      <c r="G11" s="1176"/>
      <c r="H11" s="1165">
        <v>62</v>
      </c>
      <c r="I11" s="1166"/>
      <c r="J11" s="1177">
        <v>6</v>
      </c>
      <c r="K11" s="1178"/>
      <c r="L11" s="972"/>
      <c r="M11" s="972">
        <v>19</v>
      </c>
      <c r="N11" s="972"/>
    </row>
    <row r="12" spans="1:16" s="963" customFormat="1" ht="20.25" customHeight="1">
      <c r="A12" s="900"/>
      <c r="B12" s="684" t="s">
        <v>59</v>
      </c>
      <c r="C12" s="980"/>
      <c r="D12" s="1175">
        <v>47</v>
      </c>
      <c r="E12" s="1165"/>
      <c r="F12" s="1176">
        <v>26</v>
      </c>
      <c r="G12" s="1176"/>
      <c r="H12" s="1165">
        <v>21</v>
      </c>
      <c r="I12" s="1166"/>
      <c r="J12" s="1177">
        <v>3</v>
      </c>
      <c r="K12" s="1178"/>
      <c r="L12" s="972"/>
      <c r="M12" s="972">
        <v>9</v>
      </c>
      <c r="N12" s="972"/>
    </row>
    <row r="13" spans="1:16" s="963" customFormat="1" ht="20.25" customHeight="1">
      <c r="A13" s="900"/>
      <c r="B13" s="684" t="s">
        <v>60</v>
      </c>
      <c r="C13" s="980"/>
      <c r="D13" s="1175">
        <v>67</v>
      </c>
      <c r="E13" s="1165"/>
      <c r="F13" s="1176">
        <v>35</v>
      </c>
      <c r="G13" s="1176"/>
      <c r="H13" s="1165">
        <v>32</v>
      </c>
      <c r="I13" s="1166"/>
      <c r="J13" s="1177">
        <v>3</v>
      </c>
      <c r="K13" s="1178"/>
      <c r="L13" s="972"/>
      <c r="M13" s="972">
        <v>10</v>
      </c>
      <c r="N13" s="972"/>
    </row>
    <row r="14" spans="1:16" s="963" customFormat="1" ht="20.25" customHeight="1">
      <c r="A14" s="900"/>
      <c r="B14" s="684" t="s">
        <v>61</v>
      </c>
      <c r="C14" s="980"/>
      <c r="D14" s="1175">
        <v>30</v>
      </c>
      <c r="E14" s="1165"/>
      <c r="F14" s="1176">
        <v>19</v>
      </c>
      <c r="G14" s="1176"/>
      <c r="H14" s="1165">
        <v>11</v>
      </c>
      <c r="I14" s="1166"/>
      <c r="J14" s="1177">
        <v>3</v>
      </c>
      <c r="K14" s="1178"/>
      <c r="L14" s="972"/>
      <c r="M14" s="972">
        <v>7</v>
      </c>
      <c r="N14" s="972"/>
    </row>
    <row r="15" spans="1:16" s="963" customFormat="1" ht="20.25" customHeight="1">
      <c r="A15" s="900"/>
      <c r="B15" s="684" t="s">
        <v>62</v>
      </c>
      <c r="C15" s="980"/>
      <c r="D15" s="1175">
        <v>64</v>
      </c>
      <c r="E15" s="1165"/>
      <c r="F15" s="1176">
        <v>37</v>
      </c>
      <c r="G15" s="1176"/>
      <c r="H15" s="1165">
        <v>27</v>
      </c>
      <c r="I15" s="1166"/>
      <c r="J15" s="1177">
        <v>3</v>
      </c>
      <c r="K15" s="1178"/>
      <c r="L15" s="972"/>
      <c r="M15" s="972">
        <v>10</v>
      </c>
      <c r="N15" s="972"/>
    </row>
    <row r="16" spans="1:16" s="963" customFormat="1" ht="20.25" customHeight="1">
      <c r="A16" s="900"/>
      <c r="B16" s="684" t="s">
        <v>63</v>
      </c>
      <c r="C16" s="980"/>
      <c r="D16" s="1175">
        <v>43</v>
      </c>
      <c r="E16" s="1165"/>
      <c r="F16" s="1176">
        <v>21</v>
      </c>
      <c r="G16" s="1176"/>
      <c r="H16" s="1165">
        <v>22</v>
      </c>
      <c r="I16" s="1166"/>
      <c r="J16" s="1177">
        <v>3</v>
      </c>
      <c r="K16" s="1178"/>
      <c r="L16" s="972"/>
      <c r="M16" s="972">
        <v>7</v>
      </c>
      <c r="N16" s="972"/>
    </row>
    <row r="17" spans="1:17" s="963" customFormat="1" ht="20.25" customHeight="1">
      <c r="A17" s="900"/>
      <c r="B17" s="684" t="s">
        <v>64</v>
      </c>
      <c r="C17" s="980"/>
      <c r="D17" s="1175">
        <v>31</v>
      </c>
      <c r="E17" s="1165"/>
      <c r="F17" s="1176">
        <v>14</v>
      </c>
      <c r="G17" s="1176"/>
      <c r="H17" s="1165">
        <v>17</v>
      </c>
      <c r="I17" s="1166"/>
      <c r="J17" s="1177">
        <v>2</v>
      </c>
      <c r="K17" s="1178"/>
      <c r="L17" s="972"/>
      <c r="M17" s="972">
        <v>8</v>
      </c>
      <c r="N17" s="972"/>
    </row>
    <row r="18" spans="1:17" s="963" customFormat="1" ht="20.25" customHeight="1">
      <c r="A18" s="900"/>
      <c r="B18" s="685" t="s">
        <v>65</v>
      </c>
      <c r="C18" s="980"/>
      <c r="D18" s="1175">
        <v>72</v>
      </c>
      <c r="E18" s="1165"/>
      <c r="F18" s="1176">
        <v>41</v>
      </c>
      <c r="G18" s="1176"/>
      <c r="H18" s="1165">
        <v>31</v>
      </c>
      <c r="I18" s="1166"/>
      <c r="J18" s="1177">
        <v>4</v>
      </c>
      <c r="K18" s="1178"/>
      <c r="L18" s="972"/>
      <c r="M18" s="972">
        <v>10</v>
      </c>
      <c r="N18" s="972"/>
    </row>
    <row r="19" spans="1:17" s="963" customFormat="1" ht="20.25" customHeight="1">
      <c r="A19" s="901"/>
      <c r="B19" s="686" t="s">
        <v>66</v>
      </c>
      <c r="C19" s="938"/>
      <c r="D19" s="1179">
        <v>49</v>
      </c>
      <c r="E19" s="1174"/>
      <c r="F19" s="1174">
        <v>25</v>
      </c>
      <c r="G19" s="1174"/>
      <c r="H19" s="1174">
        <v>24</v>
      </c>
      <c r="I19" s="1180"/>
      <c r="J19" s="1181">
        <v>3</v>
      </c>
      <c r="K19" s="1182"/>
      <c r="L19" s="972"/>
      <c r="M19" s="972">
        <v>8</v>
      </c>
      <c r="N19" s="972"/>
    </row>
    <row r="20" spans="1:17" s="963" customFormat="1" ht="20.25" customHeight="1">
      <c r="A20" s="900" t="s">
        <v>1127</v>
      </c>
      <c r="B20" s="685" t="s">
        <v>1217</v>
      </c>
      <c r="C20" s="91"/>
      <c r="D20" s="1183">
        <v>187</v>
      </c>
      <c r="E20" s="1176"/>
      <c r="F20" s="1176">
        <v>98</v>
      </c>
      <c r="G20" s="1176"/>
      <c r="H20" s="1176">
        <v>89</v>
      </c>
      <c r="I20" s="1184"/>
      <c r="J20" s="1177">
        <v>9</v>
      </c>
      <c r="K20" s="1178"/>
      <c r="L20" s="899"/>
      <c r="M20" s="899">
        <v>21</v>
      </c>
      <c r="N20" s="972"/>
    </row>
    <row r="21" spans="1:17" s="963" customFormat="1" ht="28.5" customHeight="1">
      <c r="A21" s="972"/>
      <c r="B21" s="1185" t="s">
        <v>1121</v>
      </c>
      <c r="C21" s="1186"/>
      <c r="D21" s="1175">
        <v>90</v>
      </c>
      <c r="E21" s="1165"/>
      <c r="F21" s="1176">
        <v>46</v>
      </c>
      <c r="G21" s="1176"/>
      <c r="H21" s="1163">
        <v>44</v>
      </c>
      <c r="I21" s="1187"/>
      <c r="J21" s="1177">
        <v>3</v>
      </c>
      <c r="K21" s="1178"/>
      <c r="L21" s="972"/>
      <c r="M21" s="972">
        <v>9</v>
      </c>
      <c r="N21" s="972"/>
    </row>
    <row r="22" spans="1:17" s="963" customFormat="1" ht="28.5" customHeight="1" thickBot="1">
      <c r="A22" s="977"/>
      <c r="B22" s="1188" t="s">
        <v>1122</v>
      </c>
      <c r="C22" s="1189"/>
      <c r="D22" s="1190">
        <v>84</v>
      </c>
      <c r="E22" s="1191"/>
      <c r="F22" s="1192">
        <v>42</v>
      </c>
      <c r="G22" s="1192"/>
      <c r="H22" s="1193">
        <v>42</v>
      </c>
      <c r="I22" s="1194"/>
      <c r="J22" s="1195">
        <v>3</v>
      </c>
      <c r="K22" s="1196"/>
      <c r="L22" s="977"/>
      <c r="M22" s="977">
        <v>9</v>
      </c>
      <c r="N22" s="972"/>
    </row>
    <row r="23" spans="1:17" ht="15" customHeight="1">
      <c r="A23" s="688" t="s">
        <v>71</v>
      </c>
      <c r="B23" s="689"/>
      <c r="C23" s="690"/>
      <c r="D23" s="690"/>
      <c r="E23" s="691"/>
      <c r="F23" s="691"/>
      <c r="G23" s="691"/>
      <c r="H23" s="690"/>
      <c r="I23" s="691"/>
      <c r="J23" s="691"/>
      <c r="K23" s="691"/>
      <c r="L23" s="691"/>
      <c r="M23" s="691"/>
      <c r="N23" s="691"/>
      <c r="O23" s="692"/>
      <c r="P23" s="682"/>
    </row>
    <row r="24" spans="1:17" s="963" customFormat="1" ht="15" customHeight="1">
      <c r="A24" s="688" t="s">
        <v>1130</v>
      </c>
      <c r="B24" s="689"/>
      <c r="C24" s="688"/>
      <c r="D24" s="688"/>
      <c r="E24" s="972"/>
      <c r="F24" s="688"/>
      <c r="G24" s="688"/>
      <c r="H24" s="972"/>
      <c r="I24" s="688"/>
      <c r="J24" s="688"/>
      <c r="K24" s="688"/>
      <c r="L24" s="688"/>
      <c r="M24" s="688"/>
      <c r="N24" s="688"/>
      <c r="O24" s="693"/>
      <c r="P24" s="681"/>
    </row>
    <row r="25" spans="1:17" ht="15" customHeight="1">
      <c r="F25" s="78"/>
      <c r="G25" s="78"/>
    </row>
    <row r="26" spans="1:17" s="963" customFormat="1" ht="20.25" customHeight="1" thickBot="1">
      <c r="A26" s="679" t="s">
        <v>1126</v>
      </c>
      <c r="B26" s="680"/>
      <c r="C26" s="681"/>
      <c r="D26" s="681"/>
      <c r="E26" s="681"/>
      <c r="G26" s="936"/>
      <c r="H26" s="936"/>
      <c r="I26" s="936"/>
      <c r="J26" s="936"/>
      <c r="K26" s="936"/>
      <c r="L26" s="936"/>
      <c r="M26" s="936"/>
      <c r="N26" s="936"/>
      <c r="O26" s="936"/>
      <c r="P26" s="681"/>
    </row>
    <row r="27" spans="1:17" s="963" customFormat="1" ht="16.5" customHeight="1">
      <c r="A27" s="1137" t="s">
        <v>1089</v>
      </c>
      <c r="B27" s="1140"/>
      <c r="C27" s="1146" t="s">
        <v>1123</v>
      </c>
      <c r="D27" s="1216" t="s">
        <v>196</v>
      </c>
      <c r="E27" s="1217"/>
      <c r="F27" s="1217"/>
      <c r="G27" s="1217"/>
      <c r="H27" s="1217"/>
      <c r="I27" s="1217"/>
      <c r="J27" s="1217"/>
      <c r="K27" s="1217"/>
      <c r="L27" s="1217"/>
      <c r="M27" s="1218"/>
      <c r="N27" s="1152" t="s">
        <v>1218</v>
      </c>
      <c r="O27" s="1150"/>
    </row>
    <row r="28" spans="1:17" s="963" customFormat="1" ht="16.5" customHeight="1">
      <c r="A28" s="1090"/>
      <c r="B28" s="1095"/>
      <c r="C28" s="1215"/>
      <c r="D28" s="1203" t="s">
        <v>1219</v>
      </c>
      <c r="E28" s="1203"/>
      <c r="F28" s="1203"/>
      <c r="G28" s="1203"/>
      <c r="H28" s="1203"/>
      <c r="I28" s="1203"/>
      <c r="J28" s="1204" t="s">
        <v>1220</v>
      </c>
      <c r="K28" s="1205"/>
      <c r="L28" s="1206"/>
      <c r="M28" s="1207" t="s">
        <v>17</v>
      </c>
      <c r="N28" s="1201"/>
      <c r="O28" s="1202"/>
    </row>
    <row r="29" spans="1:17" s="963" customFormat="1" ht="16.5" customHeight="1">
      <c r="A29" s="1116"/>
      <c r="B29" s="1138"/>
      <c r="C29" s="1147"/>
      <c r="D29" s="999" t="s">
        <v>198</v>
      </c>
      <c r="E29" s="1008" t="s">
        <v>199</v>
      </c>
      <c r="F29" s="1008" t="s">
        <v>200</v>
      </c>
      <c r="G29" s="1008" t="s">
        <v>201</v>
      </c>
      <c r="H29" s="1008" t="s">
        <v>202</v>
      </c>
      <c r="I29" s="994" t="s">
        <v>203</v>
      </c>
      <c r="J29" s="999" t="s">
        <v>201</v>
      </c>
      <c r="K29" s="994" t="s">
        <v>202</v>
      </c>
      <c r="L29" s="1009" t="s">
        <v>203</v>
      </c>
      <c r="M29" s="1208"/>
      <c r="N29" s="1154"/>
      <c r="O29" s="1156"/>
    </row>
    <row r="30" spans="1:17" s="963" customFormat="1" ht="20.25" customHeight="1">
      <c r="A30" s="971" t="s">
        <v>1129</v>
      </c>
      <c r="B30" s="1" t="s">
        <v>54</v>
      </c>
      <c r="C30" s="683">
        <v>4</v>
      </c>
      <c r="D30" s="1209">
        <v>941</v>
      </c>
      <c r="E30" s="1210"/>
      <c r="F30" s="1210"/>
      <c r="G30" s="1210"/>
      <c r="H30" s="1210"/>
      <c r="I30" s="1210"/>
      <c r="J30" s="1210"/>
      <c r="K30" s="1210"/>
      <c r="L30" s="1211"/>
      <c r="M30" s="1017">
        <f>D30</f>
        <v>941</v>
      </c>
      <c r="N30" s="972"/>
      <c r="O30" s="972">
        <v>116</v>
      </c>
      <c r="P30" s="1018"/>
      <c r="Q30" s="681"/>
    </row>
    <row r="31" spans="1:17" s="963" customFormat="1" ht="20.25" customHeight="1">
      <c r="A31" s="971">
        <v>29</v>
      </c>
      <c r="B31" s="1" t="s">
        <v>55</v>
      </c>
      <c r="C31" s="1014">
        <v>6</v>
      </c>
      <c r="D31" s="1212">
        <v>1137</v>
      </c>
      <c r="E31" s="1213"/>
      <c r="F31" s="1213"/>
      <c r="G31" s="1213"/>
      <c r="H31" s="1213"/>
      <c r="I31" s="1213"/>
      <c r="J31" s="1213"/>
      <c r="K31" s="1213"/>
      <c r="L31" s="1214"/>
      <c r="M31" s="1017">
        <v>1137</v>
      </c>
      <c r="N31" s="972"/>
      <c r="O31" s="972">
        <v>181</v>
      </c>
      <c r="P31" s="1018"/>
      <c r="Q31" s="681"/>
    </row>
    <row r="32" spans="1:17" s="963" customFormat="1" ht="20.25" customHeight="1">
      <c r="A32" s="974">
        <v>30</v>
      </c>
      <c r="B32" s="939" t="s">
        <v>1221</v>
      </c>
      <c r="C32" s="1015">
        <v>7</v>
      </c>
      <c r="D32" s="1170">
        <f>SUM(D33:L33)+SUM(D34:L35)+SUM(D36:L39)</f>
        <v>1578</v>
      </c>
      <c r="E32" s="1171"/>
      <c r="F32" s="1171"/>
      <c r="G32" s="1171"/>
      <c r="H32" s="1171"/>
      <c r="I32" s="1171"/>
      <c r="J32" s="1171"/>
      <c r="K32" s="1171"/>
      <c r="L32" s="1219"/>
      <c r="M32" s="1019">
        <f>D32</f>
        <v>1578</v>
      </c>
      <c r="N32" s="1016"/>
      <c r="O32" s="1016">
        <f>SUM(O33:O39)</f>
        <v>252</v>
      </c>
      <c r="P32" s="1018"/>
      <c r="Q32" s="681"/>
    </row>
    <row r="33" spans="1:17" s="963" customFormat="1" ht="20.25" customHeight="1">
      <c r="A33" s="940" t="s">
        <v>1132</v>
      </c>
      <c r="B33" s="941" t="s">
        <v>67</v>
      </c>
      <c r="C33" s="942"/>
      <c r="D33" s="1020">
        <v>9</v>
      </c>
      <c r="E33" s="1021">
        <v>27</v>
      </c>
      <c r="F33" s="1021">
        <v>27</v>
      </c>
      <c r="G33" s="1021">
        <v>30</v>
      </c>
      <c r="H33" s="1021">
        <v>33</v>
      </c>
      <c r="I33" s="1022">
        <v>32</v>
      </c>
      <c r="J33" s="1021">
        <v>35</v>
      </c>
      <c r="K33" s="1021">
        <v>45</v>
      </c>
      <c r="L33" s="1023">
        <v>49</v>
      </c>
      <c r="M33" s="1019">
        <f t="shared" ref="M33:M39" si="0">SUM(D33:L33)</f>
        <v>287</v>
      </c>
      <c r="N33" s="975"/>
      <c r="O33" s="1021">
        <v>62</v>
      </c>
      <c r="P33" s="1018"/>
      <c r="Q33" s="972"/>
    </row>
    <row r="34" spans="1:17" s="963" customFormat="1" ht="20.25" customHeight="1">
      <c r="A34" s="937" t="s">
        <v>1128</v>
      </c>
      <c r="B34" s="685" t="s">
        <v>68</v>
      </c>
      <c r="C34" s="980"/>
      <c r="D34" s="1024">
        <v>0</v>
      </c>
      <c r="E34" s="1025">
        <v>0</v>
      </c>
      <c r="F34" s="1025">
        <v>0</v>
      </c>
      <c r="G34" s="1025">
        <v>0</v>
      </c>
      <c r="H34" s="1025">
        <v>0</v>
      </c>
      <c r="I34" s="1022">
        <v>0</v>
      </c>
      <c r="J34" s="1025">
        <v>76</v>
      </c>
      <c r="K34" s="1025">
        <v>90</v>
      </c>
      <c r="L34" s="1022">
        <v>88</v>
      </c>
      <c r="M34" s="1017">
        <f t="shared" si="0"/>
        <v>254</v>
      </c>
      <c r="N34" s="973"/>
      <c r="O34" s="1026">
        <v>28</v>
      </c>
      <c r="P34" s="1018"/>
      <c r="Q34" s="972"/>
    </row>
    <row r="35" spans="1:17" s="963" customFormat="1" ht="20.25" customHeight="1">
      <c r="A35" s="687"/>
      <c r="B35" s="684" t="s">
        <v>1111</v>
      </c>
      <c r="C35" s="980"/>
      <c r="D35" s="979">
        <v>0</v>
      </c>
      <c r="E35" s="972">
        <v>12</v>
      </c>
      <c r="F35" s="972">
        <v>17</v>
      </c>
      <c r="G35" s="972">
        <v>21</v>
      </c>
      <c r="H35" s="972">
        <v>26</v>
      </c>
      <c r="I35" s="1027">
        <v>27</v>
      </c>
      <c r="J35" s="972">
        <v>61</v>
      </c>
      <c r="K35" s="972">
        <v>59</v>
      </c>
      <c r="L35" s="1027">
        <v>58</v>
      </c>
      <c r="M35" s="1017">
        <f t="shared" si="0"/>
        <v>281</v>
      </c>
      <c r="N35" s="973"/>
      <c r="O35" s="971">
        <v>32</v>
      </c>
      <c r="P35" s="1018"/>
      <c r="Q35" s="972"/>
    </row>
    <row r="36" spans="1:17" s="963" customFormat="1" ht="20.25" customHeight="1">
      <c r="A36" s="972"/>
      <c r="B36" s="1185" t="s">
        <v>69</v>
      </c>
      <c r="C36" s="1186"/>
      <c r="D36" s="979">
        <v>2</v>
      </c>
      <c r="E36" s="972">
        <v>17</v>
      </c>
      <c r="F36" s="972">
        <v>17</v>
      </c>
      <c r="G36" s="972">
        <v>19</v>
      </c>
      <c r="H36" s="972">
        <v>23</v>
      </c>
      <c r="I36" s="1027">
        <v>27</v>
      </c>
      <c r="J36" s="972">
        <v>43</v>
      </c>
      <c r="K36" s="972">
        <v>46</v>
      </c>
      <c r="L36" s="1027">
        <v>43</v>
      </c>
      <c r="M36" s="1017">
        <f t="shared" si="0"/>
        <v>237</v>
      </c>
      <c r="N36" s="973"/>
      <c r="O36" s="971">
        <v>49</v>
      </c>
      <c r="P36" s="1018"/>
      <c r="Q36" s="972"/>
    </row>
    <row r="37" spans="1:17" s="963" customFormat="1" ht="20.25" customHeight="1">
      <c r="A37" s="972"/>
      <c r="B37" s="1185" t="s">
        <v>70</v>
      </c>
      <c r="C37" s="1186"/>
      <c r="D37" s="979">
        <v>8</v>
      </c>
      <c r="E37" s="972">
        <v>18</v>
      </c>
      <c r="F37" s="972">
        <v>24</v>
      </c>
      <c r="G37" s="972">
        <v>24</v>
      </c>
      <c r="H37" s="972">
        <v>28</v>
      </c>
      <c r="I37" s="1027">
        <v>34</v>
      </c>
      <c r="J37" s="972">
        <v>56</v>
      </c>
      <c r="K37" s="972">
        <v>59</v>
      </c>
      <c r="L37" s="1027">
        <v>52</v>
      </c>
      <c r="M37" s="1017">
        <f t="shared" si="0"/>
        <v>303</v>
      </c>
      <c r="N37" s="973"/>
      <c r="O37" s="971">
        <v>28</v>
      </c>
      <c r="P37" s="1018"/>
      <c r="Q37" s="972"/>
    </row>
    <row r="38" spans="1:17" s="963" customFormat="1" ht="20.25" customHeight="1">
      <c r="A38" s="972"/>
      <c r="B38" s="1185" t="s">
        <v>1222</v>
      </c>
      <c r="C38" s="1186"/>
      <c r="D38" s="979">
        <v>4</v>
      </c>
      <c r="E38" s="972">
        <v>12</v>
      </c>
      <c r="F38" s="972">
        <v>16</v>
      </c>
      <c r="G38" s="972">
        <v>19</v>
      </c>
      <c r="H38" s="972">
        <v>21</v>
      </c>
      <c r="I38" s="1027">
        <v>24</v>
      </c>
      <c r="J38" s="972">
        <v>5</v>
      </c>
      <c r="K38" s="972">
        <v>4</v>
      </c>
      <c r="L38" s="1027">
        <v>1</v>
      </c>
      <c r="M38" s="1017">
        <f t="shared" si="0"/>
        <v>106</v>
      </c>
      <c r="N38" s="973"/>
      <c r="O38" s="971">
        <v>28</v>
      </c>
      <c r="P38" s="1018"/>
      <c r="Q38" s="972"/>
    </row>
    <row r="39" spans="1:17" s="963" customFormat="1" ht="26.25" customHeight="1">
      <c r="A39" s="972"/>
      <c r="B39" s="1185" t="s">
        <v>1124</v>
      </c>
      <c r="C39" s="1186"/>
      <c r="D39" s="1028">
        <v>9</v>
      </c>
      <c r="E39" s="1016">
        <v>18</v>
      </c>
      <c r="F39" s="1016">
        <v>18</v>
      </c>
      <c r="G39" s="1016">
        <v>20</v>
      </c>
      <c r="H39" s="1016">
        <v>20</v>
      </c>
      <c r="I39" s="1029">
        <v>14</v>
      </c>
      <c r="J39" s="1016">
        <v>5</v>
      </c>
      <c r="K39" s="1016">
        <v>5</v>
      </c>
      <c r="L39" s="1029">
        <v>1</v>
      </c>
      <c r="M39" s="1019">
        <f t="shared" si="0"/>
        <v>110</v>
      </c>
      <c r="N39" s="1016"/>
      <c r="O39" s="1016">
        <v>25</v>
      </c>
      <c r="P39" s="1018"/>
      <c r="Q39" s="972"/>
    </row>
    <row r="40" spans="1:17" s="963" customFormat="1" ht="20.25" customHeight="1" thickBot="1">
      <c r="A40" s="977"/>
      <c r="B40" s="1188" t="s">
        <v>225</v>
      </c>
      <c r="C40" s="1197"/>
      <c r="D40" s="1198">
        <f>5+11</f>
        <v>16</v>
      </c>
      <c r="E40" s="1199"/>
      <c r="F40" s="1199"/>
      <c r="G40" s="1199"/>
      <c r="H40" s="1199"/>
      <c r="I40" s="1199"/>
      <c r="J40" s="1199"/>
      <c r="K40" s="1199"/>
      <c r="L40" s="1200"/>
      <c r="M40" s="1030">
        <f>D40</f>
        <v>16</v>
      </c>
      <c r="N40" s="978"/>
      <c r="O40" s="976" t="s">
        <v>1223</v>
      </c>
      <c r="P40" s="1018"/>
      <c r="Q40" s="972"/>
    </row>
    <row r="41" spans="1:17" ht="15" customHeight="1">
      <c r="A41" s="688" t="s">
        <v>71</v>
      </c>
      <c r="B41" s="689"/>
      <c r="C41" s="690"/>
      <c r="D41" s="690"/>
      <c r="E41" s="691"/>
      <c r="F41" s="691"/>
      <c r="G41" s="691"/>
      <c r="H41" s="690"/>
      <c r="I41" s="691"/>
      <c r="J41" s="691"/>
      <c r="K41" s="691"/>
      <c r="L41" s="691"/>
      <c r="M41" s="691"/>
      <c r="N41" s="691"/>
      <c r="O41" s="692"/>
      <c r="P41" s="690"/>
    </row>
    <row r="42" spans="1:17" s="963" customFormat="1" ht="15" customHeight="1">
      <c r="A42" s="688" t="s">
        <v>1130</v>
      </c>
      <c r="B42" s="689"/>
      <c r="C42" s="688"/>
      <c r="D42" s="688"/>
      <c r="E42" s="972"/>
      <c r="F42" s="688"/>
      <c r="G42" s="688"/>
      <c r="H42" s="972"/>
      <c r="I42" s="688"/>
      <c r="J42" s="688"/>
      <c r="K42" s="688"/>
      <c r="L42" s="688"/>
      <c r="M42" s="688"/>
      <c r="N42" s="688"/>
      <c r="O42" s="693"/>
      <c r="P42" s="681"/>
    </row>
  </sheetData>
  <mergeCells count="100">
    <mergeCell ref="B40:C40"/>
    <mergeCell ref="D40:L40"/>
    <mergeCell ref="N27:O29"/>
    <mergeCell ref="D28:I28"/>
    <mergeCell ref="J28:L28"/>
    <mergeCell ref="M28:M29"/>
    <mergeCell ref="D30:L30"/>
    <mergeCell ref="D31:L31"/>
    <mergeCell ref="A27:B29"/>
    <mergeCell ref="C27:C29"/>
    <mergeCell ref="D27:M27"/>
    <mergeCell ref="D32:L32"/>
    <mergeCell ref="B36:C36"/>
    <mergeCell ref="B37:C37"/>
    <mergeCell ref="B38:C38"/>
    <mergeCell ref="B39:C39"/>
    <mergeCell ref="B22:C22"/>
    <mergeCell ref="D22:E22"/>
    <mergeCell ref="F22:G22"/>
    <mergeCell ref="H22:I22"/>
    <mergeCell ref="J22:K22"/>
    <mergeCell ref="D20:E20"/>
    <mergeCell ref="F20:G20"/>
    <mergeCell ref="H20:I20"/>
    <mergeCell ref="J20:K20"/>
    <mergeCell ref="B21:C21"/>
    <mergeCell ref="D21:E21"/>
    <mergeCell ref="F21:G21"/>
    <mergeCell ref="H21:I21"/>
    <mergeCell ref="J21:K21"/>
    <mergeCell ref="D18:E18"/>
    <mergeCell ref="F18:G18"/>
    <mergeCell ref="H18:I18"/>
    <mergeCell ref="J18:K18"/>
    <mergeCell ref="D19:E19"/>
    <mergeCell ref="F19:G19"/>
    <mergeCell ref="H19:I19"/>
    <mergeCell ref="J19:K19"/>
    <mergeCell ref="D16:E16"/>
    <mergeCell ref="F16:G16"/>
    <mergeCell ref="H16:I16"/>
    <mergeCell ref="J16:K16"/>
    <mergeCell ref="D17:E17"/>
    <mergeCell ref="F17:G17"/>
    <mergeCell ref="H17:I17"/>
    <mergeCell ref="J17:K17"/>
    <mergeCell ref="D14:E14"/>
    <mergeCell ref="F14:G14"/>
    <mergeCell ref="H14:I14"/>
    <mergeCell ref="J14:K14"/>
    <mergeCell ref="D15:E15"/>
    <mergeCell ref="F15:G15"/>
    <mergeCell ref="H15:I15"/>
    <mergeCell ref="J15:K15"/>
    <mergeCell ref="D12:E12"/>
    <mergeCell ref="F12:G12"/>
    <mergeCell ref="H12:I12"/>
    <mergeCell ref="J12:K12"/>
    <mergeCell ref="D13:E13"/>
    <mergeCell ref="F13:G13"/>
    <mergeCell ref="H13:I13"/>
    <mergeCell ref="J13:K13"/>
    <mergeCell ref="D10:E10"/>
    <mergeCell ref="F10:G10"/>
    <mergeCell ref="H10:I10"/>
    <mergeCell ref="J10:K10"/>
    <mergeCell ref="D11:E11"/>
    <mergeCell ref="F11:G11"/>
    <mergeCell ref="H11:I11"/>
    <mergeCell ref="J11:K11"/>
    <mergeCell ref="D8:E8"/>
    <mergeCell ref="F8:G8"/>
    <mergeCell ref="H8:I8"/>
    <mergeCell ref="J8:K8"/>
    <mergeCell ref="D9:I9"/>
    <mergeCell ref="J9:K9"/>
    <mergeCell ref="D6:E6"/>
    <mergeCell ref="F6:G6"/>
    <mergeCell ref="H6:I6"/>
    <mergeCell ref="J6:K6"/>
    <mergeCell ref="D7:E7"/>
    <mergeCell ref="F7:G7"/>
    <mergeCell ref="H7:I7"/>
    <mergeCell ref="J7:K7"/>
    <mergeCell ref="D4:E4"/>
    <mergeCell ref="F4:G4"/>
    <mergeCell ref="H4:I4"/>
    <mergeCell ref="J4:K4"/>
    <mergeCell ref="D5:E5"/>
    <mergeCell ref="F5:G5"/>
    <mergeCell ref="H5:I5"/>
    <mergeCell ref="J5:K5"/>
    <mergeCell ref="A2:B3"/>
    <mergeCell ref="C2:C3"/>
    <mergeCell ref="D2:I2"/>
    <mergeCell ref="J2:K3"/>
    <mergeCell ref="L2:M3"/>
    <mergeCell ref="D3:E3"/>
    <mergeCell ref="F3:G3"/>
    <mergeCell ref="H3:I3"/>
  </mergeCells>
  <phoneticPr fontId="2"/>
  <printOptions gridLinesSet="0"/>
  <pageMargins left="0.78740157480314965" right="0.78740157480314965" top="0.59055118110236227" bottom="0.59055118110236227" header="0" footer="0"/>
  <pageSetup paperSize="9" scale="90" firstPageNumber="131" pageOrder="overThenDown" orientation="portrait" r:id="rId1"/>
  <headerFooter alignWithMargins="0"/>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3"/>
  <sheetViews>
    <sheetView view="pageBreakPreview" zoomScaleNormal="100" zoomScaleSheetLayoutView="100" workbookViewId="0">
      <selection sqref="A1:P1"/>
    </sheetView>
  </sheetViews>
  <sheetFormatPr defaultColWidth="10.375" defaultRowHeight="10.5" customHeight="1"/>
  <cols>
    <col min="1" max="1" width="12.25" style="79" customWidth="1"/>
    <col min="2" max="14" width="4.75" style="79" customWidth="1"/>
    <col min="15" max="15" width="5.75" style="79" customWidth="1"/>
    <col min="16" max="16" width="4.75" style="79" customWidth="1"/>
    <col min="17" max="18" width="3.75" style="79" customWidth="1"/>
    <col min="19" max="256" width="10.375" style="79"/>
    <col min="257" max="257" width="12.25" style="79" customWidth="1"/>
    <col min="258" max="272" width="4.75" style="79" customWidth="1"/>
    <col min="273" max="274" width="3.75" style="79" customWidth="1"/>
    <col min="275" max="512" width="10.375" style="79"/>
    <col min="513" max="513" width="12.25" style="79" customWidth="1"/>
    <col min="514" max="528" width="4.75" style="79" customWidth="1"/>
    <col min="529" max="530" width="3.75" style="79" customWidth="1"/>
    <col min="531" max="768" width="10.375" style="79"/>
    <col min="769" max="769" width="12.25" style="79" customWidth="1"/>
    <col min="770" max="784" width="4.75" style="79" customWidth="1"/>
    <col min="785" max="786" width="3.75" style="79" customWidth="1"/>
    <col min="787" max="1024" width="10.375" style="79"/>
    <col min="1025" max="1025" width="12.25" style="79" customWidth="1"/>
    <col min="1026" max="1040" width="4.75" style="79" customWidth="1"/>
    <col min="1041" max="1042" width="3.75" style="79" customWidth="1"/>
    <col min="1043" max="1280" width="10.375" style="79"/>
    <col min="1281" max="1281" width="12.25" style="79" customWidth="1"/>
    <col min="1282" max="1296" width="4.75" style="79" customWidth="1"/>
    <col min="1297" max="1298" width="3.75" style="79" customWidth="1"/>
    <col min="1299" max="1536" width="10.375" style="79"/>
    <col min="1537" max="1537" width="12.25" style="79" customWidth="1"/>
    <col min="1538" max="1552" width="4.75" style="79" customWidth="1"/>
    <col min="1553" max="1554" width="3.75" style="79" customWidth="1"/>
    <col min="1555" max="1792" width="10.375" style="79"/>
    <col min="1793" max="1793" width="12.25" style="79" customWidth="1"/>
    <col min="1794" max="1808" width="4.75" style="79" customWidth="1"/>
    <col min="1809" max="1810" width="3.75" style="79" customWidth="1"/>
    <col min="1811" max="2048" width="10.375" style="79"/>
    <col min="2049" max="2049" width="12.25" style="79" customWidth="1"/>
    <col min="2050" max="2064" width="4.75" style="79" customWidth="1"/>
    <col min="2065" max="2066" width="3.75" style="79" customWidth="1"/>
    <col min="2067" max="2304" width="10.375" style="79"/>
    <col min="2305" max="2305" width="12.25" style="79" customWidth="1"/>
    <col min="2306" max="2320" width="4.75" style="79" customWidth="1"/>
    <col min="2321" max="2322" width="3.75" style="79" customWidth="1"/>
    <col min="2323" max="2560" width="10.375" style="79"/>
    <col min="2561" max="2561" width="12.25" style="79" customWidth="1"/>
    <col min="2562" max="2576" width="4.75" style="79" customWidth="1"/>
    <col min="2577" max="2578" width="3.75" style="79" customWidth="1"/>
    <col min="2579" max="2816" width="10.375" style="79"/>
    <col min="2817" max="2817" width="12.25" style="79" customWidth="1"/>
    <col min="2818" max="2832" width="4.75" style="79" customWidth="1"/>
    <col min="2833" max="2834" width="3.75" style="79" customWidth="1"/>
    <col min="2835" max="3072" width="10.375" style="79"/>
    <col min="3073" max="3073" width="12.25" style="79" customWidth="1"/>
    <col min="3074" max="3088" width="4.75" style="79" customWidth="1"/>
    <col min="3089" max="3090" width="3.75" style="79" customWidth="1"/>
    <col min="3091" max="3328" width="10.375" style="79"/>
    <col min="3329" max="3329" width="12.25" style="79" customWidth="1"/>
    <col min="3330" max="3344" width="4.75" style="79" customWidth="1"/>
    <col min="3345" max="3346" width="3.75" style="79" customWidth="1"/>
    <col min="3347" max="3584" width="10.375" style="79"/>
    <col min="3585" max="3585" width="12.25" style="79" customWidth="1"/>
    <col min="3586" max="3600" width="4.75" style="79" customWidth="1"/>
    <col min="3601" max="3602" width="3.75" style="79" customWidth="1"/>
    <col min="3603" max="3840" width="10.375" style="79"/>
    <col min="3841" max="3841" width="12.25" style="79" customWidth="1"/>
    <col min="3842" max="3856" width="4.75" style="79" customWidth="1"/>
    <col min="3857" max="3858" width="3.75" style="79" customWidth="1"/>
    <col min="3859" max="4096" width="10.375" style="79"/>
    <col min="4097" max="4097" width="12.25" style="79" customWidth="1"/>
    <col min="4098" max="4112" width="4.75" style="79" customWidth="1"/>
    <col min="4113" max="4114" width="3.75" style="79" customWidth="1"/>
    <col min="4115" max="4352" width="10.375" style="79"/>
    <col min="4353" max="4353" width="12.25" style="79" customWidth="1"/>
    <col min="4354" max="4368" width="4.75" style="79" customWidth="1"/>
    <col min="4369" max="4370" width="3.75" style="79" customWidth="1"/>
    <col min="4371" max="4608" width="10.375" style="79"/>
    <col min="4609" max="4609" width="12.25" style="79" customWidth="1"/>
    <col min="4610" max="4624" width="4.75" style="79" customWidth="1"/>
    <col min="4625" max="4626" width="3.75" style="79" customWidth="1"/>
    <col min="4627" max="4864" width="10.375" style="79"/>
    <col min="4865" max="4865" width="12.25" style="79" customWidth="1"/>
    <col min="4866" max="4880" width="4.75" style="79" customWidth="1"/>
    <col min="4881" max="4882" width="3.75" style="79" customWidth="1"/>
    <col min="4883" max="5120" width="10.375" style="79"/>
    <col min="5121" max="5121" width="12.25" style="79" customWidth="1"/>
    <col min="5122" max="5136" width="4.75" style="79" customWidth="1"/>
    <col min="5137" max="5138" width="3.75" style="79" customWidth="1"/>
    <col min="5139" max="5376" width="10.375" style="79"/>
    <col min="5377" max="5377" width="12.25" style="79" customWidth="1"/>
    <col min="5378" max="5392" width="4.75" style="79" customWidth="1"/>
    <col min="5393" max="5394" width="3.75" style="79" customWidth="1"/>
    <col min="5395" max="5632" width="10.375" style="79"/>
    <col min="5633" max="5633" width="12.25" style="79" customWidth="1"/>
    <col min="5634" max="5648" width="4.75" style="79" customWidth="1"/>
    <col min="5649" max="5650" width="3.75" style="79" customWidth="1"/>
    <col min="5651" max="5888" width="10.375" style="79"/>
    <col min="5889" max="5889" width="12.25" style="79" customWidth="1"/>
    <col min="5890" max="5904" width="4.75" style="79" customWidth="1"/>
    <col min="5905" max="5906" width="3.75" style="79" customWidth="1"/>
    <col min="5907" max="6144" width="10.375" style="79"/>
    <col min="6145" max="6145" width="12.25" style="79" customWidth="1"/>
    <col min="6146" max="6160" width="4.75" style="79" customWidth="1"/>
    <col min="6161" max="6162" width="3.75" style="79" customWidth="1"/>
    <col min="6163" max="6400" width="10.375" style="79"/>
    <col min="6401" max="6401" width="12.25" style="79" customWidth="1"/>
    <col min="6402" max="6416" width="4.75" style="79" customWidth="1"/>
    <col min="6417" max="6418" width="3.75" style="79" customWidth="1"/>
    <col min="6419" max="6656" width="10.375" style="79"/>
    <col min="6657" max="6657" width="12.25" style="79" customWidth="1"/>
    <col min="6658" max="6672" width="4.75" style="79" customWidth="1"/>
    <col min="6673" max="6674" width="3.75" style="79" customWidth="1"/>
    <col min="6675" max="6912" width="10.375" style="79"/>
    <col min="6913" max="6913" width="12.25" style="79" customWidth="1"/>
    <col min="6914" max="6928" width="4.75" style="79" customWidth="1"/>
    <col min="6929" max="6930" width="3.75" style="79" customWidth="1"/>
    <col min="6931" max="7168" width="10.375" style="79"/>
    <col min="7169" max="7169" width="12.25" style="79" customWidth="1"/>
    <col min="7170" max="7184" width="4.75" style="79" customWidth="1"/>
    <col min="7185" max="7186" width="3.75" style="79" customWidth="1"/>
    <col min="7187" max="7424" width="10.375" style="79"/>
    <col min="7425" max="7425" width="12.25" style="79" customWidth="1"/>
    <col min="7426" max="7440" width="4.75" style="79" customWidth="1"/>
    <col min="7441" max="7442" width="3.75" style="79" customWidth="1"/>
    <col min="7443" max="7680" width="10.375" style="79"/>
    <col min="7681" max="7681" width="12.25" style="79" customWidth="1"/>
    <col min="7682" max="7696" width="4.75" style="79" customWidth="1"/>
    <col min="7697" max="7698" width="3.75" style="79" customWidth="1"/>
    <col min="7699" max="7936" width="10.375" style="79"/>
    <col min="7937" max="7937" width="12.25" style="79" customWidth="1"/>
    <col min="7938" max="7952" width="4.75" style="79" customWidth="1"/>
    <col min="7953" max="7954" width="3.75" style="79" customWidth="1"/>
    <col min="7955" max="8192" width="10.375" style="79"/>
    <col min="8193" max="8193" width="12.25" style="79" customWidth="1"/>
    <col min="8194" max="8208" width="4.75" style="79" customWidth="1"/>
    <col min="8209" max="8210" width="3.75" style="79" customWidth="1"/>
    <col min="8211" max="8448" width="10.375" style="79"/>
    <col min="8449" max="8449" width="12.25" style="79" customWidth="1"/>
    <col min="8450" max="8464" width="4.75" style="79" customWidth="1"/>
    <col min="8465" max="8466" width="3.75" style="79" customWidth="1"/>
    <col min="8467" max="8704" width="10.375" style="79"/>
    <col min="8705" max="8705" width="12.25" style="79" customWidth="1"/>
    <col min="8706" max="8720" width="4.75" style="79" customWidth="1"/>
    <col min="8721" max="8722" width="3.75" style="79" customWidth="1"/>
    <col min="8723" max="8960" width="10.375" style="79"/>
    <col min="8961" max="8961" width="12.25" style="79" customWidth="1"/>
    <col min="8962" max="8976" width="4.75" style="79" customWidth="1"/>
    <col min="8977" max="8978" width="3.75" style="79" customWidth="1"/>
    <col min="8979" max="9216" width="10.375" style="79"/>
    <col min="9217" max="9217" width="12.25" style="79" customWidth="1"/>
    <col min="9218" max="9232" width="4.75" style="79" customWidth="1"/>
    <col min="9233" max="9234" width="3.75" style="79" customWidth="1"/>
    <col min="9235" max="9472" width="10.375" style="79"/>
    <col min="9473" max="9473" width="12.25" style="79" customWidth="1"/>
    <col min="9474" max="9488" width="4.75" style="79" customWidth="1"/>
    <col min="9489" max="9490" width="3.75" style="79" customWidth="1"/>
    <col min="9491" max="9728" width="10.375" style="79"/>
    <col min="9729" max="9729" width="12.25" style="79" customWidth="1"/>
    <col min="9730" max="9744" width="4.75" style="79" customWidth="1"/>
    <col min="9745" max="9746" width="3.75" style="79" customWidth="1"/>
    <col min="9747" max="9984" width="10.375" style="79"/>
    <col min="9985" max="9985" width="12.25" style="79" customWidth="1"/>
    <col min="9986" max="10000" width="4.75" style="79" customWidth="1"/>
    <col min="10001" max="10002" width="3.75" style="79" customWidth="1"/>
    <col min="10003" max="10240" width="10.375" style="79"/>
    <col min="10241" max="10241" width="12.25" style="79" customWidth="1"/>
    <col min="10242" max="10256" width="4.75" style="79" customWidth="1"/>
    <col min="10257" max="10258" width="3.75" style="79" customWidth="1"/>
    <col min="10259" max="10496" width="10.375" style="79"/>
    <col min="10497" max="10497" width="12.25" style="79" customWidth="1"/>
    <col min="10498" max="10512" width="4.75" style="79" customWidth="1"/>
    <col min="10513" max="10514" width="3.75" style="79" customWidth="1"/>
    <col min="10515" max="10752" width="10.375" style="79"/>
    <col min="10753" max="10753" width="12.25" style="79" customWidth="1"/>
    <col min="10754" max="10768" width="4.75" style="79" customWidth="1"/>
    <col min="10769" max="10770" width="3.75" style="79" customWidth="1"/>
    <col min="10771" max="11008" width="10.375" style="79"/>
    <col min="11009" max="11009" width="12.25" style="79" customWidth="1"/>
    <col min="11010" max="11024" width="4.75" style="79" customWidth="1"/>
    <col min="11025" max="11026" width="3.75" style="79" customWidth="1"/>
    <col min="11027" max="11264" width="10.375" style="79"/>
    <col min="11265" max="11265" width="12.25" style="79" customWidth="1"/>
    <col min="11266" max="11280" width="4.75" style="79" customWidth="1"/>
    <col min="11281" max="11282" width="3.75" style="79" customWidth="1"/>
    <col min="11283" max="11520" width="10.375" style="79"/>
    <col min="11521" max="11521" width="12.25" style="79" customWidth="1"/>
    <col min="11522" max="11536" width="4.75" style="79" customWidth="1"/>
    <col min="11537" max="11538" width="3.75" style="79" customWidth="1"/>
    <col min="11539" max="11776" width="10.375" style="79"/>
    <col min="11777" max="11777" width="12.25" style="79" customWidth="1"/>
    <col min="11778" max="11792" width="4.75" style="79" customWidth="1"/>
    <col min="11793" max="11794" width="3.75" style="79" customWidth="1"/>
    <col min="11795" max="12032" width="10.375" style="79"/>
    <col min="12033" max="12033" width="12.25" style="79" customWidth="1"/>
    <col min="12034" max="12048" width="4.75" style="79" customWidth="1"/>
    <col min="12049" max="12050" width="3.75" style="79" customWidth="1"/>
    <col min="12051" max="12288" width="10.375" style="79"/>
    <col min="12289" max="12289" width="12.25" style="79" customWidth="1"/>
    <col min="12290" max="12304" width="4.75" style="79" customWidth="1"/>
    <col min="12305" max="12306" width="3.75" style="79" customWidth="1"/>
    <col min="12307" max="12544" width="10.375" style="79"/>
    <col min="12545" max="12545" width="12.25" style="79" customWidth="1"/>
    <col min="12546" max="12560" width="4.75" style="79" customWidth="1"/>
    <col min="12561" max="12562" width="3.75" style="79" customWidth="1"/>
    <col min="12563" max="12800" width="10.375" style="79"/>
    <col min="12801" max="12801" width="12.25" style="79" customWidth="1"/>
    <col min="12802" max="12816" width="4.75" style="79" customWidth="1"/>
    <col min="12817" max="12818" width="3.75" style="79" customWidth="1"/>
    <col min="12819" max="13056" width="10.375" style="79"/>
    <col min="13057" max="13057" width="12.25" style="79" customWidth="1"/>
    <col min="13058" max="13072" width="4.75" style="79" customWidth="1"/>
    <col min="13073" max="13074" width="3.75" style="79" customWidth="1"/>
    <col min="13075" max="13312" width="10.375" style="79"/>
    <col min="13313" max="13313" width="12.25" style="79" customWidth="1"/>
    <col min="13314" max="13328" width="4.75" style="79" customWidth="1"/>
    <col min="13329" max="13330" width="3.75" style="79" customWidth="1"/>
    <col min="13331" max="13568" width="10.375" style="79"/>
    <col min="13569" max="13569" width="12.25" style="79" customWidth="1"/>
    <col min="13570" max="13584" width="4.75" style="79" customWidth="1"/>
    <col min="13585" max="13586" width="3.75" style="79" customWidth="1"/>
    <col min="13587" max="13824" width="10.375" style="79"/>
    <col min="13825" max="13825" width="12.25" style="79" customWidth="1"/>
    <col min="13826" max="13840" width="4.75" style="79" customWidth="1"/>
    <col min="13841" max="13842" width="3.75" style="79" customWidth="1"/>
    <col min="13843" max="14080" width="10.375" style="79"/>
    <col min="14081" max="14081" width="12.25" style="79" customWidth="1"/>
    <col min="14082" max="14096" width="4.75" style="79" customWidth="1"/>
    <col min="14097" max="14098" width="3.75" style="79" customWidth="1"/>
    <col min="14099" max="14336" width="10.375" style="79"/>
    <col min="14337" max="14337" width="12.25" style="79" customWidth="1"/>
    <col min="14338" max="14352" width="4.75" style="79" customWidth="1"/>
    <col min="14353" max="14354" width="3.75" style="79" customWidth="1"/>
    <col min="14355" max="14592" width="10.375" style="79"/>
    <col min="14593" max="14593" width="12.25" style="79" customWidth="1"/>
    <col min="14594" max="14608" width="4.75" style="79" customWidth="1"/>
    <col min="14609" max="14610" width="3.75" style="79" customWidth="1"/>
    <col min="14611" max="14848" width="10.375" style="79"/>
    <col min="14849" max="14849" width="12.25" style="79" customWidth="1"/>
    <col min="14850" max="14864" width="4.75" style="79" customWidth="1"/>
    <col min="14865" max="14866" width="3.75" style="79" customWidth="1"/>
    <col min="14867" max="15104" width="10.375" style="79"/>
    <col min="15105" max="15105" width="12.25" style="79" customWidth="1"/>
    <col min="15106" max="15120" width="4.75" style="79" customWidth="1"/>
    <col min="15121" max="15122" width="3.75" style="79" customWidth="1"/>
    <col min="15123" max="15360" width="10.375" style="79"/>
    <col min="15361" max="15361" width="12.25" style="79" customWidth="1"/>
    <col min="15362" max="15376" width="4.75" style="79" customWidth="1"/>
    <col min="15377" max="15378" width="3.75" style="79" customWidth="1"/>
    <col min="15379" max="15616" width="10.375" style="79"/>
    <col min="15617" max="15617" width="12.25" style="79" customWidth="1"/>
    <col min="15618" max="15632" width="4.75" style="79" customWidth="1"/>
    <col min="15633" max="15634" width="3.75" style="79" customWidth="1"/>
    <col min="15635" max="15872" width="10.375" style="79"/>
    <col min="15873" max="15873" width="12.25" style="79" customWidth="1"/>
    <col min="15874" max="15888" width="4.75" style="79" customWidth="1"/>
    <col min="15889" max="15890" width="3.75" style="79" customWidth="1"/>
    <col min="15891" max="16128" width="10.375" style="79"/>
    <col min="16129" max="16129" width="12.25" style="79" customWidth="1"/>
    <col min="16130" max="16144" width="4.75" style="79" customWidth="1"/>
    <col min="16145" max="16146" width="3.75" style="79" customWidth="1"/>
    <col min="16147" max="16384" width="10.375" style="79"/>
  </cols>
  <sheetData>
    <row r="1" spans="1:17" s="963" customFormat="1" ht="24" customHeight="1">
      <c r="A1" s="1287" t="s">
        <v>1133</v>
      </c>
      <c r="B1" s="1288"/>
      <c r="C1" s="1288"/>
      <c r="D1" s="1288"/>
      <c r="E1" s="1288"/>
      <c r="F1" s="1288"/>
      <c r="G1" s="1288"/>
      <c r="H1" s="1288"/>
      <c r="I1" s="1288"/>
      <c r="J1" s="1288"/>
      <c r="K1" s="1288"/>
      <c r="L1" s="1288"/>
      <c r="M1" s="1288"/>
      <c r="N1" s="1288"/>
      <c r="O1" s="1288"/>
      <c r="P1" s="1288"/>
    </row>
    <row r="2" spans="1:17" s="963" customFormat="1" ht="20.25" customHeight="1">
      <c r="A2" s="982" t="s">
        <v>1102</v>
      </c>
      <c r="B2" s="982"/>
      <c r="C2" s="982"/>
      <c r="D2" s="982"/>
      <c r="E2" s="982"/>
      <c r="F2" s="982"/>
      <c r="G2" s="982"/>
      <c r="H2" s="982"/>
      <c r="I2" s="982"/>
      <c r="J2" s="982"/>
      <c r="K2" s="982"/>
      <c r="L2" s="982"/>
      <c r="M2" s="982"/>
      <c r="N2" s="982"/>
      <c r="O2" s="982"/>
      <c r="P2" s="981" t="s">
        <v>1112</v>
      </c>
    </row>
    <row r="3" spans="1:17" s="963" customFormat="1" ht="6.75" customHeight="1" thickBot="1">
      <c r="A3" s="982"/>
      <c r="N3" s="63"/>
      <c r="P3" s="63"/>
    </row>
    <row r="4" spans="1:17" s="963" customFormat="1" ht="16.5" customHeight="1">
      <c r="A4" s="1129" t="s">
        <v>1090</v>
      </c>
      <c r="B4" s="1098" t="s">
        <v>335</v>
      </c>
      <c r="C4" s="1079"/>
      <c r="D4" s="1289"/>
      <c r="E4" s="1079" t="s">
        <v>336</v>
      </c>
      <c r="F4" s="1079"/>
      <c r="G4" s="1079"/>
      <c r="H4" s="1098" t="s">
        <v>337</v>
      </c>
      <c r="I4" s="1079"/>
      <c r="J4" s="1079"/>
      <c r="K4" s="1098" t="s">
        <v>338</v>
      </c>
      <c r="L4" s="1079"/>
      <c r="M4" s="1079"/>
      <c r="N4" s="1098" t="s">
        <v>339</v>
      </c>
      <c r="O4" s="1079"/>
      <c r="P4" s="1079"/>
    </row>
    <row r="5" spans="1:17" s="963" customFormat="1" ht="16.5" customHeight="1">
      <c r="A5" s="1138"/>
      <c r="B5" s="84" t="s">
        <v>17</v>
      </c>
      <c r="C5" s="84" t="s">
        <v>14</v>
      </c>
      <c r="D5" s="196" t="s">
        <v>15</v>
      </c>
      <c r="E5" s="83" t="s">
        <v>17</v>
      </c>
      <c r="F5" s="84" t="s">
        <v>14</v>
      </c>
      <c r="G5" s="84" t="s">
        <v>15</v>
      </c>
      <c r="H5" s="84" t="s">
        <v>17</v>
      </c>
      <c r="I5" s="84" t="s">
        <v>14</v>
      </c>
      <c r="J5" s="84" t="s">
        <v>15</v>
      </c>
      <c r="K5" s="84" t="s">
        <v>17</v>
      </c>
      <c r="L5" s="84" t="s">
        <v>14</v>
      </c>
      <c r="M5" s="84" t="s">
        <v>15</v>
      </c>
      <c r="N5" s="84" t="s">
        <v>17</v>
      </c>
      <c r="O5" s="84" t="s">
        <v>14</v>
      </c>
      <c r="P5" s="84" t="s">
        <v>15</v>
      </c>
    </row>
    <row r="6" spans="1:17" s="963" customFormat="1" ht="19.5" customHeight="1">
      <c r="A6" s="197" t="s">
        <v>1082</v>
      </c>
      <c r="B6" s="99">
        <v>38</v>
      </c>
      <c r="C6" s="970">
        <v>23</v>
      </c>
      <c r="D6" s="970">
        <v>15</v>
      </c>
      <c r="E6" s="198">
        <v>7</v>
      </c>
      <c r="F6" s="970">
        <v>5</v>
      </c>
      <c r="G6" s="970">
        <v>2</v>
      </c>
      <c r="H6" s="970">
        <v>7</v>
      </c>
      <c r="I6" s="970">
        <v>5</v>
      </c>
      <c r="J6" s="970">
        <v>2</v>
      </c>
      <c r="K6" s="970">
        <v>24</v>
      </c>
      <c r="L6" s="970">
        <v>13</v>
      </c>
      <c r="M6" s="970">
        <v>11</v>
      </c>
      <c r="N6" s="99">
        <v>18</v>
      </c>
      <c r="O6" s="970">
        <v>7</v>
      </c>
      <c r="P6" s="970">
        <v>11</v>
      </c>
      <c r="Q6" s="970"/>
    </row>
    <row r="7" spans="1:17" s="963" customFormat="1" ht="19.5" customHeight="1">
      <c r="A7" s="197" t="s">
        <v>340</v>
      </c>
      <c r="B7" s="99">
        <v>38</v>
      </c>
      <c r="C7" s="970">
        <v>23</v>
      </c>
      <c r="D7" s="970">
        <v>15</v>
      </c>
      <c r="E7" s="198">
        <v>6</v>
      </c>
      <c r="F7" s="970">
        <v>4</v>
      </c>
      <c r="G7" s="970">
        <v>2</v>
      </c>
      <c r="H7" s="970">
        <v>6</v>
      </c>
      <c r="I7" s="970">
        <v>5</v>
      </c>
      <c r="J7" s="970">
        <v>1</v>
      </c>
      <c r="K7" s="970">
        <v>26</v>
      </c>
      <c r="L7" s="970">
        <v>14</v>
      </c>
      <c r="M7" s="970">
        <v>12</v>
      </c>
      <c r="N7" s="99">
        <v>19</v>
      </c>
      <c r="O7" s="970">
        <v>8</v>
      </c>
      <c r="P7" s="970">
        <v>11</v>
      </c>
    </row>
    <row r="8" spans="1:17" s="963" customFormat="1" ht="19.5" customHeight="1">
      <c r="A8" s="197" t="s">
        <v>341</v>
      </c>
      <c r="B8" s="99">
        <v>39</v>
      </c>
      <c r="C8" s="970">
        <v>24</v>
      </c>
      <c r="D8" s="970">
        <v>15</v>
      </c>
      <c r="E8" s="198">
        <v>8</v>
      </c>
      <c r="F8" s="970">
        <v>5</v>
      </c>
      <c r="G8" s="970">
        <v>3</v>
      </c>
      <c r="H8" s="970">
        <v>5</v>
      </c>
      <c r="I8" s="970">
        <v>4</v>
      </c>
      <c r="J8" s="970">
        <v>1</v>
      </c>
      <c r="K8" s="970">
        <v>26</v>
      </c>
      <c r="L8" s="970">
        <v>15</v>
      </c>
      <c r="M8" s="970">
        <v>11</v>
      </c>
      <c r="N8" s="99">
        <v>16</v>
      </c>
      <c r="O8" s="970">
        <v>6</v>
      </c>
      <c r="P8" s="970">
        <v>10</v>
      </c>
    </row>
    <row r="9" spans="1:17" s="963" customFormat="1" ht="19.5" customHeight="1">
      <c r="A9" s="197" t="s">
        <v>342</v>
      </c>
      <c r="B9" s="99">
        <v>31</v>
      </c>
      <c r="C9" s="970">
        <v>24</v>
      </c>
      <c r="D9" s="970">
        <v>14</v>
      </c>
      <c r="E9" s="198">
        <v>6</v>
      </c>
      <c r="F9" s="970">
        <v>4</v>
      </c>
      <c r="G9" s="970">
        <v>2</v>
      </c>
      <c r="H9" s="970">
        <v>6</v>
      </c>
      <c r="I9" s="970">
        <v>5</v>
      </c>
      <c r="J9" s="970">
        <v>1</v>
      </c>
      <c r="K9" s="970">
        <v>26</v>
      </c>
      <c r="L9" s="970">
        <v>15</v>
      </c>
      <c r="M9" s="970">
        <v>11</v>
      </c>
      <c r="N9" s="99">
        <v>17</v>
      </c>
      <c r="O9" s="970">
        <v>7</v>
      </c>
      <c r="P9" s="970">
        <v>10</v>
      </c>
    </row>
    <row r="10" spans="1:17" s="963" customFormat="1" ht="19.5" customHeight="1">
      <c r="A10" s="197" t="s">
        <v>343</v>
      </c>
      <c r="B10" s="99">
        <v>33</v>
      </c>
      <c r="C10" s="970">
        <v>21</v>
      </c>
      <c r="D10" s="970">
        <v>12</v>
      </c>
      <c r="E10" s="198">
        <v>5</v>
      </c>
      <c r="F10" s="970">
        <v>3</v>
      </c>
      <c r="G10" s="970">
        <v>2</v>
      </c>
      <c r="H10" s="970">
        <v>6</v>
      </c>
      <c r="I10" s="970">
        <v>5</v>
      </c>
      <c r="J10" s="970">
        <v>1</v>
      </c>
      <c r="K10" s="970">
        <v>22</v>
      </c>
      <c r="L10" s="970">
        <v>13</v>
      </c>
      <c r="M10" s="970">
        <v>9</v>
      </c>
      <c r="N10" s="99">
        <v>18</v>
      </c>
      <c r="O10" s="970">
        <v>8</v>
      </c>
      <c r="P10" s="970">
        <v>10</v>
      </c>
    </row>
    <row r="11" spans="1:17" s="963" customFormat="1" ht="19.5" customHeight="1">
      <c r="A11" s="197" t="s">
        <v>344</v>
      </c>
      <c r="B11" s="99">
        <v>33</v>
      </c>
      <c r="C11" s="970">
        <v>20</v>
      </c>
      <c r="D11" s="970">
        <v>13</v>
      </c>
      <c r="E11" s="198">
        <v>4</v>
      </c>
      <c r="F11" s="970">
        <v>2</v>
      </c>
      <c r="G11" s="970">
        <v>2</v>
      </c>
      <c r="H11" s="970">
        <v>7</v>
      </c>
      <c r="I11" s="970">
        <v>5</v>
      </c>
      <c r="J11" s="970">
        <v>2</v>
      </c>
      <c r="K11" s="970">
        <v>22</v>
      </c>
      <c r="L11" s="970">
        <v>13</v>
      </c>
      <c r="M11" s="970">
        <v>9</v>
      </c>
      <c r="N11" s="99">
        <v>17</v>
      </c>
      <c r="O11" s="970">
        <v>7</v>
      </c>
      <c r="P11" s="970">
        <v>10</v>
      </c>
    </row>
    <row r="12" spans="1:17" s="963" customFormat="1" ht="19.5" customHeight="1" thickBot="1">
      <c r="A12" s="199" t="s">
        <v>345</v>
      </c>
      <c r="B12" s="695">
        <f>C12+D12</f>
        <v>33</v>
      </c>
      <c r="C12" s="76">
        <v>20</v>
      </c>
      <c r="D12" s="76">
        <v>13</v>
      </c>
      <c r="E12" s="696">
        <f>F12+G12</f>
        <v>5</v>
      </c>
      <c r="F12" s="76">
        <v>2</v>
      </c>
      <c r="G12" s="76">
        <v>3</v>
      </c>
      <c r="H12" s="76">
        <f>I12+J12</f>
        <v>4</v>
      </c>
      <c r="I12" s="76">
        <v>3</v>
      </c>
      <c r="J12" s="76">
        <v>1</v>
      </c>
      <c r="K12" s="76">
        <f>L12+M12</f>
        <v>24</v>
      </c>
      <c r="L12" s="76">
        <v>14</v>
      </c>
      <c r="M12" s="76">
        <v>10</v>
      </c>
      <c r="N12" s="695">
        <f>O12+P12</f>
        <v>16</v>
      </c>
      <c r="O12" s="76">
        <v>7</v>
      </c>
      <c r="P12" s="76">
        <v>9</v>
      </c>
    </row>
    <row r="13" spans="1:17" s="963" customFormat="1" ht="14.25" customHeight="1">
      <c r="A13" s="195" t="s">
        <v>94</v>
      </c>
      <c r="B13" s="1000"/>
      <c r="C13" s="1000"/>
      <c r="D13" s="1000"/>
      <c r="E13" s="1000"/>
      <c r="F13" s="1000"/>
      <c r="G13" s="1000"/>
      <c r="H13" s="1000"/>
      <c r="I13" s="1000"/>
      <c r="J13" s="1000"/>
      <c r="K13" s="1000"/>
      <c r="L13" s="1000"/>
      <c r="M13" s="1000"/>
      <c r="N13" s="1000"/>
      <c r="O13" s="1000"/>
      <c r="P13" s="1000"/>
    </row>
    <row r="14" spans="1:17" s="963" customFormat="1" ht="7.5" customHeight="1">
      <c r="A14" s="105"/>
      <c r="B14" s="970"/>
      <c r="C14" s="970"/>
      <c r="D14" s="970"/>
      <c r="E14" s="970"/>
      <c r="F14" s="970"/>
      <c r="G14" s="970"/>
      <c r="H14" s="970"/>
      <c r="I14" s="970"/>
      <c r="J14" s="970"/>
      <c r="K14" s="970"/>
      <c r="L14" s="970"/>
      <c r="M14" s="970"/>
      <c r="N14" s="970"/>
      <c r="O14" s="970"/>
      <c r="P14" s="970"/>
    </row>
    <row r="15" spans="1:17" s="963" customFormat="1" ht="24" customHeight="1">
      <c r="A15" s="1293" t="s">
        <v>1134</v>
      </c>
      <c r="B15" s="1294"/>
      <c r="C15" s="1294"/>
      <c r="D15" s="1294"/>
      <c r="E15" s="1294"/>
      <c r="F15" s="1294"/>
      <c r="G15" s="1294"/>
      <c r="H15" s="1294"/>
      <c r="I15" s="1294"/>
      <c r="J15" s="1294"/>
      <c r="K15" s="1294"/>
      <c r="L15" s="1294"/>
      <c r="M15" s="1294"/>
      <c r="N15" s="1294"/>
      <c r="O15" s="1294"/>
      <c r="P15" s="1294"/>
    </row>
    <row r="16" spans="1:17" s="963" customFormat="1" ht="20.25" customHeight="1">
      <c r="A16" s="982" t="s">
        <v>346</v>
      </c>
      <c r="B16" s="982"/>
      <c r="C16" s="982"/>
      <c r="D16" s="982"/>
      <c r="E16" s="982"/>
      <c r="F16" s="982"/>
      <c r="G16" s="982"/>
      <c r="H16" s="982"/>
      <c r="I16" s="982"/>
      <c r="J16" s="982"/>
      <c r="K16" s="982"/>
      <c r="L16" s="145"/>
      <c r="M16" s="145"/>
      <c r="N16" s="981" t="s">
        <v>347</v>
      </c>
      <c r="O16" s="145"/>
      <c r="P16" s="981" t="s">
        <v>334</v>
      </c>
    </row>
    <row r="17" spans="1:16" s="963" customFormat="1" ht="3.75" customHeight="1" thickBot="1">
      <c r="A17" s="982"/>
    </row>
    <row r="18" spans="1:16" s="963" customFormat="1" ht="19.5" customHeight="1">
      <c r="A18" s="1129" t="s">
        <v>1090</v>
      </c>
      <c r="B18" s="1098" t="s">
        <v>335</v>
      </c>
      <c r="C18" s="1079"/>
      <c r="D18" s="1295"/>
      <c r="E18" s="1296" t="s">
        <v>336</v>
      </c>
      <c r="F18" s="1099"/>
      <c r="G18" s="1100"/>
      <c r="H18" s="1297" t="s">
        <v>337</v>
      </c>
      <c r="I18" s="1079"/>
      <c r="J18" s="1298"/>
      <c r="K18" s="1079" t="s">
        <v>338</v>
      </c>
      <c r="L18" s="1079"/>
      <c r="M18" s="1079"/>
      <c r="N18" s="1229" t="s">
        <v>339</v>
      </c>
      <c r="O18" s="1099"/>
      <c r="P18" s="1099"/>
    </row>
    <row r="19" spans="1:16" s="963" customFormat="1" ht="19.5" customHeight="1">
      <c r="A19" s="1138"/>
      <c r="B19" s="84" t="s">
        <v>17</v>
      </c>
      <c r="C19" s="84" t="s">
        <v>14</v>
      </c>
      <c r="D19" s="482" t="s">
        <v>15</v>
      </c>
      <c r="E19" s="481" t="s">
        <v>17</v>
      </c>
      <c r="F19" s="84" t="s">
        <v>14</v>
      </c>
      <c r="G19" s="374" t="s">
        <v>15</v>
      </c>
      <c r="H19" s="484" t="s">
        <v>17</v>
      </c>
      <c r="I19" s="84" t="s">
        <v>14</v>
      </c>
      <c r="J19" s="374" t="s">
        <v>15</v>
      </c>
      <c r="K19" s="83" t="s">
        <v>17</v>
      </c>
      <c r="L19" s="84" t="s">
        <v>14</v>
      </c>
      <c r="M19" s="84" t="s">
        <v>15</v>
      </c>
      <c r="N19" s="84" t="s">
        <v>17</v>
      </c>
      <c r="O19" s="84" t="s">
        <v>14</v>
      </c>
      <c r="P19" s="84" t="s">
        <v>15</v>
      </c>
    </row>
    <row r="20" spans="1:16" s="963" customFormat="1" ht="19.5" customHeight="1">
      <c r="A20" s="197" t="s">
        <v>1100</v>
      </c>
      <c r="B20" s="966">
        <v>169</v>
      </c>
      <c r="C20" s="964">
        <v>119</v>
      </c>
      <c r="D20" s="480">
        <v>50</v>
      </c>
      <c r="E20" s="479">
        <v>113</v>
      </c>
      <c r="F20" s="964">
        <v>79</v>
      </c>
      <c r="G20" s="964">
        <v>34</v>
      </c>
      <c r="H20" s="488">
        <v>39</v>
      </c>
      <c r="I20" s="964">
        <v>27</v>
      </c>
      <c r="J20" s="964">
        <v>12</v>
      </c>
      <c r="K20" s="488">
        <v>17</v>
      </c>
      <c r="L20" s="964">
        <v>13</v>
      </c>
      <c r="M20" s="964">
        <v>4</v>
      </c>
      <c r="N20" s="966">
        <f>O20+P20</f>
        <v>90</v>
      </c>
      <c r="O20" s="964">
        <v>29</v>
      </c>
      <c r="P20" s="964">
        <v>61</v>
      </c>
    </row>
    <row r="21" spans="1:16" s="963" customFormat="1" ht="19.5" customHeight="1">
      <c r="A21" s="197" t="s">
        <v>343</v>
      </c>
      <c r="B21" s="966">
        <v>193</v>
      </c>
      <c r="C21" s="964">
        <v>134</v>
      </c>
      <c r="D21" s="480">
        <v>59</v>
      </c>
      <c r="E21" s="483">
        <v>114</v>
      </c>
      <c r="F21" s="964">
        <v>92</v>
      </c>
      <c r="G21" s="964">
        <v>22</v>
      </c>
      <c r="H21" s="964">
        <v>48</v>
      </c>
      <c r="I21" s="964">
        <v>42</v>
      </c>
      <c r="J21" s="964">
        <v>6</v>
      </c>
      <c r="K21" s="964">
        <v>31</v>
      </c>
      <c r="L21" s="964">
        <v>28</v>
      </c>
      <c r="M21" s="964">
        <v>3</v>
      </c>
      <c r="N21" s="966">
        <f>O21+P21</f>
        <v>109</v>
      </c>
      <c r="O21" s="964">
        <v>39</v>
      </c>
      <c r="P21" s="964">
        <v>70</v>
      </c>
    </row>
    <row r="22" spans="1:16" s="963" customFormat="1" ht="19.5" customHeight="1">
      <c r="A22" s="197" t="s">
        <v>344</v>
      </c>
      <c r="B22" s="966">
        <v>233</v>
      </c>
      <c r="C22" s="964">
        <v>169</v>
      </c>
      <c r="D22" s="480">
        <v>64</v>
      </c>
      <c r="E22" s="483">
        <v>126</v>
      </c>
      <c r="F22" s="964">
        <v>96</v>
      </c>
      <c r="G22" s="964">
        <v>30</v>
      </c>
      <c r="H22" s="964">
        <v>51</v>
      </c>
      <c r="I22" s="964">
        <v>29</v>
      </c>
      <c r="J22" s="964">
        <v>22</v>
      </c>
      <c r="K22" s="964">
        <v>56</v>
      </c>
      <c r="L22" s="964">
        <v>44</v>
      </c>
      <c r="M22" s="964">
        <v>12</v>
      </c>
      <c r="N22" s="966">
        <f>O22+P22</f>
        <v>130</v>
      </c>
      <c r="O22" s="964">
        <v>50</v>
      </c>
      <c r="P22" s="964">
        <v>80</v>
      </c>
    </row>
    <row r="23" spans="1:16" s="963" customFormat="1" ht="19.5" customHeight="1" thickBot="1">
      <c r="A23" s="199" t="s">
        <v>345</v>
      </c>
      <c r="B23" s="485">
        <f>C23+D23</f>
        <v>243</v>
      </c>
      <c r="C23" s="988">
        <v>174</v>
      </c>
      <c r="D23" s="486">
        <v>69</v>
      </c>
      <c r="E23" s="487">
        <f>F23+G23</f>
        <v>124</v>
      </c>
      <c r="F23" s="968">
        <v>91</v>
      </c>
      <c r="G23" s="968">
        <v>33</v>
      </c>
      <c r="H23" s="968">
        <f>I23+J23</f>
        <v>62</v>
      </c>
      <c r="I23" s="968">
        <v>40</v>
      </c>
      <c r="J23" s="968">
        <v>22</v>
      </c>
      <c r="K23" s="968">
        <f>L23+M23</f>
        <v>57</v>
      </c>
      <c r="L23" s="964">
        <v>43</v>
      </c>
      <c r="M23" s="964">
        <v>14</v>
      </c>
      <c r="N23" s="966">
        <f>O23+P23</f>
        <v>124</v>
      </c>
      <c r="O23" s="964">
        <v>40</v>
      </c>
      <c r="P23" s="964">
        <v>84</v>
      </c>
    </row>
    <row r="24" spans="1:16" s="963" customFormat="1" ht="13.5" customHeight="1">
      <c r="A24" s="195" t="s">
        <v>94</v>
      </c>
      <c r="B24" s="970"/>
      <c r="C24" s="105" t="s">
        <v>1101</v>
      </c>
      <c r="D24" s="970"/>
      <c r="E24" s="1000"/>
      <c r="F24" s="1000"/>
      <c r="G24" s="1000"/>
      <c r="H24" s="1000"/>
      <c r="I24" s="1000"/>
      <c r="J24" s="1000"/>
      <c r="K24" s="1000"/>
      <c r="L24" s="1000"/>
      <c r="M24" s="1000"/>
      <c r="N24" s="1000"/>
      <c r="O24" s="1000"/>
      <c r="P24" s="1000"/>
    </row>
    <row r="25" spans="1:16" s="963" customFormat="1" ht="12" customHeight="1">
      <c r="A25" s="105"/>
      <c r="B25" s="970"/>
      <c r="C25" s="970"/>
      <c r="D25" s="970"/>
      <c r="E25" s="970"/>
      <c r="F25" s="970"/>
      <c r="G25" s="970"/>
      <c r="H25" s="970"/>
      <c r="I25" s="970"/>
      <c r="J25" s="970"/>
      <c r="K25" s="970"/>
      <c r="L25" s="970"/>
      <c r="M25" s="970"/>
      <c r="N25" s="970"/>
      <c r="O25" s="970"/>
      <c r="P25" s="970"/>
    </row>
    <row r="26" spans="1:16" s="963" customFormat="1" ht="24" customHeight="1" thickBot="1">
      <c r="A26" s="982" t="s">
        <v>1135</v>
      </c>
      <c r="M26" s="34"/>
    </row>
    <row r="27" spans="1:16" s="963" customFormat="1" ht="18" customHeight="1">
      <c r="A27" s="1268" t="s">
        <v>1091</v>
      </c>
      <c r="B27" s="1268"/>
      <c r="C27" s="1268"/>
      <c r="D27" s="1269"/>
      <c r="E27" s="1272" t="s">
        <v>348</v>
      </c>
      <c r="F27" s="1269"/>
      <c r="G27" s="1274" t="s">
        <v>1092</v>
      </c>
      <c r="H27" s="1275"/>
      <c r="I27" s="1275"/>
      <c r="J27" s="1275"/>
      <c r="K27" s="1275"/>
      <c r="L27" s="1274" t="s">
        <v>349</v>
      </c>
      <c r="M27" s="1275"/>
      <c r="N27" s="1275"/>
      <c r="O27" s="1275"/>
      <c r="P27" s="1275"/>
    </row>
    <row r="28" spans="1:16" s="963" customFormat="1" ht="16.5" customHeight="1">
      <c r="A28" s="1270"/>
      <c r="B28" s="1270"/>
      <c r="C28" s="1270"/>
      <c r="D28" s="1271"/>
      <c r="E28" s="1273"/>
      <c r="F28" s="1271"/>
      <c r="G28" s="1263" t="s">
        <v>350</v>
      </c>
      <c r="H28" s="1133"/>
      <c r="I28" s="1290" t="s">
        <v>351</v>
      </c>
      <c r="J28" s="1291"/>
      <c r="K28" s="1292"/>
      <c r="L28" s="1263" t="s">
        <v>350</v>
      </c>
      <c r="M28" s="1133"/>
      <c r="N28" s="1290" t="s">
        <v>352</v>
      </c>
      <c r="O28" s="1291"/>
      <c r="P28" s="1292"/>
    </row>
    <row r="29" spans="1:16" s="963" customFormat="1" ht="18.75" customHeight="1">
      <c r="A29" s="1254" t="s">
        <v>353</v>
      </c>
      <c r="B29" s="1254"/>
      <c r="C29" s="1254"/>
      <c r="D29" s="1255"/>
      <c r="E29" s="1256" t="s">
        <v>354</v>
      </c>
      <c r="F29" s="1257"/>
      <c r="G29" s="1283">
        <v>16</v>
      </c>
      <c r="H29" s="1284"/>
      <c r="I29" s="200"/>
      <c r="J29" s="200">
        <v>259</v>
      </c>
      <c r="K29" s="986"/>
      <c r="L29" s="1283">
        <v>17</v>
      </c>
      <c r="M29" s="1284"/>
      <c r="N29" s="200"/>
      <c r="O29" s="200">
        <v>321</v>
      </c>
      <c r="P29" s="200"/>
    </row>
    <row r="30" spans="1:16" s="963" customFormat="1" ht="18.75" customHeight="1">
      <c r="A30" s="1254" t="s">
        <v>355</v>
      </c>
      <c r="B30" s="1254"/>
      <c r="C30" s="1254"/>
      <c r="D30" s="1255"/>
      <c r="E30" s="1256" t="s">
        <v>354</v>
      </c>
      <c r="F30" s="1257"/>
      <c r="G30" s="1278">
        <f>1+1+4</f>
        <v>6</v>
      </c>
      <c r="H30" s="1279"/>
      <c r="I30" s="81"/>
      <c r="J30" s="81">
        <f>30+78+313</f>
        <v>421</v>
      </c>
      <c r="K30" s="201"/>
      <c r="L30" s="1278">
        <v>6</v>
      </c>
      <c r="M30" s="1279"/>
      <c r="N30" s="81"/>
      <c r="O30" s="81">
        <v>363</v>
      </c>
      <c r="P30" s="81"/>
    </row>
    <row r="31" spans="1:16" s="963" customFormat="1" ht="18.75" customHeight="1">
      <c r="A31" s="202" t="s">
        <v>356</v>
      </c>
      <c r="B31" s="1233" t="s">
        <v>1107</v>
      </c>
      <c r="C31" s="1233"/>
      <c r="D31" s="1078"/>
      <c r="E31" s="984" t="s">
        <v>357</v>
      </c>
      <c r="F31" s="985"/>
      <c r="G31" s="1281" t="s">
        <v>1109</v>
      </c>
      <c r="H31" s="1282"/>
      <c r="I31" s="81"/>
      <c r="J31" s="81">
        <v>30</v>
      </c>
      <c r="K31" s="201"/>
      <c r="L31" s="1278">
        <v>1</v>
      </c>
      <c r="M31" s="1279"/>
      <c r="N31" s="81"/>
      <c r="O31" s="81">
        <v>41</v>
      </c>
      <c r="P31" s="81"/>
    </row>
    <row r="32" spans="1:16" s="963" customFormat="1" ht="18.75" customHeight="1">
      <c r="A32" s="203" t="s">
        <v>358</v>
      </c>
      <c r="B32" s="1233" t="s">
        <v>1108</v>
      </c>
      <c r="C32" s="1233"/>
      <c r="D32" s="1078"/>
      <c r="E32" s="984"/>
      <c r="F32" s="985"/>
      <c r="G32" s="1281" t="s">
        <v>1109</v>
      </c>
      <c r="H32" s="1282"/>
      <c r="I32" s="81"/>
      <c r="J32" s="81">
        <v>78</v>
      </c>
      <c r="K32" s="201"/>
      <c r="L32" s="1278">
        <v>1</v>
      </c>
      <c r="M32" s="1279"/>
      <c r="N32" s="81"/>
      <c r="O32" s="81">
        <v>53</v>
      </c>
      <c r="P32" s="81"/>
    </row>
    <row r="33" spans="1:17" s="963" customFormat="1" ht="18.75" customHeight="1">
      <c r="A33" s="1276" t="s">
        <v>1110</v>
      </c>
      <c r="B33" s="1276"/>
      <c r="C33" s="1276"/>
      <c r="D33" s="1277"/>
      <c r="E33" s="984" t="s">
        <v>359</v>
      </c>
      <c r="F33" s="985"/>
      <c r="G33" s="1278">
        <f>1+2+1</f>
        <v>4</v>
      </c>
      <c r="H33" s="1279"/>
      <c r="I33" s="81"/>
      <c r="J33" s="81">
        <f>88+150+75</f>
        <v>313</v>
      </c>
      <c r="K33" s="201"/>
      <c r="L33" s="1278">
        <f>1+2+1</f>
        <v>4</v>
      </c>
      <c r="M33" s="1279"/>
      <c r="N33" s="81"/>
      <c r="O33" s="81">
        <f>65+78+72+54</f>
        <v>269</v>
      </c>
      <c r="P33" s="81"/>
    </row>
    <row r="34" spans="1:17" s="963" customFormat="1" ht="18.75" customHeight="1">
      <c r="A34" s="1254" t="s">
        <v>360</v>
      </c>
      <c r="B34" s="1254"/>
      <c r="C34" s="1254"/>
      <c r="D34" s="1255"/>
      <c r="E34" s="1256" t="s">
        <v>361</v>
      </c>
      <c r="F34" s="1257"/>
      <c r="G34" s="1258">
        <v>17</v>
      </c>
      <c r="H34" s="1259"/>
      <c r="I34" s="1280">
        <v>2233</v>
      </c>
      <c r="J34" s="1280"/>
      <c r="K34" s="986"/>
      <c r="L34" s="1258">
        <v>17</v>
      </c>
      <c r="M34" s="1259"/>
      <c r="N34" s="200"/>
      <c r="O34" s="200">
        <v>2149</v>
      </c>
      <c r="P34" s="200"/>
    </row>
    <row r="35" spans="1:17" s="963" customFormat="1" ht="18.75" customHeight="1">
      <c r="A35" s="1254" t="s">
        <v>362</v>
      </c>
      <c r="B35" s="1254"/>
      <c r="C35" s="1254"/>
      <c r="D35" s="1255"/>
      <c r="E35" s="1256" t="s">
        <v>363</v>
      </c>
      <c r="F35" s="1257"/>
      <c r="G35" s="1258">
        <v>1</v>
      </c>
      <c r="H35" s="1259"/>
      <c r="I35" s="81"/>
      <c r="J35" s="81">
        <v>108</v>
      </c>
      <c r="K35" s="986"/>
      <c r="L35" s="1258">
        <v>1</v>
      </c>
      <c r="M35" s="1259"/>
      <c r="N35" s="81"/>
      <c r="O35" s="81">
        <v>99</v>
      </c>
      <c r="P35" s="81"/>
    </row>
    <row r="36" spans="1:17" s="963" customFormat="1" ht="18.75" customHeight="1">
      <c r="A36" s="1254" t="s">
        <v>364</v>
      </c>
      <c r="B36" s="1254"/>
      <c r="C36" s="1254"/>
      <c r="D36" s="1255"/>
      <c r="E36" s="1256" t="s">
        <v>365</v>
      </c>
      <c r="F36" s="1257"/>
      <c r="G36" s="1258">
        <v>6</v>
      </c>
      <c r="H36" s="1259"/>
      <c r="I36" s="81"/>
      <c r="J36" s="81">
        <v>208</v>
      </c>
      <c r="K36" s="986"/>
      <c r="L36" s="1258">
        <v>6</v>
      </c>
      <c r="M36" s="1259"/>
      <c r="N36" s="81"/>
      <c r="O36" s="81">
        <v>172</v>
      </c>
      <c r="P36" s="81"/>
    </row>
    <row r="37" spans="1:17" s="963" customFormat="1" ht="18.75" customHeight="1">
      <c r="A37" s="1254" t="s">
        <v>366</v>
      </c>
      <c r="B37" s="1254"/>
      <c r="C37" s="1254"/>
      <c r="D37" s="1255"/>
      <c r="E37" s="1256" t="s">
        <v>367</v>
      </c>
      <c r="F37" s="1257"/>
      <c r="G37" s="1258">
        <v>5</v>
      </c>
      <c r="H37" s="1259"/>
      <c r="I37" s="81"/>
      <c r="J37" s="81">
        <v>325</v>
      </c>
      <c r="K37" s="986"/>
      <c r="L37" s="1258">
        <v>5</v>
      </c>
      <c r="M37" s="1259"/>
      <c r="N37" s="81"/>
      <c r="O37" s="81">
        <v>206</v>
      </c>
      <c r="P37" s="81"/>
    </row>
    <row r="38" spans="1:17" s="963" customFormat="1" ht="18.75" customHeight="1">
      <c r="A38" s="1254" t="s">
        <v>368</v>
      </c>
      <c r="B38" s="1254"/>
      <c r="C38" s="1254"/>
      <c r="D38" s="1255"/>
      <c r="E38" s="1256" t="s">
        <v>354</v>
      </c>
      <c r="F38" s="1257"/>
      <c r="G38" s="1258">
        <v>0</v>
      </c>
      <c r="H38" s="1259"/>
      <c r="I38" s="81"/>
      <c r="J38" s="81">
        <v>0</v>
      </c>
      <c r="K38" s="989"/>
      <c r="L38" s="1258">
        <v>0</v>
      </c>
      <c r="M38" s="1259"/>
      <c r="N38" s="81"/>
      <c r="O38" s="81">
        <v>0</v>
      </c>
      <c r="P38" s="81"/>
    </row>
    <row r="39" spans="1:17" s="963" customFormat="1" ht="18.75" customHeight="1">
      <c r="A39" s="1254" t="s">
        <v>369</v>
      </c>
      <c r="B39" s="1254"/>
      <c r="C39" s="1254"/>
      <c r="D39" s="1255"/>
      <c r="E39" s="1256" t="s">
        <v>354</v>
      </c>
      <c r="F39" s="1257"/>
      <c r="G39" s="1258">
        <v>1</v>
      </c>
      <c r="H39" s="1259"/>
      <c r="I39" s="81"/>
      <c r="J39" s="81">
        <v>709</v>
      </c>
      <c r="K39" s="986"/>
      <c r="L39" s="1258">
        <v>1</v>
      </c>
      <c r="M39" s="1259"/>
      <c r="N39" s="81"/>
      <c r="O39" s="81">
        <v>612</v>
      </c>
      <c r="P39" s="81"/>
    </row>
    <row r="40" spans="1:17" s="963" customFormat="1" ht="18.75" customHeight="1" thickBot="1">
      <c r="A40" s="1247" t="s">
        <v>1103</v>
      </c>
      <c r="B40" s="1247"/>
      <c r="C40" s="1247"/>
      <c r="D40" s="1248"/>
      <c r="E40" s="1249" t="s">
        <v>354</v>
      </c>
      <c r="F40" s="1250"/>
      <c r="G40" s="1251">
        <v>1</v>
      </c>
      <c r="H40" s="1252"/>
      <c r="I40" s="204"/>
      <c r="J40" s="204">
        <v>156</v>
      </c>
      <c r="K40" s="987"/>
      <c r="L40" s="1251">
        <v>1</v>
      </c>
      <c r="M40" s="1252"/>
      <c r="N40" s="204"/>
      <c r="O40" s="204">
        <v>299</v>
      </c>
      <c r="P40" s="204"/>
    </row>
    <row r="41" spans="1:17" s="963" customFormat="1" ht="18.75" customHeight="1" thickTop="1" thickBot="1">
      <c r="A41" s="1239" t="s">
        <v>319</v>
      </c>
      <c r="B41" s="1240"/>
      <c r="C41" s="1240"/>
      <c r="D41" s="1240"/>
      <c r="E41" s="1241"/>
      <c r="F41" s="1242"/>
      <c r="G41" s="1265">
        <v>55</v>
      </c>
      <c r="H41" s="1266"/>
      <c r="I41" s="1267">
        <v>4624</v>
      </c>
      <c r="J41" s="1267"/>
      <c r="K41" s="205"/>
      <c r="L41" s="1265">
        <f>SUM(L29:M40)</f>
        <v>60</v>
      </c>
      <c r="M41" s="1266"/>
      <c r="O41" s="206">
        <f>SUM(N29:O40)</f>
        <v>4584</v>
      </c>
      <c r="P41" s="206"/>
    </row>
    <row r="42" spans="1:17" s="963" customFormat="1" ht="15" customHeight="1">
      <c r="A42" s="34" t="s">
        <v>1113</v>
      </c>
      <c r="B42" s="207"/>
      <c r="C42" s="207"/>
      <c r="D42" s="207"/>
      <c r="F42" s="105"/>
      <c r="G42" s="208"/>
      <c r="H42" s="208"/>
      <c r="I42" s="208"/>
      <c r="J42" s="208"/>
      <c r="K42" s="208"/>
      <c r="L42" s="208"/>
      <c r="M42" s="208"/>
      <c r="N42" s="208"/>
      <c r="O42" s="208"/>
      <c r="P42" s="208"/>
      <c r="Q42" s="970"/>
    </row>
    <row r="43" spans="1:17" s="963" customFormat="1" ht="24.75" customHeight="1">
      <c r="A43" s="209"/>
      <c r="M43" s="970"/>
    </row>
    <row r="44" spans="1:17" s="963" customFormat="1" ht="19.5" customHeight="1" thickBot="1">
      <c r="A44" s="982" t="s">
        <v>1136</v>
      </c>
      <c r="M44" s="34"/>
    </row>
    <row r="45" spans="1:17" s="963" customFormat="1" ht="19.5" customHeight="1">
      <c r="A45" s="1268" t="s">
        <v>1091</v>
      </c>
      <c r="B45" s="1268"/>
      <c r="C45" s="1268"/>
      <c r="D45" s="1269"/>
      <c r="E45" s="1272" t="s">
        <v>348</v>
      </c>
      <c r="F45" s="1269"/>
      <c r="G45" s="1274" t="s">
        <v>1092</v>
      </c>
      <c r="H45" s="1275"/>
      <c r="I45" s="1275"/>
      <c r="J45" s="1275"/>
      <c r="K45" s="1275"/>
      <c r="L45" s="1274" t="s">
        <v>370</v>
      </c>
      <c r="M45" s="1275"/>
      <c r="N45" s="1275"/>
      <c r="O45" s="1275"/>
      <c r="P45" s="1275"/>
    </row>
    <row r="46" spans="1:17" s="963" customFormat="1" ht="19.5" customHeight="1">
      <c r="A46" s="1270"/>
      <c r="B46" s="1270"/>
      <c r="C46" s="1270"/>
      <c r="D46" s="1271"/>
      <c r="E46" s="1273"/>
      <c r="F46" s="1271"/>
      <c r="G46" s="1263" t="s">
        <v>350</v>
      </c>
      <c r="H46" s="1133"/>
      <c r="I46" s="1261" t="s">
        <v>371</v>
      </c>
      <c r="J46" s="1262"/>
      <c r="K46" s="1262"/>
      <c r="L46" s="1263" t="s">
        <v>350</v>
      </c>
      <c r="M46" s="1133"/>
      <c r="N46" s="1261" t="s">
        <v>371</v>
      </c>
      <c r="O46" s="1262"/>
      <c r="P46" s="1262"/>
    </row>
    <row r="47" spans="1:17" s="963" customFormat="1" ht="15.75" customHeight="1">
      <c r="A47" s="1254" t="s">
        <v>372</v>
      </c>
      <c r="B47" s="1254"/>
      <c r="C47" s="1254"/>
      <c r="D47" s="1255"/>
      <c r="E47" s="1256" t="s">
        <v>373</v>
      </c>
      <c r="F47" s="1257"/>
      <c r="G47" s="1258">
        <v>1</v>
      </c>
      <c r="H47" s="1259"/>
      <c r="I47" s="1264">
        <v>57</v>
      </c>
      <c r="J47" s="1264"/>
      <c r="K47" s="986"/>
      <c r="L47" s="1258" t="s">
        <v>1104</v>
      </c>
      <c r="M47" s="1259"/>
      <c r="N47" s="1264" t="s">
        <v>1104</v>
      </c>
      <c r="O47" s="1264"/>
      <c r="P47" s="986"/>
    </row>
    <row r="48" spans="1:17" s="963" customFormat="1" ht="15.75" customHeight="1">
      <c r="A48" s="1254" t="s">
        <v>374</v>
      </c>
      <c r="B48" s="1233"/>
      <c r="C48" s="1233"/>
      <c r="D48" s="1078"/>
      <c r="E48" s="1256" t="s">
        <v>375</v>
      </c>
      <c r="F48" s="1257"/>
      <c r="G48" s="1258">
        <v>3</v>
      </c>
      <c r="H48" s="1259"/>
      <c r="I48" s="1260">
        <v>189</v>
      </c>
      <c r="J48" s="1260"/>
      <c r="K48" s="986"/>
      <c r="L48" s="1258">
        <v>8</v>
      </c>
      <c r="M48" s="1259"/>
      <c r="N48" s="1260">
        <v>247</v>
      </c>
      <c r="O48" s="1260"/>
      <c r="P48" s="986"/>
    </row>
    <row r="49" spans="1:16" s="963" customFormat="1" ht="15.75" customHeight="1">
      <c r="A49" s="1254" t="s">
        <v>376</v>
      </c>
      <c r="B49" s="1254"/>
      <c r="C49" s="1254"/>
      <c r="D49" s="1255"/>
      <c r="E49" s="1256" t="s">
        <v>373</v>
      </c>
      <c r="F49" s="1257"/>
      <c r="G49" s="1258">
        <v>1</v>
      </c>
      <c r="H49" s="1259"/>
      <c r="I49" s="1260">
        <v>46</v>
      </c>
      <c r="J49" s="1260"/>
      <c r="K49" s="986"/>
      <c r="L49" s="1258">
        <v>0</v>
      </c>
      <c r="M49" s="1259"/>
      <c r="N49" s="1260">
        <v>0</v>
      </c>
      <c r="O49" s="1260"/>
      <c r="P49" s="986"/>
    </row>
    <row r="50" spans="1:16" s="963" customFormat="1" ht="15.75" customHeight="1">
      <c r="A50" s="1254" t="s">
        <v>377</v>
      </c>
      <c r="B50" s="1233"/>
      <c r="C50" s="1233"/>
      <c r="D50" s="1078"/>
      <c r="E50" s="1256" t="s">
        <v>378</v>
      </c>
      <c r="F50" s="1257"/>
      <c r="G50" s="1258">
        <v>6</v>
      </c>
      <c r="H50" s="1259"/>
      <c r="I50" s="1260">
        <v>188</v>
      </c>
      <c r="J50" s="1260"/>
      <c r="K50" s="986"/>
      <c r="L50" s="1258">
        <v>6</v>
      </c>
      <c r="M50" s="1259"/>
      <c r="N50" s="1260">
        <v>210</v>
      </c>
      <c r="O50" s="1260"/>
      <c r="P50" s="986"/>
    </row>
    <row r="51" spans="1:16" s="963" customFormat="1" ht="15.75" customHeight="1">
      <c r="A51" s="1254" t="s">
        <v>379</v>
      </c>
      <c r="B51" s="1254"/>
      <c r="C51" s="1254"/>
      <c r="D51" s="1255"/>
      <c r="E51" s="1256" t="s">
        <v>378</v>
      </c>
      <c r="F51" s="1257"/>
      <c r="G51" s="1258">
        <v>6</v>
      </c>
      <c r="H51" s="1259"/>
      <c r="I51" s="1260">
        <v>189</v>
      </c>
      <c r="J51" s="1260"/>
      <c r="K51" s="986"/>
      <c r="L51" s="1258">
        <v>9</v>
      </c>
      <c r="M51" s="1259"/>
      <c r="N51" s="1260">
        <v>283</v>
      </c>
      <c r="O51" s="1260"/>
      <c r="P51" s="986"/>
    </row>
    <row r="52" spans="1:16" s="963" customFormat="1" ht="15.75" customHeight="1">
      <c r="A52" s="1254" t="s">
        <v>380</v>
      </c>
      <c r="B52" s="1254"/>
      <c r="C52" s="1254"/>
      <c r="D52" s="1255"/>
      <c r="E52" s="1256" t="s">
        <v>381</v>
      </c>
      <c r="F52" s="1257"/>
      <c r="G52" s="1258">
        <v>1</v>
      </c>
      <c r="H52" s="1259"/>
      <c r="I52" s="1260">
        <v>19</v>
      </c>
      <c r="J52" s="1260"/>
      <c r="K52" s="986"/>
      <c r="L52" s="1258">
        <v>1</v>
      </c>
      <c r="M52" s="1259"/>
      <c r="N52" s="1260">
        <v>13</v>
      </c>
      <c r="O52" s="1260"/>
      <c r="P52" s="986"/>
    </row>
    <row r="53" spans="1:16" s="963" customFormat="1" ht="15.75" customHeight="1" thickBot="1">
      <c r="A53" s="1247" t="s">
        <v>382</v>
      </c>
      <c r="B53" s="1247"/>
      <c r="C53" s="1247"/>
      <c r="D53" s="1248"/>
      <c r="E53" s="1249" t="s">
        <v>383</v>
      </c>
      <c r="F53" s="1250"/>
      <c r="G53" s="1251">
        <v>4</v>
      </c>
      <c r="H53" s="1252"/>
      <c r="I53" s="1253">
        <v>120</v>
      </c>
      <c r="J53" s="1253"/>
      <c r="K53" s="987"/>
      <c r="L53" s="1251">
        <v>4</v>
      </c>
      <c r="M53" s="1252"/>
      <c r="N53" s="1253">
        <v>139</v>
      </c>
      <c r="O53" s="1253"/>
      <c r="P53" s="987"/>
    </row>
    <row r="54" spans="1:16" s="963" customFormat="1" ht="15.75" customHeight="1" thickTop="1" thickBot="1">
      <c r="A54" s="1239" t="s">
        <v>319</v>
      </c>
      <c r="B54" s="1240"/>
      <c r="C54" s="1240"/>
      <c r="D54" s="1240"/>
      <c r="E54" s="1241"/>
      <c r="F54" s="1242"/>
      <c r="G54" s="1243">
        <f>SUM(G47:H53)</f>
        <v>22</v>
      </c>
      <c r="H54" s="1244"/>
      <c r="I54" s="1245">
        <f>SUM(I47:J53)</f>
        <v>808</v>
      </c>
      <c r="J54" s="1246"/>
      <c r="K54" s="1002"/>
      <c r="L54" s="1243">
        <f>SUM(L47:M53)</f>
        <v>28</v>
      </c>
      <c r="M54" s="1244"/>
      <c r="N54" s="1245">
        <f>SUM(N47:O53)</f>
        <v>892</v>
      </c>
      <c r="O54" s="1246"/>
      <c r="P54" s="1002"/>
    </row>
    <row r="55" spans="1:16" s="963" customFormat="1" ht="12.75" customHeight="1">
      <c r="A55" s="210" t="s">
        <v>384</v>
      </c>
      <c r="B55" s="1000"/>
      <c r="C55" s="207"/>
      <c r="D55" s="1000"/>
      <c r="F55" s="970"/>
      <c r="G55" s="195"/>
      <c r="H55" s="1000"/>
      <c r="I55" s="1000"/>
      <c r="J55" s="1000"/>
      <c r="K55" s="1000"/>
      <c r="L55" s="1000"/>
      <c r="M55" s="1000"/>
      <c r="N55" s="1000"/>
      <c r="O55" s="1000"/>
      <c r="P55" s="1000"/>
    </row>
    <row r="56" spans="1:16" s="963" customFormat="1" ht="19.5" customHeight="1">
      <c r="A56" s="123"/>
      <c r="B56" s="970"/>
      <c r="C56" s="970"/>
      <c r="D56" s="970"/>
      <c r="F56" s="970"/>
      <c r="G56" s="105"/>
      <c r="H56" s="970"/>
      <c r="I56" s="970"/>
      <c r="J56" s="970"/>
      <c r="K56" s="970"/>
      <c r="L56" s="970"/>
      <c r="M56" s="970"/>
      <c r="N56" s="970"/>
      <c r="O56" s="970"/>
      <c r="P56" s="970"/>
    </row>
    <row r="57" spans="1:16" s="963" customFormat="1" ht="19.5" customHeight="1">
      <c r="A57" s="982" t="s">
        <v>1137</v>
      </c>
      <c r="I57" s="1285" t="s">
        <v>385</v>
      </c>
      <c r="J57" s="1285"/>
      <c r="K57" s="1285"/>
      <c r="L57" s="1285"/>
      <c r="M57" s="1285"/>
      <c r="N57" s="1285"/>
    </row>
    <row r="58" spans="1:16" s="963" customFormat="1" ht="9" customHeight="1" thickBot="1">
      <c r="H58" s="34"/>
      <c r="I58" s="1286"/>
      <c r="J58" s="1286"/>
      <c r="K58" s="1286"/>
      <c r="L58" s="1286"/>
      <c r="M58" s="1286"/>
      <c r="N58" s="1286"/>
      <c r="O58" s="970"/>
    </row>
    <row r="59" spans="1:16" s="963" customFormat="1" ht="18" customHeight="1">
      <c r="A59" s="211" t="s">
        <v>386</v>
      </c>
      <c r="B59" s="211"/>
      <c r="C59" s="211"/>
      <c r="D59" s="1235" t="s">
        <v>387</v>
      </c>
      <c r="E59" s="1236"/>
      <c r="F59" s="1236"/>
      <c r="G59" s="1237"/>
      <c r="H59" s="1235" t="s">
        <v>388</v>
      </c>
      <c r="I59" s="1236"/>
      <c r="J59" s="1237"/>
      <c r="K59" s="1235" t="s">
        <v>389</v>
      </c>
      <c r="L59" s="1236"/>
      <c r="M59" s="1236"/>
      <c r="N59" s="1236"/>
      <c r="O59" s="970"/>
    </row>
    <row r="60" spans="1:16" s="963" customFormat="1" ht="16.5" customHeight="1">
      <c r="A60" s="1077" t="s">
        <v>25</v>
      </c>
      <c r="B60" s="1077"/>
      <c r="C60" s="967"/>
      <c r="D60" s="1082" t="s">
        <v>1165</v>
      </c>
      <c r="E60" s="1090"/>
      <c r="F60" s="1090"/>
      <c r="G60" s="1090"/>
      <c r="H60" s="970"/>
      <c r="I60" s="175">
        <v>44</v>
      </c>
      <c r="J60" s="175"/>
      <c r="K60" s="175"/>
      <c r="L60" s="1238">
        <v>1003</v>
      </c>
      <c r="M60" s="1238"/>
      <c r="N60" s="970"/>
      <c r="O60" s="970"/>
    </row>
    <row r="61" spans="1:16" s="963" customFormat="1" ht="16.5" customHeight="1">
      <c r="A61" s="1233" t="s">
        <v>26</v>
      </c>
      <c r="B61" s="1233"/>
      <c r="C61" s="983"/>
      <c r="D61" s="1082" t="s">
        <v>1166</v>
      </c>
      <c r="E61" s="1090"/>
      <c r="F61" s="1090"/>
      <c r="G61" s="1090"/>
      <c r="I61" s="182">
        <v>51</v>
      </c>
      <c r="J61" s="182"/>
      <c r="K61" s="182"/>
      <c r="L61" s="1234">
        <v>685</v>
      </c>
      <c r="M61" s="1234"/>
      <c r="O61" s="970"/>
    </row>
    <row r="62" spans="1:16" s="963" customFormat="1" ht="16.5" customHeight="1">
      <c r="A62" s="1233" t="s">
        <v>27</v>
      </c>
      <c r="B62" s="1233"/>
      <c r="C62" s="983"/>
      <c r="D62" s="1082" t="s">
        <v>1167</v>
      </c>
      <c r="E62" s="1090"/>
      <c r="F62" s="1090"/>
      <c r="G62" s="1090"/>
      <c r="I62" s="182">
        <v>96</v>
      </c>
      <c r="J62" s="182"/>
      <c r="K62" s="182"/>
      <c r="L62" s="1234">
        <v>2270</v>
      </c>
      <c r="M62" s="1234"/>
      <c r="O62" s="970"/>
    </row>
    <row r="63" spans="1:16" s="963" customFormat="1" ht="16.5" customHeight="1">
      <c r="A63" s="1233" t="s">
        <v>28</v>
      </c>
      <c r="B63" s="1233"/>
      <c r="C63" s="983"/>
      <c r="D63" s="1082" t="s">
        <v>1168</v>
      </c>
      <c r="E63" s="1090"/>
      <c r="F63" s="1090"/>
      <c r="G63" s="1090"/>
      <c r="I63" s="182">
        <v>104</v>
      </c>
      <c r="J63" s="182"/>
      <c r="K63" s="182"/>
      <c r="L63" s="1234">
        <v>3035</v>
      </c>
      <c r="M63" s="1234"/>
      <c r="O63" s="970"/>
    </row>
    <row r="64" spans="1:16" s="963" customFormat="1" ht="16.5" customHeight="1">
      <c r="A64" s="1233" t="s">
        <v>390</v>
      </c>
      <c r="B64" s="1233"/>
      <c r="C64" s="983"/>
      <c r="D64" s="1082" t="s">
        <v>1169</v>
      </c>
      <c r="E64" s="1074"/>
      <c r="F64" s="1074"/>
      <c r="G64" s="1074"/>
      <c r="I64" s="182">
        <v>137</v>
      </c>
      <c r="J64" s="182"/>
      <c r="K64" s="182"/>
      <c r="L64" s="1234">
        <v>8000</v>
      </c>
      <c r="M64" s="1234"/>
      <c r="O64" s="970"/>
    </row>
    <row r="65" spans="1:15" s="963" customFormat="1" ht="16.5" customHeight="1">
      <c r="A65" s="1233" t="s">
        <v>391</v>
      </c>
      <c r="B65" s="1233"/>
      <c r="C65" s="983"/>
      <c r="D65" s="1082" t="s">
        <v>1170</v>
      </c>
      <c r="E65" s="1074"/>
      <c r="F65" s="1101"/>
      <c r="G65" s="1101"/>
      <c r="I65" s="182">
        <v>154</v>
      </c>
      <c r="J65" s="182"/>
      <c r="K65" s="182"/>
      <c r="L65" s="1234">
        <v>9587</v>
      </c>
      <c r="M65" s="1234"/>
      <c r="O65" s="970"/>
    </row>
    <row r="66" spans="1:15" s="963" customFormat="1" ht="16.5" customHeight="1">
      <c r="A66" s="1233" t="s">
        <v>32</v>
      </c>
      <c r="B66" s="1233"/>
      <c r="C66" s="983"/>
      <c r="D66" s="1082" t="s">
        <v>1171</v>
      </c>
      <c r="E66" s="1074"/>
      <c r="F66" s="1101"/>
      <c r="G66" s="1101"/>
      <c r="I66" s="182">
        <v>19</v>
      </c>
      <c r="J66" s="182"/>
      <c r="K66" s="182"/>
      <c r="L66" s="1234">
        <v>770</v>
      </c>
      <c r="M66" s="1234"/>
      <c r="O66" s="970"/>
    </row>
    <row r="67" spans="1:15" s="963" customFormat="1" ht="16.5" customHeight="1">
      <c r="A67" s="1233" t="s">
        <v>33</v>
      </c>
      <c r="B67" s="1233"/>
      <c r="C67" s="983"/>
      <c r="D67" s="1082" t="s">
        <v>1172</v>
      </c>
      <c r="E67" s="1074"/>
      <c r="F67" s="1101"/>
      <c r="G67" s="1101"/>
      <c r="I67" s="182">
        <v>64</v>
      </c>
      <c r="J67" s="182"/>
      <c r="K67" s="182"/>
      <c r="L67" s="1234">
        <v>634</v>
      </c>
      <c r="M67" s="1234"/>
      <c r="O67" s="970"/>
    </row>
    <row r="68" spans="1:15" s="963" customFormat="1" ht="16.5" customHeight="1">
      <c r="A68" s="1233" t="s">
        <v>34</v>
      </c>
      <c r="B68" s="1233"/>
      <c r="C68" s="983"/>
      <c r="D68" s="1082" t="s">
        <v>1173</v>
      </c>
      <c r="E68" s="1074"/>
      <c r="F68" s="1101"/>
      <c r="G68" s="1101"/>
      <c r="I68" s="182">
        <v>75</v>
      </c>
      <c r="J68" s="182"/>
      <c r="K68" s="182"/>
      <c r="L68" s="1234">
        <v>895</v>
      </c>
      <c r="M68" s="1234"/>
      <c r="O68" s="970"/>
    </row>
    <row r="69" spans="1:15" s="963" customFormat="1" ht="16.5" customHeight="1">
      <c r="A69" s="1233" t="s">
        <v>35</v>
      </c>
      <c r="B69" s="1233"/>
      <c r="C69" s="983"/>
      <c r="D69" s="1082" t="s">
        <v>1174</v>
      </c>
      <c r="E69" s="1074"/>
      <c r="F69" s="1101"/>
      <c r="G69" s="1101"/>
      <c r="I69" s="182">
        <v>175</v>
      </c>
      <c r="J69" s="182"/>
      <c r="K69" s="182"/>
      <c r="L69" s="1234">
        <v>2169</v>
      </c>
      <c r="M69" s="1234"/>
      <c r="O69" s="970"/>
    </row>
    <row r="70" spans="1:15" s="963" customFormat="1" ht="16.5" customHeight="1">
      <c r="A70" s="1233" t="s">
        <v>36</v>
      </c>
      <c r="B70" s="1233"/>
      <c r="C70" s="983"/>
      <c r="D70" s="1082" t="s">
        <v>1170</v>
      </c>
      <c r="E70" s="1074"/>
      <c r="F70" s="1101"/>
      <c r="G70" s="1101"/>
      <c r="I70" s="182">
        <v>41</v>
      </c>
      <c r="J70" s="182"/>
      <c r="K70" s="182"/>
      <c r="L70" s="1234">
        <v>1181</v>
      </c>
      <c r="M70" s="1234"/>
      <c r="O70" s="970"/>
    </row>
    <row r="71" spans="1:15" s="963" customFormat="1" ht="16.5" customHeight="1">
      <c r="A71" s="1233" t="s">
        <v>37</v>
      </c>
      <c r="B71" s="1233"/>
      <c r="C71" s="983"/>
      <c r="D71" s="1082" t="s">
        <v>1175</v>
      </c>
      <c r="E71" s="1074"/>
      <c r="F71" s="1101"/>
      <c r="G71" s="1101"/>
      <c r="I71" s="182">
        <v>59</v>
      </c>
      <c r="J71" s="182"/>
      <c r="K71" s="182"/>
      <c r="L71" s="1234">
        <v>1040</v>
      </c>
      <c r="M71" s="1234"/>
      <c r="O71" s="970"/>
    </row>
    <row r="72" spans="1:15" s="963" customFormat="1" ht="16.5" customHeight="1">
      <c r="A72" s="1233" t="s">
        <v>38</v>
      </c>
      <c r="B72" s="1233"/>
      <c r="C72" s="983"/>
      <c r="D72" s="1082" t="s">
        <v>1176</v>
      </c>
      <c r="E72" s="1074"/>
      <c r="F72" s="1101"/>
      <c r="G72" s="1101"/>
      <c r="I72" s="182">
        <v>44</v>
      </c>
      <c r="J72" s="182"/>
      <c r="K72" s="182"/>
      <c r="L72" s="1234">
        <v>738</v>
      </c>
      <c r="M72" s="1234"/>
      <c r="O72" s="970"/>
    </row>
    <row r="73" spans="1:15" s="963" customFormat="1" ht="16.5" customHeight="1">
      <c r="A73" s="1233" t="s">
        <v>39</v>
      </c>
      <c r="B73" s="1233"/>
      <c r="C73" s="983"/>
      <c r="D73" s="1082" t="s">
        <v>1167</v>
      </c>
      <c r="E73" s="1074"/>
      <c r="F73" s="1101"/>
      <c r="G73" s="1101"/>
      <c r="I73" s="182">
        <v>71</v>
      </c>
      <c r="J73" s="182"/>
      <c r="K73" s="182"/>
      <c r="L73" s="1234">
        <v>1232</v>
      </c>
      <c r="M73" s="1234"/>
      <c r="O73" s="970"/>
    </row>
    <row r="74" spans="1:15" s="963" customFormat="1" ht="16.5" customHeight="1">
      <c r="A74" s="1077" t="s">
        <v>142</v>
      </c>
      <c r="B74" s="1077"/>
      <c r="C74" s="983"/>
      <c r="D74" s="1082" t="s">
        <v>1177</v>
      </c>
      <c r="E74" s="1074"/>
      <c r="F74" s="1101"/>
      <c r="G74" s="1101"/>
      <c r="I74" s="182">
        <v>27</v>
      </c>
      <c r="J74" s="182"/>
      <c r="K74" s="182"/>
      <c r="L74" s="1234">
        <v>698</v>
      </c>
      <c r="M74" s="1234"/>
      <c r="O74" s="970"/>
    </row>
    <row r="75" spans="1:15" s="963" customFormat="1" ht="16.5" customHeight="1" thickBot="1">
      <c r="A75" s="1225" t="s">
        <v>46</v>
      </c>
      <c r="B75" s="1225"/>
      <c r="C75" s="983"/>
      <c r="D75" s="1226" t="s">
        <v>1178</v>
      </c>
      <c r="E75" s="1227"/>
      <c r="F75" s="1230"/>
      <c r="G75" s="1230"/>
      <c r="I75" s="182">
        <v>30</v>
      </c>
      <c r="J75" s="182"/>
      <c r="K75" s="182"/>
      <c r="L75" s="1231">
        <v>367</v>
      </c>
      <c r="M75" s="1231"/>
      <c r="O75" s="970"/>
    </row>
    <row r="76" spans="1:15" s="963" customFormat="1" ht="18" customHeight="1" thickTop="1" thickBot="1">
      <c r="A76" s="1220" t="s">
        <v>392</v>
      </c>
      <c r="B76" s="1220"/>
      <c r="C76" s="1221"/>
      <c r="D76" s="212"/>
      <c r="E76" s="991"/>
      <c r="F76" s="991"/>
      <c r="G76" s="991"/>
      <c r="H76" s="1222">
        <f>SUM(I60:I75)</f>
        <v>1191</v>
      </c>
      <c r="I76" s="1223"/>
      <c r="J76" s="991"/>
      <c r="K76" s="990"/>
      <c r="L76" s="1232">
        <f>SUM(L60:M75)</f>
        <v>34304</v>
      </c>
      <c r="M76" s="1232"/>
      <c r="N76" s="991"/>
      <c r="O76" s="970"/>
    </row>
    <row r="77" spans="1:15" s="963" customFormat="1" ht="17.25" customHeight="1" thickBot="1">
      <c r="A77" s="1003"/>
      <c r="B77" s="208"/>
      <c r="C77" s="208"/>
      <c r="D77" s="208"/>
      <c r="E77" s="208"/>
      <c r="F77" s="208"/>
      <c r="G77" s="208"/>
      <c r="H77" s="208"/>
      <c r="I77" s="208"/>
      <c r="J77" s="208"/>
      <c r="K77" s="208"/>
      <c r="L77" s="208"/>
      <c r="M77" s="208"/>
      <c r="N77" s="208"/>
      <c r="O77" s="970"/>
    </row>
    <row r="78" spans="1:15" s="963" customFormat="1" ht="20.25" customHeight="1">
      <c r="A78" s="213" t="s">
        <v>386</v>
      </c>
      <c r="B78" s="213"/>
      <c r="C78" s="213"/>
      <c r="D78" s="1229" t="s">
        <v>387</v>
      </c>
      <c r="E78" s="1099"/>
      <c r="F78" s="1099"/>
      <c r="G78" s="1099"/>
      <c r="H78" s="1229" t="s">
        <v>388</v>
      </c>
      <c r="I78" s="1099"/>
      <c r="J78" s="1099"/>
      <c r="K78" s="1229" t="s">
        <v>389</v>
      </c>
      <c r="L78" s="1099"/>
      <c r="M78" s="1099"/>
      <c r="N78" s="1099"/>
      <c r="O78" s="970"/>
    </row>
    <row r="79" spans="1:15" s="963" customFormat="1" ht="16.5" customHeight="1">
      <c r="A79" s="1077" t="s">
        <v>87</v>
      </c>
      <c r="B79" s="1077"/>
      <c r="C79" s="983"/>
      <c r="D79" s="1082" t="s">
        <v>393</v>
      </c>
      <c r="E79" s="1074"/>
      <c r="F79" s="1101"/>
      <c r="G79" s="1101"/>
      <c r="H79" s="308"/>
      <c r="I79" s="1001">
        <v>56</v>
      </c>
      <c r="J79" s="697"/>
      <c r="K79" s="453"/>
      <c r="L79" s="1224">
        <v>847</v>
      </c>
      <c r="M79" s="1101"/>
      <c r="O79" s="970"/>
    </row>
    <row r="80" spans="1:15" s="963" customFormat="1" ht="16.5" customHeight="1">
      <c r="A80" s="1077" t="s">
        <v>394</v>
      </c>
      <c r="B80" s="1077"/>
      <c r="C80" s="983"/>
      <c r="D80" s="1082" t="s">
        <v>395</v>
      </c>
      <c r="E80" s="1074"/>
      <c r="F80" s="1101"/>
      <c r="G80" s="1101"/>
      <c r="H80" s="99"/>
      <c r="I80" s="970">
        <v>69</v>
      </c>
      <c r="J80" s="98"/>
      <c r="K80" s="453"/>
      <c r="L80" s="1224">
        <v>3444</v>
      </c>
      <c r="M80" s="1101"/>
      <c r="O80" s="970"/>
    </row>
    <row r="81" spans="1:15" s="963" customFormat="1" ht="16.5" customHeight="1" thickBot="1">
      <c r="A81" s="1225" t="s">
        <v>396</v>
      </c>
      <c r="B81" s="1225"/>
      <c r="C81" s="983"/>
      <c r="D81" s="1226" t="s">
        <v>397</v>
      </c>
      <c r="E81" s="1227"/>
      <c r="F81" s="1227"/>
      <c r="G81" s="1227"/>
      <c r="H81" s="698"/>
      <c r="I81" s="511">
        <v>75</v>
      </c>
      <c r="J81" s="699"/>
      <c r="K81" s="453"/>
      <c r="L81" s="1228">
        <v>2318</v>
      </c>
      <c r="M81" s="1228"/>
      <c r="O81" s="970"/>
    </row>
    <row r="82" spans="1:15" s="963" customFormat="1" ht="20.25" customHeight="1" thickTop="1" thickBot="1">
      <c r="A82" s="1220" t="s">
        <v>398</v>
      </c>
      <c r="B82" s="1220"/>
      <c r="C82" s="1221"/>
      <c r="D82" s="212"/>
      <c r="E82" s="991"/>
      <c r="F82" s="991"/>
      <c r="G82" s="991"/>
      <c r="H82" s="1222">
        <f>SUM(I79:I81)</f>
        <v>200</v>
      </c>
      <c r="I82" s="1223"/>
      <c r="J82" s="991"/>
      <c r="K82" s="990"/>
      <c r="L82" s="1222">
        <f>SUM(L79:M81)</f>
        <v>6609</v>
      </c>
      <c r="M82" s="1222"/>
      <c r="N82" s="991"/>
      <c r="O82" s="970"/>
    </row>
    <row r="83" spans="1:15" s="963" customFormat="1" ht="12.75" customHeight="1">
      <c r="A83" s="195" t="s">
        <v>254</v>
      </c>
      <c r="B83" s="1000"/>
      <c r="C83" s="1000"/>
      <c r="D83" s="1000"/>
      <c r="E83" s="1000"/>
      <c r="F83" s="1000"/>
      <c r="G83" s="1000"/>
      <c r="H83" s="1000"/>
      <c r="I83" s="1000"/>
      <c r="J83" s="1000"/>
      <c r="K83" s="1000"/>
      <c r="L83" s="1000"/>
      <c r="M83" s="1000"/>
      <c r="N83" s="1000"/>
      <c r="O83" s="970"/>
    </row>
  </sheetData>
  <customSheetViews>
    <customSheetView guid="{93AD3119-4B9E-4DD3-92AC-14DD93F7352A}" showPageBreaks="1" printArea="1" view="pageBreakPreview" topLeftCell="A25">
      <selection activeCell="H44" sqref="H44"/>
      <rowBreaks count="2" manualBreakCount="2">
        <brk id="42" max="14" man="1"/>
        <brk id="83" max="15" man="1"/>
      </rowBreaks>
      <pageMargins left="0.72" right="0.71" top="0.9055118110236221" bottom="0.9055118110236221" header="0" footer="0"/>
      <pageSetup paperSize="9" scale="95" firstPageNumber="174" pageOrder="overThenDown" orientation="portrait" useFirstPageNumber="1" r:id="rId1"/>
      <headerFooter alignWithMargins="0"/>
    </customSheetView>
    <customSheetView guid="{53ABA5C2-131F-4519-ADBD-143B4641C355}" showPageBreaks="1" printArea="1" view="pageBreakPreview" topLeftCell="A73">
      <selection activeCell="B43" sqref="B43"/>
      <rowBreaks count="2" manualBreakCount="2">
        <brk id="42" max="14" man="1"/>
        <brk id="83" max="15" man="1"/>
      </rowBreaks>
      <pageMargins left="0.72" right="0.71" top="0.9055118110236221" bottom="0.9055118110236221" header="0" footer="0"/>
      <pageSetup paperSize="9" scale="95" firstPageNumber="174" pageOrder="overThenDown" orientation="portrait" useFirstPageNumber="1" r:id="rId2"/>
      <headerFooter alignWithMargins="0"/>
    </customSheetView>
    <customSheetView guid="{088E71DE-B7B4-46D8-A92F-2B36F5DE4D60}" showPageBreaks="1" printArea="1" view="pageBreakPreview" topLeftCell="A7">
      <selection activeCell="F19" sqref="F19"/>
      <rowBreaks count="2" manualBreakCount="2">
        <brk id="42" max="14" man="1"/>
        <brk id="83" max="15" man="1"/>
      </rowBreaks>
      <pageMargins left="0.72" right="0.71" top="0.9055118110236221" bottom="0.9055118110236221" header="0" footer="0"/>
      <pageSetup paperSize="9" scale="95" firstPageNumber="174" pageOrder="overThenDown" orientation="portrait" useFirstPageNumber="1" r:id="rId3"/>
      <headerFooter alignWithMargins="0"/>
    </customSheetView>
    <customSheetView guid="{9B74B00A-A640-416F-A432-6A34C75E3BAB}" showPageBreaks="1" printArea="1" view="pageBreakPreview">
      <selection activeCell="L33" sqref="L33:M33"/>
      <rowBreaks count="2" manualBreakCount="2">
        <brk id="42" max="14" man="1"/>
        <brk id="83" max="15" man="1"/>
      </rowBreaks>
      <pageMargins left="0.72" right="0.71" top="0.9055118110236221" bottom="0.9055118110236221" header="0" footer="0"/>
      <pageSetup paperSize="9" scale="95" firstPageNumber="174" pageOrder="overThenDown" orientation="portrait" useFirstPageNumber="1" r:id="rId4"/>
      <headerFooter alignWithMargins="0"/>
    </customSheetView>
    <customSheetView guid="{4B660A93-3844-409A-B1B8-F0D2E63212C8}" showPageBreaks="1" printArea="1" view="pageBreakPreview" topLeftCell="A28">
      <selection activeCell="V39" sqref="V39"/>
      <rowBreaks count="2" manualBreakCount="2">
        <brk id="42" max="14" man="1"/>
        <brk id="83" max="15" man="1"/>
      </rowBreaks>
      <pageMargins left="0.72" right="0.71" top="0.9055118110236221" bottom="0.9055118110236221" header="0" footer="0"/>
      <pageSetup paperSize="9" scale="95" firstPageNumber="174" pageOrder="overThenDown" orientation="portrait" useFirstPageNumber="1" r:id="rId5"/>
      <headerFooter alignWithMargins="0"/>
    </customSheetView>
    <customSheetView guid="{54E8C2A0-7B52-4DAB-8ABD-D0AD26D0A0DB}" showPageBreaks="1" printArea="1" view="pageBreakPreview" topLeftCell="A16">
      <selection activeCell="I66" sqref="I66"/>
      <rowBreaks count="2" manualBreakCount="2">
        <brk id="42" max="14" man="1"/>
        <brk id="83" max="15" man="1"/>
      </rowBreaks>
      <pageMargins left="0.72" right="0.71" top="0.9055118110236221" bottom="0.9055118110236221" header="0" footer="0"/>
      <pageSetup paperSize="9" scale="95" firstPageNumber="174" pageOrder="overThenDown" orientation="portrait" useFirstPageNumber="1" r:id="rId6"/>
      <headerFooter alignWithMargins="0"/>
    </customSheetView>
    <customSheetView guid="{F9820D02-85B6-432B-AB25-E79E6E3CE8BD}" showPageBreaks="1" printArea="1" view="pageBreakPreview" topLeftCell="A67">
      <selection activeCell="N76" sqref="N76"/>
      <rowBreaks count="2" manualBreakCount="2">
        <brk id="42" max="14" man="1"/>
        <brk id="83" max="15" man="1"/>
      </rowBreaks>
      <pageMargins left="0.72" right="0.71" top="0.9055118110236221" bottom="0.9055118110236221" header="0" footer="0"/>
      <pageSetup paperSize="9" scale="95" firstPageNumber="174" pageOrder="overThenDown" orientation="portrait" useFirstPageNumber="1" r:id="rId7"/>
      <headerFooter alignWithMargins="0"/>
    </customSheetView>
    <customSheetView guid="{6C8CA477-863E-484A-88AC-2F7B34BF5742}" showPageBreaks="1" printArea="1" view="pageBreakPreview" topLeftCell="A64">
      <selection activeCell="N49" sqref="N49:O49"/>
      <rowBreaks count="2" manualBreakCount="2">
        <brk id="42" max="14" man="1"/>
        <brk id="83" max="15" man="1"/>
      </rowBreaks>
      <pageMargins left="0.72" right="0.71" top="0.9055118110236221" bottom="0.9055118110236221" header="0" footer="0"/>
      <pageSetup paperSize="9" scale="95" firstPageNumber="174" pageOrder="overThenDown" orientation="portrait" useFirstPageNumber="1" r:id="rId8"/>
      <headerFooter alignWithMargins="0"/>
    </customSheetView>
    <customSheetView guid="{C35433B0-31B6-4088-8FE4-5880F028D902}" showPageBreaks="1" printArea="1" view="pageBreakPreview" topLeftCell="A25">
      <selection activeCell="L33" sqref="L33:M33"/>
      <rowBreaks count="2" manualBreakCount="2">
        <brk id="42" max="14" man="1"/>
        <brk id="83" max="15" man="1"/>
      </rowBreaks>
      <pageMargins left="0.72" right="0.71" top="0.9055118110236221" bottom="0.9055118110236221" header="0" footer="0"/>
      <pageSetup paperSize="9" scale="95" firstPageNumber="174" pageOrder="overThenDown" orientation="portrait" useFirstPageNumber="1" r:id="rId9"/>
      <headerFooter alignWithMargins="0"/>
    </customSheetView>
    <customSheetView guid="{ACCC9A1C-74E4-4A07-8C69-201B2C75F995}" showPageBreaks="1" printArea="1" view="pageBreakPreview" topLeftCell="A40">
      <selection activeCell="N49" sqref="N49:O49"/>
      <rowBreaks count="2" manualBreakCount="2">
        <brk id="42" max="14" man="1"/>
        <brk id="83" max="15" man="1"/>
      </rowBreaks>
      <pageMargins left="0.72" right="0.71" top="0.9055118110236221" bottom="0.9055118110236221" header="0" footer="0"/>
      <pageSetup paperSize="9" scale="95" firstPageNumber="174" pageOrder="overThenDown" orientation="portrait" useFirstPageNumber="1" r:id="rId10"/>
      <headerFooter alignWithMargins="0"/>
    </customSheetView>
    <customSheetView guid="{D244CBD3-20C8-4E64-93F1-8305B8033E05}" showPageBreaks="1" printArea="1" view="pageBreakPreview">
      <selection sqref="A1:P1"/>
      <rowBreaks count="2" manualBreakCount="2">
        <brk id="42" max="14" man="1"/>
        <brk id="83" max="15" man="1"/>
      </rowBreaks>
      <pageMargins left="0.72" right="0.71" top="0.9055118110236221" bottom="0.9055118110236221" header="0" footer="0"/>
      <pageSetup paperSize="9" scale="95" firstPageNumber="174" pageOrder="overThenDown" orientation="portrait" useFirstPageNumber="1" r:id="rId11"/>
      <headerFooter alignWithMargins="0"/>
    </customSheetView>
    <customSheetView guid="{A9FAE077-5C36-4502-A307-F5F7DF354F81}" showPageBreaks="1" printArea="1" view="pageBreakPreview" topLeftCell="A73">
      <selection activeCell="L29" sqref="L29:M29"/>
      <rowBreaks count="2" manualBreakCount="2">
        <brk id="42" max="14" man="1"/>
        <brk id="83" max="15" man="1"/>
      </rowBreaks>
      <pageMargins left="0.72" right="0.71" top="0.9055118110236221" bottom="0.9055118110236221" header="0" footer="0"/>
      <pageSetup paperSize="9" scale="95" firstPageNumber="174" pageOrder="overThenDown" orientation="portrait" useFirstPageNumber="1" r:id="rId12"/>
      <headerFooter alignWithMargins="0"/>
    </customSheetView>
    <customSheetView guid="{676DC416-CC6C-4663-B2BC-E7307C535C80}" showPageBreaks="1" printArea="1" view="pageBreakPreview" topLeftCell="A25">
      <selection activeCell="H44" sqref="H44"/>
      <rowBreaks count="2" manualBreakCount="2">
        <brk id="42" max="14" man="1"/>
        <brk id="83" max="15" man="1"/>
      </rowBreaks>
      <pageMargins left="0.72" right="0.71" top="0.9055118110236221" bottom="0.9055118110236221" header="0" footer="0"/>
      <pageSetup paperSize="9" scale="95" firstPageNumber="174" pageOrder="overThenDown" orientation="portrait" useFirstPageNumber="1" r:id="rId13"/>
      <headerFooter alignWithMargins="0"/>
    </customSheetView>
  </customSheetViews>
  <mergeCells count="199">
    <mergeCell ref="I57:N58"/>
    <mergeCell ref="A1:P1"/>
    <mergeCell ref="A4:A5"/>
    <mergeCell ref="B4:D4"/>
    <mergeCell ref="E4:G4"/>
    <mergeCell ref="H4:J4"/>
    <mergeCell ref="K4:M4"/>
    <mergeCell ref="N4:P4"/>
    <mergeCell ref="A27:D28"/>
    <mergeCell ref="E27:F28"/>
    <mergeCell ref="G27:K27"/>
    <mergeCell ref="L27:P27"/>
    <mergeCell ref="G28:H28"/>
    <mergeCell ref="I28:K28"/>
    <mergeCell ref="L28:M28"/>
    <mergeCell ref="N28:P28"/>
    <mergeCell ref="A15:P15"/>
    <mergeCell ref="A18:A19"/>
    <mergeCell ref="B18:D18"/>
    <mergeCell ref="E18:G18"/>
    <mergeCell ref="H18:J18"/>
    <mergeCell ref="K18:M18"/>
    <mergeCell ref="N18:P18"/>
    <mergeCell ref="B31:D31"/>
    <mergeCell ref="G31:H31"/>
    <mergeCell ref="L31:M31"/>
    <mergeCell ref="B32:D32"/>
    <mergeCell ref="G32:H32"/>
    <mergeCell ref="L32:M32"/>
    <mergeCell ref="A29:D29"/>
    <mergeCell ref="E29:F29"/>
    <mergeCell ref="G29:H29"/>
    <mergeCell ref="L29:M29"/>
    <mergeCell ref="A30:D30"/>
    <mergeCell ref="E30:F30"/>
    <mergeCell ref="G30:H30"/>
    <mergeCell ref="L30:M30"/>
    <mergeCell ref="A35:D35"/>
    <mergeCell ref="E35:F35"/>
    <mergeCell ref="G35:H35"/>
    <mergeCell ref="L35:M35"/>
    <mergeCell ref="A36:D36"/>
    <mergeCell ref="E36:F36"/>
    <mergeCell ref="G36:H36"/>
    <mergeCell ref="L36:M36"/>
    <mergeCell ref="A33:D33"/>
    <mergeCell ref="G33:H33"/>
    <mergeCell ref="L33:M33"/>
    <mergeCell ref="A34:D34"/>
    <mergeCell ref="E34:F34"/>
    <mergeCell ref="G34:H34"/>
    <mergeCell ref="I34:J34"/>
    <mergeCell ref="L34:M34"/>
    <mergeCell ref="A39:D39"/>
    <mergeCell ref="E39:F39"/>
    <mergeCell ref="G39:H39"/>
    <mergeCell ref="L39:M39"/>
    <mergeCell ref="A40:D40"/>
    <mergeCell ref="E40:F40"/>
    <mergeCell ref="G40:H40"/>
    <mergeCell ref="L40:M40"/>
    <mergeCell ref="A37:D37"/>
    <mergeCell ref="E37:F37"/>
    <mergeCell ref="G37:H37"/>
    <mergeCell ref="L37:M37"/>
    <mergeCell ref="A38:D38"/>
    <mergeCell ref="E38:F38"/>
    <mergeCell ref="G38:H38"/>
    <mergeCell ref="L38:M38"/>
    <mergeCell ref="A41:D41"/>
    <mergeCell ref="E41:F41"/>
    <mergeCell ref="G41:H41"/>
    <mergeCell ref="I41:J41"/>
    <mergeCell ref="L41:M41"/>
    <mergeCell ref="A45:D46"/>
    <mergeCell ref="E45:F46"/>
    <mergeCell ref="G45:K45"/>
    <mergeCell ref="L45:P45"/>
    <mergeCell ref="G46:H46"/>
    <mergeCell ref="A48:D48"/>
    <mergeCell ref="E48:F48"/>
    <mergeCell ref="G48:H48"/>
    <mergeCell ref="I48:J48"/>
    <mergeCell ref="L48:M48"/>
    <mergeCell ref="N48:O48"/>
    <mergeCell ref="I46:K46"/>
    <mergeCell ref="L46:M46"/>
    <mergeCell ref="N46:P46"/>
    <mergeCell ref="A47:D47"/>
    <mergeCell ref="E47:F47"/>
    <mergeCell ref="G47:H47"/>
    <mergeCell ref="I47:J47"/>
    <mergeCell ref="L47:M47"/>
    <mergeCell ref="N47:O47"/>
    <mergeCell ref="A50:D50"/>
    <mergeCell ref="E50:F50"/>
    <mergeCell ref="G50:H50"/>
    <mergeCell ref="I50:J50"/>
    <mergeCell ref="L50:M50"/>
    <mergeCell ref="N50:O50"/>
    <mergeCell ref="A49:D49"/>
    <mergeCell ref="E49:F49"/>
    <mergeCell ref="G49:H49"/>
    <mergeCell ref="I49:J49"/>
    <mergeCell ref="L49:M49"/>
    <mergeCell ref="N49:O49"/>
    <mergeCell ref="A52:D52"/>
    <mergeCell ref="E52:F52"/>
    <mergeCell ref="G52:H52"/>
    <mergeCell ref="I52:J52"/>
    <mergeCell ref="L52:M52"/>
    <mergeCell ref="N52:O52"/>
    <mergeCell ref="A51:D51"/>
    <mergeCell ref="E51:F51"/>
    <mergeCell ref="G51:H51"/>
    <mergeCell ref="I51:J51"/>
    <mergeCell ref="L51:M51"/>
    <mergeCell ref="N51:O51"/>
    <mergeCell ref="A54:D54"/>
    <mergeCell ref="E54:F54"/>
    <mergeCell ref="G54:H54"/>
    <mergeCell ref="I54:J54"/>
    <mergeCell ref="L54:M54"/>
    <mergeCell ref="N54:O54"/>
    <mergeCell ref="A53:D53"/>
    <mergeCell ref="E53:F53"/>
    <mergeCell ref="G53:H53"/>
    <mergeCell ref="I53:J53"/>
    <mergeCell ref="L53:M53"/>
    <mergeCell ref="N53:O53"/>
    <mergeCell ref="A61:B61"/>
    <mergeCell ref="D61:G61"/>
    <mergeCell ref="L61:M61"/>
    <mergeCell ref="A62:B62"/>
    <mergeCell ref="D62:G62"/>
    <mergeCell ref="L62:M62"/>
    <mergeCell ref="D59:G59"/>
    <mergeCell ref="H59:J59"/>
    <mergeCell ref="K59:N59"/>
    <mergeCell ref="A60:B60"/>
    <mergeCell ref="D60:G60"/>
    <mergeCell ref="L60:M60"/>
    <mergeCell ref="A65:B65"/>
    <mergeCell ref="D65:G65"/>
    <mergeCell ref="L65:M65"/>
    <mergeCell ref="A66:B66"/>
    <mergeCell ref="D66:G66"/>
    <mergeCell ref="L66:M66"/>
    <mergeCell ref="A63:B63"/>
    <mergeCell ref="D63:G63"/>
    <mergeCell ref="L63:M63"/>
    <mergeCell ref="A64:B64"/>
    <mergeCell ref="D64:G64"/>
    <mergeCell ref="L64:M64"/>
    <mergeCell ref="A69:B69"/>
    <mergeCell ref="D69:G69"/>
    <mergeCell ref="L69:M69"/>
    <mergeCell ref="A70:B70"/>
    <mergeCell ref="D70:G70"/>
    <mergeCell ref="L70:M70"/>
    <mergeCell ref="A67:B67"/>
    <mergeCell ref="D67:G67"/>
    <mergeCell ref="L67:M67"/>
    <mergeCell ref="A68:B68"/>
    <mergeCell ref="D68:G68"/>
    <mergeCell ref="L68:M68"/>
    <mergeCell ref="A73:B73"/>
    <mergeCell ref="D73:G73"/>
    <mergeCell ref="L73:M73"/>
    <mergeCell ref="A74:B74"/>
    <mergeCell ref="D74:G74"/>
    <mergeCell ref="L74:M74"/>
    <mergeCell ref="A71:B71"/>
    <mergeCell ref="D71:G71"/>
    <mergeCell ref="L71:M71"/>
    <mergeCell ref="A72:B72"/>
    <mergeCell ref="D72:G72"/>
    <mergeCell ref="L72:M72"/>
    <mergeCell ref="D78:G78"/>
    <mergeCell ref="H78:J78"/>
    <mergeCell ref="K78:N78"/>
    <mergeCell ref="A79:B79"/>
    <mergeCell ref="D79:G79"/>
    <mergeCell ref="L79:M79"/>
    <mergeCell ref="A75:B75"/>
    <mergeCell ref="D75:G75"/>
    <mergeCell ref="L75:M75"/>
    <mergeCell ref="A76:C76"/>
    <mergeCell ref="H76:I76"/>
    <mergeCell ref="L76:M76"/>
    <mergeCell ref="A82:C82"/>
    <mergeCell ref="H82:I82"/>
    <mergeCell ref="L82:M82"/>
    <mergeCell ref="A80:B80"/>
    <mergeCell ref="D80:G80"/>
    <mergeCell ref="L80:M80"/>
    <mergeCell ref="A81:B81"/>
    <mergeCell ref="D81:G81"/>
    <mergeCell ref="L81:M81"/>
  </mergeCells>
  <phoneticPr fontId="2"/>
  <dataValidations count="1">
    <dataValidation imeMode="on" allowBlank="1" showInputMessage="1" showErrorMessage="1" sqref="WVI983069:WVI983071 IW45 SS45 ACO45 AMK45 AWG45 BGC45 BPY45 BZU45 CJQ45 CTM45 DDI45 DNE45 DXA45 EGW45 EQS45 FAO45 FKK45 FUG45 GEC45 GNY45 GXU45 HHQ45 HRM45 IBI45 ILE45 IVA45 JEW45 JOS45 JYO45 KIK45 KSG45 LCC45 LLY45 LVU45 MFQ45 MPM45 MZI45 NJE45 NTA45 OCW45 OMS45 OWO45 PGK45 PQG45 QAC45 QJY45 QTU45 RDQ45 RNM45 RXI45 SHE45 SRA45 TAW45 TKS45 TUO45 UEK45 UOG45 UYC45 VHY45 VRU45 WBQ45 WLM45 WVI45 A65581 IW65581 SS65581 ACO65581 AMK65581 AWG65581 BGC65581 BPY65581 BZU65581 CJQ65581 CTM65581 DDI65581 DNE65581 DXA65581 EGW65581 EQS65581 FAO65581 FKK65581 FUG65581 GEC65581 GNY65581 GXU65581 HHQ65581 HRM65581 IBI65581 ILE65581 IVA65581 JEW65581 JOS65581 JYO65581 KIK65581 KSG65581 LCC65581 LLY65581 LVU65581 MFQ65581 MPM65581 MZI65581 NJE65581 NTA65581 OCW65581 OMS65581 OWO65581 PGK65581 PQG65581 QAC65581 QJY65581 QTU65581 RDQ65581 RNM65581 RXI65581 SHE65581 SRA65581 TAW65581 TKS65581 TUO65581 UEK65581 UOG65581 UYC65581 VHY65581 VRU65581 WBQ65581 WLM65581 WVI65581 A131117 IW131117 SS131117 ACO131117 AMK131117 AWG131117 BGC131117 BPY131117 BZU131117 CJQ131117 CTM131117 DDI131117 DNE131117 DXA131117 EGW131117 EQS131117 FAO131117 FKK131117 FUG131117 GEC131117 GNY131117 GXU131117 HHQ131117 HRM131117 IBI131117 ILE131117 IVA131117 JEW131117 JOS131117 JYO131117 KIK131117 KSG131117 LCC131117 LLY131117 LVU131117 MFQ131117 MPM131117 MZI131117 NJE131117 NTA131117 OCW131117 OMS131117 OWO131117 PGK131117 PQG131117 QAC131117 QJY131117 QTU131117 RDQ131117 RNM131117 RXI131117 SHE131117 SRA131117 TAW131117 TKS131117 TUO131117 UEK131117 UOG131117 UYC131117 VHY131117 VRU131117 WBQ131117 WLM131117 WVI131117 A196653 IW196653 SS196653 ACO196653 AMK196653 AWG196653 BGC196653 BPY196653 BZU196653 CJQ196653 CTM196653 DDI196653 DNE196653 DXA196653 EGW196653 EQS196653 FAO196653 FKK196653 FUG196653 GEC196653 GNY196653 GXU196653 HHQ196653 HRM196653 IBI196653 ILE196653 IVA196653 JEW196653 JOS196653 JYO196653 KIK196653 KSG196653 LCC196653 LLY196653 LVU196653 MFQ196653 MPM196653 MZI196653 NJE196653 NTA196653 OCW196653 OMS196653 OWO196653 PGK196653 PQG196653 QAC196653 QJY196653 QTU196653 RDQ196653 RNM196653 RXI196653 SHE196653 SRA196653 TAW196653 TKS196653 TUO196653 UEK196653 UOG196653 UYC196653 VHY196653 VRU196653 WBQ196653 WLM196653 WVI196653 A262189 IW262189 SS262189 ACO262189 AMK262189 AWG262189 BGC262189 BPY262189 BZU262189 CJQ262189 CTM262189 DDI262189 DNE262189 DXA262189 EGW262189 EQS262189 FAO262189 FKK262189 FUG262189 GEC262189 GNY262189 GXU262189 HHQ262189 HRM262189 IBI262189 ILE262189 IVA262189 JEW262189 JOS262189 JYO262189 KIK262189 KSG262189 LCC262189 LLY262189 LVU262189 MFQ262189 MPM262189 MZI262189 NJE262189 NTA262189 OCW262189 OMS262189 OWO262189 PGK262189 PQG262189 QAC262189 QJY262189 QTU262189 RDQ262189 RNM262189 RXI262189 SHE262189 SRA262189 TAW262189 TKS262189 TUO262189 UEK262189 UOG262189 UYC262189 VHY262189 VRU262189 WBQ262189 WLM262189 WVI262189 A327725 IW327725 SS327725 ACO327725 AMK327725 AWG327725 BGC327725 BPY327725 BZU327725 CJQ327725 CTM327725 DDI327725 DNE327725 DXA327725 EGW327725 EQS327725 FAO327725 FKK327725 FUG327725 GEC327725 GNY327725 GXU327725 HHQ327725 HRM327725 IBI327725 ILE327725 IVA327725 JEW327725 JOS327725 JYO327725 KIK327725 KSG327725 LCC327725 LLY327725 LVU327725 MFQ327725 MPM327725 MZI327725 NJE327725 NTA327725 OCW327725 OMS327725 OWO327725 PGK327725 PQG327725 QAC327725 QJY327725 QTU327725 RDQ327725 RNM327725 RXI327725 SHE327725 SRA327725 TAW327725 TKS327725 TUO327725 UEK327725 UOG327725 UYC327725 VHY327725 VRU327725 WBQ327725 WLM327725 WVI327725 A393261 IW393261 SS393261 ACO393261 AMK393261 AWG393261 BGC393261 BPY393261 BZU393261 CJQ393261 CTM393261 DDI393261 DNE393261 DXA393261 EGW393261 EQS393261 FAO393261 FKK393261 FUG393261 GEC393261 GNY393261 GXU393261 HHQ393261 HRM393261 IBI393261 ILE393261 IVA393261 JEW393261 JOS393261 JYO393261 KIK393261 KSG393261 LCC393261 LLY393261 LVU393261 MFQ393261 MPM393261 MZI393261 NJE393261 NTA393261 OCW393261 OMS393261 OWO393261 PGK393261 PQG393261 QAC393261 QJY393261 QTU393261 RDQ393261 RNM393261 RXI393261 SHE393261 SRA393261 TAW393261 TKS393261 TUO393261 UEK393261 UOG393261 UYC393261 VHY393261 VRU393261 WBQ393261 WLM393261 WVI393261 A458797 IW458797 SS458797 ACO458797 AMK458797 AWG458797 BGC458797 BPY458797 BZU458797 CJQ458797 CTM458797 DDI458797 DNE458797 DXA458797 EGW458797 EQS458797 FAO458797 FKK458797 FUG458797 GEC458797 GNY458797 GXU458797 HHQ458797 HRM458797 IBI458797 ILE458797 IVA458797 JEW458797 JOS458797 JYO458797 KIK458797 KSG458797 LCC458797 LLY458797 LVU458797 MFQ458797 MPM458797 MZI458797 NJE458797 NTA458797 OCW458797 OMS458797 OWO458797 PGK458797 PQG458797 QAC458797 QJY458797 QTU458797 RDQ458797 RNM458797 RXI458797 SHE458797 SRA458797 TAW458797 TKS458797 TUO458797 UEK458797 UOG458797 UYC458797 VHY458797 VRU458797 WBQ458797 WLM458797 WVI458797 A524333 IW524333 SS524333 ACO524333 AMK524333 AWG524333 BGC524333 BPY524333 BZU524333 CJQ524333 CTM524333 DDI524333 DNE524333 DXA524333 EGW524333 EQS524333 FAO524333 FKK524333 FUG524333 GEC524333 GNY524333 GXU524333 HHQ524333 HRM524333 IBI524333 ILE524333 IVA524333 JEW524333 JOS524333 JYO524333 KIK524333 KSG524333 LCC524333 LLY524333 LVU524333 MFQ524333 MPM524333 MZI524333 NJE524333 NTA524333 OCW524333 OMS524333 OWO524333 PGK524333 PQG524333 QAC524333 QJY524333 QTU524333 RDQ524333 RNM524333 RXI524333 SHE524333 SRA524333 TAW524333 TKS524333 TUO524333 UEK524333 UOG524333 UYC524333 VHY524333 VRU524333 WBQ524333 WLM524333 WVI524333 A589869 IW589869 SS589869 ACO589869 AMK589869 AWG589869 BGC589869 BPY589869 BZU589869 CJQ589869 CTM589869 DDI589869 DNE589869 DXA589869 EGW589869 EQS589869 FAO589869 FKK589869 FUG589869 GEC589869 GNY589869 GXU589869 HHQ589869 HRM589869 IBI589869 ILE589869 IVA589869 JEW589869 JOS589869 JYO589869 KIK589869 KSG589869 LCC589869 LLY589869 LVU589869 MFQ589869 MPM589869 MZI589869 NJE589869 NTA589869 OCW589869 OMS589869 OWO589869 PGK589869 PQG589869 QAC589869 QJY589869 QTU589869 RDQ589869 RNM589869 RXI589869 SHE589869 SRA589869 TAW589869 TKS589869 TUO589869 UEK589869 UOG589869 UYC589869 VHY589869 VRU589869 WBQ589869 WLM589869 WVI589869 A655405 IW655405 SS655405 ACO655405 AMK655405 AWG655405 BGC655405 BPY655405 BZU655405 CJQ655405 CTM655405 DDI655405 DNE655405 DXA655405 EGW655405 EQS655405 FAO655405 FKK655405 FUG655405 GEC655405 GNY655405 GXU655405 HHQ655405 HRM655405 IBI655405 ILE655405 IVA655405 JEW655405 JOS655405 JYO655405 KIK655405 KSG655405 LCC655405 LLY655405 LVU655405 MFQ655405 MPM655405 MZI655405 NJE655405 NTA655405 OCW655405 OMS655405 OWO655405 PGK655405 PQG655405 QAC655405 QJY655405 QTU655405 RDQ655405 RNM655405 RXI655405 SHE655405 SRA655405 TAW655405 TKS655405 TUO655405 UEK655405 UOG655405 UYC655405 VHY655405 VRU655405 WBQ655405 WLM655405 WVI655405 A720941 IW720941 SS720941 ACO720941 AMK720941 AWG720941 BGC720941 BPY720941 BZU720941 CJQ720941 CTM720941 DDI720941 DNE720941 DXA720941 EGW720941 EQS720941 FAO720941 FKK720941 FUG720941 GEC720941 GNY720941 GXU720941 HHQ720941 HRM720941 IBI720941 ILE720941 IVA720941 JEW720941 JOS720941 JYO720941 KIK720941 KSG720941 LCC720941 LLY720941 LVU720941 MFQ720941 MPM720941 MZI720941 NJE720941 NTA720941 OCW720941 OMS720941 OWO720941 PGK720941 PQG720941 QAC720941 QJY720941 QTU720941 RDQ720941 RNM720941 RXI720941 SHE720941 SRA720941 TAW720941 TKS720941 TUO720941 UEK720941 UOG720941 UYC720941 VHY720941 VRU720941 WBQ720941 WLM720941 WVI720941 A786477 IW786477 SS786477 ACO786477 AMK786477 AWG786477 BGC786477 BPY786477 BZU786477 CJQ786477 CTM786477 DDI786477 DNE786477 DXA786477 EGW786477 EQS786477 FAO786477 FKK786477 FUG786477 GEC786477 GNY786477 GXU786477 HHQ786477 HRM786477 IBI786477 ILE786477 IVA786477 JEW786477 JOS786477 JYO786477 KIK786477 KSG786477 LCC786477 LLY786477 LVU786477 MFQ786477 MPM786477 MZI786477 NJE786477 NTA786477 OCW786477 OMS786477 OWO786477 PGK786477 PQG786477 QAC786477 QJY786477 QTU786477 RDQ786477 RNM786477 RXI786477 SHE786477 SRA786477 TAW786477 TKS786477 TUO786477 UEK786477 UOG786477 UYC786477 VHY786477 VRU786477 WBQ786477 WLM786477 WVI786477 A852013 IW852013 SS852013 ACO852013 AMK852013 AWG852013 BGC852013 BPY852013 BZU852013 CJQ852013 CTM852013 DDI852013 DNE852013 DXA852013 EGW852013 EQS852013 FAO852013 FKK852013 FUG852013 GEC852013 GNY852013 GXU852013 HHQ852013 HRM852013 IBI852013 ILE852013 IVA852013 JEW852013 JOS852013 JYO852013 KIK852013 KSG852013 LCC852013 LLY852013 LVU852013 MFQ852013 MPM852013 MZI852013 NJE852013 NTA852013 OCW852013 OMS852013 OWO852013 PGK852013 PQG852013 QAC852013 QJY852013 QTU852013 RDQ852013 RNM852013 RXI852013 SHE852013 SRA852013 TAW852013 TKS852013 TUO852013 UEK852013 UOG852013 UYC852013 VHY852013 VRU852013 WBQ852013 WLM852013 WVI852013 A917549 IW917549 SS917549 ACO917549 AMK917549 AWG917549 BGC917549 BPY917549 BZU917549 CJQ917549 CTM917549 DDI917549 DNE917549 DXA917549 EGW917549 EQS917549 FAO917549 FKK917549 FUG917549 GEC917549 GNY917549 GXU917549 HHQ917549 HRM917549 IBI917549 ILE917549 IVA917549 JEW917549 JOS917549 JYO917549 KIK917549 KSG917549 LCC917549 LLY917549 LVU917549 MFQ917549 MPM917549 MZI917549 NJE917549 NTA917549 OCW917549 OMS917549 OWO917549 PGK917549 PQG917549 QAC917549 QJY917549 QTU917549 RDQ917549 RNM917549 RXI917549 SHE917549 SRA917549 TAW917549 TKS917549 TUO917549 UEK917549 UOG917549 UYC917549 VHY917549 VRU917549 WBQ917549 WLM917549 WVI917549 A983085 IW983085 SS983085 ACO983085 AMK983085 AWG983085 BGC983085 BPY983085 BZU983085 CJQ983085 CTM983085 DDI983085 DNE983085 DXA983085 EGW983085 EQS983085 FAO983085 FKK983085 FUG983085 GEC983085 GNY983085 GXU983085 HHQ983085 HRM983085 IBI983085 ILE983085 IVA983085 JEW983085 JOS983085 JYO983085 KIK983085 KSG983085 LCC983085 LLY983085 LVU983085 MFQ983085 MPM983085 MZI983085 NJE983085 NTA983085 OCW983085 OMS983085 OWO983085 PGK983085 PQG983085 QAC983085 QJY983085 QTU983085 RDQ983085 RNM983085 RXI983085 SHE983085 SRA983085 TAW983085 TKS983085 TUO983085 UEK983085 UOG983085 UYC983085 VHY983085 VRU983085 WBQ983085 WLM983085 WVI983085 A27 IW27 SS27 ACO27 AMK27 AWG27 BGC27 BPY27 BZU27 CJQ27 CTM27 DDI27 DNE27 DXA27 EGW27 EQS27 FAO27 FKK27 FUG27 GEC27 GNY27 GXU27 HHQ27 HRM27 IBI27 ILE27 IVA27 JEW27 JOS27 JYO27 KIK27 KSG27 LCC27 LLY27 LVU27 MFQ27 MPM27 MZI27 NJE27 NTA27 OCW27 OMS27 OWO27 PGK27 PQG27 QAC27 QJY27 QTU27 RDQ27 RNM27 RXI27 SHE27 SRA27 TAW27 TKS27 TUO27 UEK27 UOG27 UYC27 VHY27 VRU27 WBQ27 WLM27 WVI27 A65563 IW65563 SS65563 ACO65563 AMK65563 AWG65563 BGC65563 BPY65563 BZU65563 CJQ65563 CTM65563 DDI65563 DNE65563 DXA65563 EGW65563 EQS65563 FAO65563 FKK65563 FUG65563 GEC65563 GNY65563 GXU65563 HHQ65563 HRM65563 IBI65563 ILE65563 IVA65563 JEW65563 JOS65563 JYO65563 KIK65563 KSG65563 LCC65563 LLY65563 LVU65563 MFQ65563 MPM65563 MZI65563 NJE65563 NTA65563 OCW65563 OMS65563 OWO65563 PGK65563 PQG65563 QAC65563 QJY65563 QTU65563 RDQ65563 RNM65563 RXI65563 SHE65563 SRA65563 TAW65563 TKS65563 TUO65563 UEK65563 UOG65563 UYC65563 VHY65563 VRU65563 WBQ65563 WLM65563 WVI65563 A131099 IW131099 SS131099 ACO131099 AMK131099 AWG131099 BGC131099 BPY131099 BZU131099 CJQ131099 CTM131099 DDI131099 DNE131099 DXA131099 EGW131099 EQS131099 FAO131099 FKK131099 FUG131099 GEC131099 GNY131099 GXU131099 HHQ131099 HRM131099 IBI131099 ILE131099 IVA131099 JEW131099 JOS131099 JYO131099 KIK131099 KSG131099 LCC131099 LLY131099 LVU131099 MFQ131099 MPM131099 MZI131099 NJE131099 NTA131099 OCW131099 OMS131099 OWO131099 PGK131099 PQG131099 QAC131099 QJY131099 QTU131099 RDQ131099 RNM131099 RXI131099 SHE131099 SRA131099 TAW131099 TKS131099 TUO131099 UEK131099 UOG131099 UYC131099 VHY131099 VRU131099 WBQ131099 WLM131099 WVI131099 A196635 IW196635 SS196635 ACO196635 AMK196635 AWG196635 BGC196635 BPY196635 BZU196635 CJQ196635 CTM196635 DDI196635 DNE196635 DXA196635 EGW196635 EQS196635 FAO196635 FKK196635 FUG196635 GEC196635 GNY196635 GXU196635 HHQ196635 HRM196635 IBI196635 ILE196635 IVA196635 JEW196635 JOS196635 JYO196635 KIK196635 KSG196635 LCC196635 LLY196635 LVU196635 MFQ196635 MPM196635 MZI196635 NJE196635 NTA196635 OCW196635 OMS196635 OWO196635 PGK196635 PQG196635 QAC196635 QJY196635 QTU196635 RDQ196635 RNM196635 RXI196635 SHE196635 SRA196635 TAW196635 TKS196635 TUO196635 UEK196635 UOG196635 UYC196635 VHY196635 VRU196635 WBQ196635 WLM196635 WVI196635 A262171 IW262171 SS262171 ACO262171 AMK262171 AWG262171 BGC262171 BPY262171 BZU262171 CJQ262171 CTM262171 DDI262171 DNE262171 DXA262171 EGW262171 EQS262171 FAO262171 FKK262171 FUG262171 GEC262171 GNY262171 GXU262171 HHQ262171 HRM262171 IBI262171 ILE262171 IVA262171 JEW262171 JOS262171 JYO262171 KIK262171 KSG262171 LCC262171 LLY262171 LVU262171 MFQ262171 MPM262171 MZI262171 NJE262171 NTA262171 OCW262171 OMS262171 OWO262171 PGK262171 PQG262171 QAC262171 QJY262171 QTU262171 RDQ262171 RNM262171 RXI262171 SHE262171 SRA262171 TAW262171 TKS262171 TUO262171 UEK262171 UOG262171 UYC262171 VHY262171 VRU262171 WBQ262171 WLM262171 WVI262171 A327707 IW327707 SS327707 ACO327707 AMK327707 AWG327707 BGC327707 BPY327707 BZU327707 CJQ327707 CTM327707 DDI327707 DNE327707 DXA327707 EGW327707 EQS327707 FAO327707 FKK327707 FUG327707 GEC327707 GNY327707 GXU327707 HHQ327707 HRM327707 IBI327707 ILE327707 IVA327707 JEW327707 JOS327707 JYO327707 KIK327707 KSG327707 LCC327707 LLY327707 LVU327707 MFQ327707 MPM327707 MZI327707 NJE327707 NTA327707 OCW327707 OMS327707 OWO327707 PGK327707 PQG327707 QAC327707 QJY327707 QTU327707 RDQ327707 RNM327707 RXI327707 SHE327707 SRA327707 TAW327707 TKS327707 TUO327707 UEK327707 UOG327707 UYC327707 VHY327707 VRU327707 WBQ327707 WLM327707 WVI327707 A393243 IW393243 SS393243 ACO393243 AMK393243 AWG393243 BGC393243 BPY393243 BZU393243 CJQ393243 CTM393243 DDI393243 DNE393243 DXA393243 EGW393243 EQS393243 FAO393243 FKK393243 FUG393243 GEC393243 GNY393243 GXU393243 HHQ393243 HRM393243 IBI393243 ILE393243 IVA393243 JEW393243 JOS393243 JYO393243 KIK393243 KSG393243 LCC393243 LLY393243 LVU393243 MFQ393243 MPM393243 MZI393243 NJE393243 NTA393243 OCW393243 OMS393243 OWO393243 PGK393243 PQG393243 QAC393243 QJY393243 QTU393243 RDQ393243 RNM393243 RXI393243 SHE393243 SRA393243 TAW393243 TKS393243 TUO393243 UEK393243 UOG393243 UYC393243 VHY393243 VRU393243 WBQ393243 WLM393243 WVI393243 A458779 IW458779 SS458779 ACO458779 AMK458779 AWG458779 BGC458779 BPY458779 BZU458779 CJQ458779 CTM458779 DDI458779 DNE458779 DXA458779 EGW458779 EQS458779 FAO458779 FKK458779 FUG458779 GEC458779 GNY458779 GXU458779 HHQ458779 HRM458779 IBI458779 ILE458779 IVA458779 JEW458779 JOS458779 JYO458779 KIK458779 KSG458779 LCC458779 LLY458779 LVU458779 MFQ458779 MPM458779 MZI458779 NJE458779 NTA458779 OCW458779 OMS458779 OWO458779 PGK458779 PQG458779 QAC458779 QJY458779 QTU458779 RDQ458779 RNM458779 RXI458779 SHE458779 SRA458779 TAW458779 TKS458779 TUO458779 UEK458779 UOG458779 UYC458779 VHY458779 VRU458779 WBQ458779 WLM458779 WVI458779 A524315 IW524315 SS524315 ACO524315 AMK524315 AWG524315 BGC524315 BPY524315 BZU524315 CJQ524315 CTM524315 DDI524315 DNE524315 DXA524315 EGW524315 EQS524315 FAO524315 FKK524315 FUG524315 GEC524315 GNY524315 GXU524315 HHQ524315 HRM524315 IBI524315 ILE524315 IVA524315 JEW524315 JOS524315 JYO524315 KIK524315 KSG524315 LCC524315 LLY524315 LVU524315 MFQ524315 MPM524315 MZI524315 NJE524315 NTA524315 OCW524315 OMS524315 OWO524315 PGK524315 PQG524315 QAC524315 QJY524315 QTU524315 RDQ524315 RNM524315 RXI524315 SHE524315 SRA524315 TAW524315 TKS524315 TUO524315 UEK524315 UOG524315 UYC524315 VHY524315 VRU524315 WBQ524315 WLM524315 WVI524315 A589851 IW589851 SS589851 ACO589851 AMK589851 AWG589851 BGC589851 BPY589851 BZU589851 CJQ589851 CTM589851 DDI589851 DNE589851 DXA589851 EGW589851 EQS589851 FAO589851 FKK589851 FUG589851 GEC589851 GNY589851 GXU589851 HHQ589851 HRM589851 IBI589851 ILE589851 IVA589851 JEW589851 JOS589851 JYO589851 KIK589851 KSG589851 LCC589851 LLY589851 LVU589851 MFQ589851 MPM589851 MZI589851 NJE589851 NTA589851 OCW589851 OMS589851 OWO589851 PGK589851 PQG589851 QAC589851 QJY589851 QTU589851 RDQ589851 RNM589851 RXI589851 SHE589851 SRA589851 TAW589851 TKS589851 TUO589851 UEK589851 UOG589851 UYC589851 VHY589851 VRU589851 WBQ589851 WLM589851 WVI589851 A655387 IW655387 SS655387 ACO655387 AMK655387 AWG655387 BGC655387 BPY655387 BZU655387 CJQ655387 CTM655387 DDI655387 DNE655387 DXA655387 EGW655387 EQS655387 FAO655387 FKK655387 FUG655387 GEC655387 GNY655387 GXU655387 HHQ655387 HRM655387 IBI655387 ILE655387 IVA655387 JEW655387 JOS655387 JYO655387 KIK655387 KSG655387 LCC655387 LLY655387 LVU655387 MFQ655387 MPM655387 MZI655387 NJE655387 NTA655387 OCW655387 OMS655387 OWO655387 PGK655387 PQG655387 QAC655387 QJY655387 QTU655387 RDQ655387 RNM655387 RXI655387 SHE655387 SRA655387 TAW655387 TKS655387 TUO655387 UEK655387 UOG655387 UYC655387 VHY655387 VRU655387 WBQ655387 WLM655387 WVI655387 A720923 IW720923 SS720923 ACO720923 AMK720923 AWG720923 BGC720923 BPY720923 BZU720923 CJQ720923 CTM720923 DDI720923 DNE720923 DXA720923 EGW720923 EQS720923 FAO720923 FKK720923 FUG720923 GEC720923 GNY720923 GXU720923 HHQ720923 HRM720923 IBI720923 ILE720923 IVA720923 JEW720923 JOS720923 JYO720923 KIK720923 KSG720923 LCC720923 LLY720923 LVU720923 MFQ720923 MPM720923 MZI720923 NJE720923 NTA720923 OCW720923 OMS720923 OWO720923 PGK720923 PQG720923 QAC720923 QJY720923 QTU720923 RDQ720923 RNM720923 RXI720923 SHE720923 SRA720923 TAW720923 TKS720923 TUO720923 UEK720923 UOG720923 UYC720923 VHY720923 VRU720923 WBQ720923 WLM720923 WVI720923 A786459 IW786459 SS786459 ACO786459 AMK786459 AWG786459 BGC786459 BPY786459 BZU786459 CJQ786459 CTM786459 DDI786459 DNE786459 DXA786459 EGW786459 EQS786459 FAO786459 FKK786459 FUG786459 GEC786459 GNY786459 GXU786459 HHQ786459 HRM786459 IBI786459 ILE786459 IVA786459 JEW786459 JOS786459 JYO786459 KIK786459 KSG786459 LCC786459 LLY786459 LVU786459 MFQ786459 MPM786459 MZI786459 NJE786459 NTA786459 OCW786459 OMS786459 OWO786459 PGK786459 PQG786459 QAC786459 QJY786459 QTU786459 RDQ786459 RNM786459 RXI786459 SHE786459 SRA786459 TAW786459 TKS786459 TUO786459 UEK786459 UOG786459 UYC786459 VHY786459 VRU786459 WBQ786459 WLM786459 WVI786459 A851995 IW851995 SS851995 ACO851995 AMK851995 AWG851995 BGC851995 BPY851995 BZU851995 CJQ851995 CTM851995 DDI851995 DNE851995 DXA851995 EGW851995 EQS851995 FAO851995 FKK851995 FUG851995 GEC851995 GNY851995 GXU851995 HHQ851995 HRM851995 IBI851995 ILE851995 IVA851995 JEW851995 JOS851995 JYO851995 KIK851995 KSG851995 LCC851995 LLY851995 LVU851995 MFQ851995 MPM851995 MZI851995 NJE851995 NTA851995 OCW851995 OMS851995 OWO851995 PGK851995 PQG851995 QAC851995 QJY851995 QTU851995 RDQ851995 RNM851995 RXI851995 SHE851995 SRA851995 TAW851995 TKS851995 TUO851995 UEK851995 UOG851995 UYC851995 VHY851995 VRU851995 WBQ851995 WLM851995 WVI851995 A917531 IW917531 SS917531 ACO917531 AMK917531 AWG917531 BGC917531 BPY917531 BZU917531 CJQ917531 CTM917531 DDI917531 DNE917531 DXA917531 EGW917531 EQS917531 FAO917531 FKK917531 FUG917531 GEC917531 GNY917531 GXU917531 HHQ917531 HRM917531 IBI917531 ILE917531 IVA917531 JEW917531 JOS917531 JYO917531 KIK917531 KSG917531 LCC917531 LLY917531 LVU917531 MFQ917531 MPM917531 MZI917531 NJE917531 NTA917531 OCW917531 OMS917531 OWO917531 PGK917531 PQG917531 QAC917531 QJY917531 QTU917531 RDQ917531 RNM917531 RXI917531 SHE917531 SRA917531 TAW917531 TKS917531 TUO917531 UEK917531 UOG917531 UYC917531 VHY917531 VRU917531 WBQ917531 WLM917531 WVI917531 A983067 IW983067 SS983067 ACO983067 AMK983067 AWG983067 BGC983067 BPY983067 BZU983067 CJQ983067 CTM983067 DDI983067 DNE983067 DXA983067 EGW983067 EQS983067 FAO983067 FKK983067 FUG983067 GEC983067 GNY983067 GXU983067 HHQ983067 HRM983067 IBI983067 ILE983067 IVA983067 JEW983067 JOS983067 JYO983067 KIK983067 KSG983067 LCC983067 LLY983067 LVU983067 MFQ983067 MPM983067 MZI983067 NJE983067 NTA983067 OCW983067 OMS983067 OWO983067 PGK983067 PQG983067 QAC983067 QJY983067 QTU983067 RDQ983067 RNM983067 RXI983067 SHE983067 SRA983067 TAW983067 TKS983067 TUO983067 UEK983067 UOG983067 UYC983067 VHY983067 VRU983067 WBQ983067 WLM983067 WVI983067 A47:A54 IW47:IW54 SS47:SS54 ACO47:ACO54 AMK47:AMK54 AWG47:AWG54 BGC47:BGC54 BPY47:BPY54 BZU47:BZU54 CJQ47:CJQ54 CTM47:CTM54 DDI47:DDI54 DNE47:DNE54 DXA47:DXA54 EGW47:EGW54 EQS47:EQS54 FAO47:FAO54 FKK47:FKK54 FUG47:FUG54 GEC47:GEC54 GNY47:GNY54 GXU47:GXU54 HHQ47:HHQ54 HRM47:HRM54 IBI47:IBI54 ILE47:ILE54 IVA47:IVA54 JEW47:JEW54 JOS47:JOS54 JYO47:JYO54 KIK47:KIK54 KSG47:KSG54 LCC47:LCC54 LLY47:LLY54 LVU47:LVU54 MFQ47:MFQ54 MPM47:MPM54 MZI47:MZI54 NJE47:NJE54 NTA47:NTA54 OCW47:OCW54 OMS47:OMS54 OWO47:OWO54 PGK47:PGK54 PQG47:PQG54 QAC47:QAC54 QJY47:QJY54 QTU47:QTU54 RDQ47:RDQ54 RNM47:RNM54 RXI47:RXI54 SHE47:SHE54 SRA47:SRA54 TAW47:TAW54 TKS47:TKS54 TUO47:TUO54 UEK47:UEK54 UOG47:UOG54 UYC47:UYC54 VHY47:VHY54 VRU47:VRU54 WBQ47:WBQ54 WLM47:WLM54 WVI47:WVI54 A65583:A65590 IW65583:IW65590 SS65583:SS65590 ACO65583:ACO65590 AMK65583:AMK65590 AWG65583:AWG65590 BGC65583:BGC65590 BPY65583:BPY65590 BZU65583:BZU65590 CJQ65583:CJQ65590 CTM65583:CTM65590 DDI65583:DDI65590 DNE65583:DNE65590 DXA65583:DXA65590 EGW65583:EGW65590 EQS65583:EQS65590 FAO65583:FAO65590 FKK65583:FKK65590 FUG65583:FUG65590 GEC65583:GEC65590 GNY65583:GNY65590 GXU65583:GXU65590 HHQ65583:HHQ65590 HRM65583:HRM65590 IBI65583:IBI65590 ILE65583:ILE65590 IVA65583:IVA65590 JEW65583:JEW65590 JOS65583:JOS65590 JYO65583:JYO65590 KIK65583:KIK65590 KSG65583:KSG65590 LCC65583:LCC65590 LLY65583:LLY65590 LVU65583:LVU65590 MFQ65583:MFQ65590 MPM65583:MPM65590 MZI65583:MZI65590 NJE65583:NJE65590 NTA65583:NTA65590 OCW65583:OCW65590 OMS65583:OMS65590 OWO65583:OWO65590 PGK65583:PGK65590 PQG65583:PQG65590 QAC65583:QAC65590 QJY65583:QJY65590 QTU65583:QTU65590 RDQ65583:RDQ65590 RNM65583:RNM65590 RXI65583:RXI65590 SHE65583:SHE65590 SRA65583:SRA65590 TAW65583:TAW65590 TKS65583:TKS65590 TUO65583:TUO65590 UEK65583:UEK65590 UOG65583:UOG65590 UYC65583:UYC65590 VHY65583:VHY65590 VRU65583:VRU65590 WBQ65583:WBQ65590 WLM65583:WLM65590 WVI65583:WVI65590 A131119:A131126 IW131119:IW131126 SS131119:SS131126 ACO131119:ACO131126 AMK131119:AMK131126 AWG131119:AWG131126 BGC131119:BGC131126 BPY131119:BPY131126 BZU131119:BZU131126 CJQ131119:CJQ131126 CTM131119:CTM131126 DDI131119:DDI131126 DNE131119:DNE131126 DXA131119:DXA131126 EGW131119:EGW131126 EQS131119:EQS131126 FAO131119:FAO131126 FKK131119:FKK131126 FUG131119:FUG131126 GEC131119:GEC131126 GNY131119:GNY131126 GXU131119:GXU131126 HHQ131119:HHQ131126 HRM131119:HRM131126 IBI131119:IBI131126 ILE131119:ILE131126 IVA131119:IVA131126 JEW131119:JEW131126 JOS131119:JOS131126 JYO131119:JYO131126 KIK131119:KIK131126 KSG131119:KSG131126 LCC131119:LCC131126 LLY131119:LLY131126 LVU131119:LVU131126 MFQ131119:MFQ131126 MPM131119:MPM131126 MZI131119:MZI131126 NJE131119:NJE131126 NTA131119:NTA131126 OCW131119:OCW131126 OMS131119:OMS131126 OWO131119:OWO131126 PGK131119:PGK131126 PQG131119:PQG131126 QAC131119:QAC131126 QJY131119:QJY131126 QTU131119:QTU131126 RDQ131119:RDQ131126 RNM131119:RNM131126 RXI131119:RXI131126 SHE131119:SHE131126 SRA131119:SRA131126 TAW131119:TAW131126 TKS131119:TKS131126 TUO131119:TUO131126 UEK131119:UEK131126 UOG131119:UOG131126 UYC131119:UYC131126 VHY131119:VHY131126 VRU131119:VRU131126 WBQ131119:WBQ131126 WLM131119:WLM131126 WVI131119:WVI131126 A196655:A196662 IW196655:IW196662 SS196655:SS196662 ACO196655:ACO196662 AMK196655:AMK196662 AWG196655:AWG196662 BGC196655:BGC196662 BPY196655:BPY196662 BZU196655:BZU196662 CJQ196655:CJQ196662 CTM196655:CTM196662 DDI196655:DDI196662 DNE196655:DNE196662 DXA196655:DXA196662 EGW196655:EGW196662 EQS196655:EQS196662 FAO196655:FAO196662 FKK196655:FKK196662 FUG196655:FUG196662 GEC196655:GEC196662 GNY196655:GNY196662 GXU196655:GXU196662 HHQ196655:HHQ196662 HRM196655:HRM196662 IBI196655:IBI196662 ILE196655:ILE196662 IVA196655:IVA196662 JEW196655:JEW196662 JOS196655:JOS196662 JYO196655:JYO196662 KIK196655:KIK196662 KSG196655:KSG196662 LCC196655:LCC196662 LLY196655:LLY196662 LVU196655:LVU196662 MFQ196655:MFQ196662 MPM196655:MPM196662 MZI196655:MZI196662 NJE196655:NJE196662 NTA196655:NTA196662 OCW196655:OCW196662 OMS196655:OMS196662 OWO196655:OWO196662 PGK196655:PGK196662 PQG196655:PQG196662 QAC196655:QAC196662 QJY196655:QJY196662 QTU196655:QTU196662 RDQ196655:RDQ196662 RNM196655:RNM196662 RXI196655:RXI196662 SHE196655:SHE196662 SRA196655:SRA196662 TAW196655:TAW196662 TKS196655:TKS196662 TUO196655:TUO196662 UEK196655:UEK196662 UOG196655:UOG196662 UYC196655:UYC196662 VHY196655:VHY196662 VRU196655:VRU196662 WBQ196655:WBQ196662 WLM196655:WLM196662 WVI196655:WVI196662 A262191:A262198 IW262191:IW262198 SS262191:SS262198 ACO262191:ACO262198 AMK262191:AMK262198 AWG262191:AWG262198 BGC262191:BGC262198 BPY262191:BPY262198 BZU262191:BZU262198 CJQ262191:CJQ262198 CTM262191:CTM262198 DDI262191:DDI262198 DNE262191:DNE262198 DXA262191:DXA262198 EGW262191:EGW262198 EQS262191:EQS262198 FAO262191:FAO262198 FKK262191:FKK262198 FUG262191:FUG262198 GEC262191:GEC262198 GNY262191:GNY262198 GXU262191:GXU262198 HHQ262191:HHQ262198 HRM262191:HRM262198 IBI262191:IBI262198 ILE262191:ILE262198 IVA262191:IVA262198 JEW262191:JEW262198 JOS262191:JOS262198 JYO262191:JYO262198 KIK262191:KIK262198 KSG262191:KSG262198 LCC262191:LCC262198 LLY262191:LLY262198 LVU262191:LVU262198 MFQ262191:MFQ262198 MPM262191:MPM262198 MZI262191:MZI262198 NJE262191:NJE262198 NTA262191:NTA262198 OCW262191:OCW262198 OMS262191:OMS262198 OWO262191:OWO262198 PGK262191:PGK262198 PQG262191:PQG262198 QAC262191:QAC262198 QJY262191:QJY262198 QTU262191:QTU262198 RDQ262191:RDQ262198 RNM262191:RNM262198 RXI262191:RXI262198 SHE262191:SHE262198 SRA262191:SRA262198 TAW262191:TAW262198 TKS262191:TKS262198 TUO262191:TUO262198 UEK262191:UEK262198 UOG262191:UOG262198 UYC262191:UYC262198 VHY262191:VHY262198 VRU262191:VRU262198 WBQ262191:WBQ262198 WLM262191:WLM262198 WVI262191:WVI262198 A327727:A327734 IW327727:IW327734 SS327727:SS327734 ACO327727:ACO327734 AMK327727:AMK327734 AWG327727:AWG327734 BGC327727:BGC327734 BPY327727:BPY327734 BZU327727:BZU327734 CJQ327727:CJQ327734 CTM327727:CTM327734 DDI327727:DDI327734 DNE327727:DNE327734 DXA327727:DXA327734 EGW327727:EGW327734 EQS327727:EQS327734 FAO327727:FAO327734 FKK327727:FKK327734 FUG327727:FUG327734 GEC327727:GEC327734 GNY327727:GNY327734 GXU327727:GXU327734 HHQ327727:HHQ327734 HRM327727:HRM327734 IBI327727:IBI327734 ILE327727:ILE327734 IVA327727:IVA327734 JEW327727:JEW327734 JOS327727:JOS327734 JYO327727:JYO327734 KIK327727:KIK327734 KSG327727:KSG327734 LCC327727:LCC327734 LLY327727:LLY327734 LVU327727:LVU327734 MFQ327727:MFQ327734 MPM327727:MPM327734 MZI327727:MZI327734 NJE327727:NJE327734 NTA327727:NTA327734 OCW327727:OCW327734 OMS327727:OMS327734 OWO327727:OWO327734 PGK327727:PGK327734 PQG327727:PQG327734 QAC327727:QAC327734 QJY327727:QJY327734 QTU327727:QTU327734 RDQ327727:RDQ327734 RNM327727:RNM327734 RXI327727:RXI327734 SHE327727:SHE327734 SRA327727:SRA327734 TAW327727:TAW327734 TKS327727:TKS327734 TUO327727:TUO327734 UEK327727:UEK327734 UOG327727:UOG327734 UYC327727:UYC327734 VHY327727:VHY327734 VRU327727:VRU327734 WBQ327727:WBQ327734 WLM327727:WLM327734 WVI327727:WVI327734 A393263:A393270 IW393263:IW393270 SS393263:SS393270 ACO393263:ACO393270 AMK393263:AMK393270 AWG393263:AWG393270 BGC393263:BGC393270 BPY393263:BPY393270 BZU393263:BZU393270 CJQ393263:CJQ393270 CTM393263:CTM393270 DDI393263:DDI393270 DNE393263:DNE393270 DXA393263:DXA393270 EGW393263:EGW393270 EQS393263:EQS393270 FAO393263:FAO393270 FKK393263:FKK393270 FUG393263:FUG393270 GEC393263:GEC393270 GNY393263:GNY393270 GXU393263:GXU393270 HHQ393263:HHQ393270 HRM393263:HRM393270 IBI393263:IBI393270 ILE393263:ILE393270 IVA393263:IVA393270 JEW393263:JEW393270 JOS393263:JOS393270 JYO393263:JYO393270 KIK393263:KIK393270 KSG393263:KSG393270 LCC393263:LCC393270 LLY393263:LLY393270 LVU393263:LVU393270 MFQ393263:MFQ393270 MPM393263:MPM393270 MZI393263:MZI393270 NJE393263:NJE393270 NTA393263:NTA393270 OCW393263:OCW393270 OMS393263:OMS393270 OWO393263:OWO393270 PGK393263:PGK393270 PQG393263:PQG393270 QAC393263:QAC393270 QJY393263:QJY393270 QTU393263:QTU393270 RDQ393263:RDQ393270 RNM393263:RNM393270 RXI393263:RXI393270 SHE393263:SHE393270 SRA393263:SRA393270 TAW393263:TAW393270 TKS393263:TKS393270 TUO393263:TUO393270 UEK393263:UEK393270 UOG393263:UOG393270 UYC393263:UYC393270 VHY393263:VHY393270 VRU393263:VRU393270 WBQ393263:WBQ393270 WLM393263:WLM393270 WVI393263:WVI393270 A458799:A458806 IW458799:IW458806 SS458799:SS458806 ACO458799:ACO458806 AMK458799:AMK458806 AWG458799:AWG458806 BGC458799:BGC458806 BPY458799:BPY458806 BZU458799:BZU458806 CJQ458799:CJQ458806 CTM458799:CTM458806 DDI458799:DDI458806 DNE458799:DNE458806 DXA458799:DXA458806 EGW458799:EGW458806 EQS458799:EQS458806 FAO458799:FAO458806 FKK458799:FKK458806 FUG458799:FUG458806 GEC458799:GEC458806 GNY458799:GNY458806 GXU458799:GXU458806 HHQ458799:HHQ458806 HRM458799:HRM458806 IBI458799:IBI458806 ILE458799:ILE458806 IVA458799:IVA458806 JEW458799:JEW458806 JOS458799:JOS458806 JYO458799:JYO458806 KIK458799:KIK458806 KSG458799:KSG458806 LCC458799:LCC458806 LLY458799:LLY458806 LVU458799:LVU458806 MFQ458799:MFQ458806 MPM458799:MPM458806 MZI458799:MZI458806 NJE458799:NJE458806 NTA458799:NTA458806 OCW458799:OCW458806 OMS458799:OMS458806 OWO458799:OWO458806 PGK458799:PGK458806 PQG458799:PQG458806 QAC458799:QAC458806 QJY458799:QJY458806 QTU458799:QTU458806 RDQ458799:RDQ458806 RNM458799:RNM458806 RXI458799:RXI458806 SHE458799:SHE458806 SRA458799:SRA458806 TAW458799:TAW458806 TKS458799:TKS458806 TUO458799:TUO458806 UEK458799:UEK458806 UOG458799:UOG458806 UYC458799:UYC458806 VHY458799:VHY458806 VRU458799:VRU458806 WBQ458799:WBQ458806 WLM458799:WLM458806 WVI458799:WVI458806 A524335:A524342 IW524335:IW524342 SS524335:SS524342 ACO524335:ACO524342 AMK524335:AMK524342 AWG524335:AWG524342 BGC524335:BGC524342 BPY524335:BPY524342 BZU524335:BZU524342 CJQ524335:CJQ524342 CTM524335:CTM524342 DDI524335:DDI524342 DNE524335:DNE524342 DXA524335:DXA524342 EGW524335:EGW524342 EQS524335:EQS524342 FAO524335:FAO524342 FKK524335:FKK524342 FUG524335:FUG524342 GEC524335:GEC524342 GNY524335:GNY524342 GXU524335:GXU524342 HHQ524335:HHQ524342 HRM524335:HRM524342 IBI524335:IBI524342 ILE524335:ILE524342 IVA524335:IVA524342 JEW524335:JEW524342 JOS524335:JOS524342 JYO524335:JYO524342 KIK524335:KIK524342 KSG524335:KSG524342 LCC524335:LCC524342 LLY524335:LLY524342 LVU524335:LVU524342 MFQ524335:MFQ524342 MPM524335:MPM524342 MZI524335:MZI524342 NJE524335:NJE524342 NTA524335:NTA524342 OCW524335:OCW524342 OMS524335:OMS524342 OWO524335:OWO524342 PGK524335:PGK524342 PQG524335:PQG524342 QAC524335:QAC524342 QJY524335:QJY524342 QTU524335:QTU524342 RDQ524335:RDQ524342 RNM524335:RNM524342 RXI524335:RXI524342 SHE524335:SHE524342 SRA524335:SRA524342 TAW524335:TAW524342 TKS524335:TKS524342 TUO524335:TUO524342 UEK524335:UEK524342 UOG524335:UOG524342 UYC524335:UYC524342 VHY524335:VHY524342 VRU524335:VRU524342 WBQ524335:WBQ524342 WLM524335:WLM524342 WVI524335:WVI524342 A589871:A589878 IW589871:IW589878 SS589871:SS589878 ACO589871:ACO589878 AMK589871:AMK589878 AWG589871:AWG589878 BGC589871:BGC589878 BPY589871:BPY589878 BZU589871:BZU589878 CJQ589871:CJQ589878 CTM589871:CTM589878 DDI589871:DDI589878 DNE589871:DNE589878 DXA589871:DXA589878 EGW589871:EGW589878 EQS589871:EQS589878 FAO589871:FAO589878 FKK589871:FKK589878 FUG589871:FUG589878 GEC589871:GEC589878 GNY589871:GNY589878 GXU589871:GXU589878 HHQ589871:HHQ589878 HRM589871:HRM589878 IBI589871:IBI589878 ILE589871:ILE589878 IVA589871:IVA589878 JEW589871:JEW589878 JOS589871:JOS589878 JYO589871:JYO589878 KIK589871:KIK589878 KSG589871:KSG589878 LCC589871:LCC589878 LLY589871:LLY589878 LVU589871:LVU589878 MFQ589871:MFQ589878 MPM589871:MPM589878 MZI589871:MZI589878 NJE589871:NJE589878 NTA589871:NTA589878 OCW589871:OCW589878 OMS589871:OMS589878 OWO589871:OWO589878 PGK589871:PGK589878 PQG589871:PQG589878 QAC589871:QAC589878 QJY589871:QJY589878 QTU589871:QTU589878 RDQ589871:RDQ589878 RNM589871:RNM589878 RXI589871:RXI589878 SHE589871:SHE589878 SRA589871:SRA589878 TAW589871:TAW589878 TKS589871:TKS589878 TUO589871:TUO589878 UEK589871:UEK589878 UOG589871:UOG589878 UYC589871:UYC589878 VHY589871:VHY589878 VRU589871:VRU589878 WBQ589871:WBQ589878 WLM589871:WLM589878 WVI589871:WVI589878 A655407:A655414 IW655407:IW655414 SS655407:SS655414 ACO655407:ACO655414 AMK655407:AMK655414 AWG655407:AWG655414 BGC655407:BGC655414 BPY655407:BPY655414 BZU655407:BZU655414 CJQ655407:CJQ655414 CTM655407:CTM655414 DDI655407:DDI655414 DNE655407:DNE655414 DXA655407:DXA655414 EGW655407:EGW655414 EQS655407:EQS655414 FAO655407:FAO655414 FKK655407:FKK655414 FUG655407:FUG655414 GEC655407:GEC655414 GNY655407:GNY655414 GXU655407:GXU655414 HHQ655407:HHQ655414 HRM655407:HRM655414 IBI655407:IBI655414 ILE655407:ILE655414 IVA655407:IVA655414 JEW655407:JEW655414 JOS655407:JOS655414 JYO655407:JYO655414 KIK655407:KIK655414 KSG655407:KSG655414 LCC655407:LCC655414 LLY655407:LLY655414 LVU655407:LVU655414 MFQ655407:MFQ655414 MPM655407:MPM655414 MZI655407:MZI655414 NJE655407:NJE655414 NTA655407:NTA655414 OCW655407:OCW655414 OMS655407:OMS655414 OWO655407:OWO655414 PGK655407:PGK655414 PQG655407:PQG655414 QAC655407:QAC655414 QJY655407:QJY655414 QTU655407:QTU655414 RDQ655407:RDQ655414 RNM655407:RNM655414 RXI655407:RXI655414 SHE655407:SHE655414 SRA655407:SRA655414 TAW655407:TAW655414 TKS655407:TKS655414 TUO655407:TUO655414 UEK655407:UEK655414 UOG655407:UOG655414 UYC655407:UYC655414 VHY655407:VHY655414 VRU655407:VRU655414 WBQ655407:WBQ655414 WLM655407:WLM655414 WVI655407:WVI655414 A720943:A720950 IW720943:IW720950 SS720943:SS720950 ACO720943:ACO720950 AMK720943:AMK720950 AWG720943:AWG720950 BGC720943:BGC720950 BPY720943:BPY720950 BZU720943:BZU720950 CJQ720943:CJQ720950 CTM720943:CTM720950 DDI720943:DDI720950 DNE720943:DNE720950 DXA720943:DXA720950 EGW720943:EGW720950 EQS720943:EQS720950 FAO720943:FAO720950 FKK720943:FKK720950 FUG720943:FUG720950 GEC720943:GEC720950 GNY720943:GNY720950 GXU720943:GXU720950 HHQ720943:HHQ720950 HRM720943:HRM720950 IBI720943:IBI720950 ILE720943:ILE720950 IVA720943:IVA720950 JEW720943:JEW720950 JOS720943:JOS720950 JYO720943:JYO720950 KIK720943:KIK720950 KSG720943:KSG720950 LCC720943:LCC720950 LLY720943:LLY720950 LVU720943:LVU720950 MFQ720943:MFQ720950 MPM720943:MPM720950 MZI720943:MZI720950 NJE720943:NJE720950 NTA720943:NTA720950 OCW720943:OCW720950 OMS720943:OMS720950 OWO720943:OWO720950 PGK720943:PGK720950 PQG720943:PQG720950 QAC720943:QAC720950 QJY720943:QJY720950 QTU720943:QTU720950 RDQ720943:RDQ720950 RNM720943:RNM720950 RXI720943:RXI720950 SHE720943:SHE720950 SRA720943:SRA720950 TAW720943:TAW720950 TKS720943:TKS720950 TUO720943:TUO720950 UEK720943:UEK720950 UOG720943:UOG720950 UYC720943:UYC720950 VHY720943:VHY720950 VRU720943:VRU720950 WBQ720943:WBQ720950 WLM720943:WLM720950 WVI720943:WVI720950 A786479:A786486 IW786479:IW786486 SS786479:SS786486 ACO786479:ACO786486 AMK786479:AMK786486 AWG786479:AWG786486 BGC786479:BGC786486 BPY786479:BPY786486 BZU786479:BZU786486 CJQ786479:CJQ786486 CTM786479:CTM786486 DDI786479:DDI786486 DNE786479:DNE786486 DXA786479:DXA786486 EGW786479:EGW786486 EQS786479:EQS786486 FAO786479:FAO786486 FKK786479:FKK786486 FUG786479:FUG786486 GEC786479:GEC786486 GNY786479:GNY786486 GXU786479:GXU786486 HHQ786479:HHQ786486 HRM786479:HRM786486 IBI786479:IBI786486 ILE786479:ILE786486 IVA786479:IVA786486 JEW786479:JEW786486 JOS786479:JOS786486 JYO786479:JYO786486 KIK786479:KIK786486 KSG786479:KSG786486 LCC786479:LCC786486 LLY786479:LLY786486 LVU786479:LVU786486 MFQ786479:MFQ786486 MPM786479:MPM786486 MZI786479:MZI786486 NJE786479:NJE786486 NTA786479:NTA786486 OCW786479:OCW786486 OMS786479:OMS786486 OWO786479:OWO786486 PGK786479:PGK786486 PQG786479:PQG786486 QAC786479:QAC786486 QJY786479:QJY786486 QTU786479:QTU786486 RDQ786479:RDQ786486 RNM786479:RNM786486 RXI786479:RXI786486 SHE786479:SHE786486 SRA786479:SRA786486 TAW786479:TAW786486 TKS786479:TKS786486 TUO786479:TUO786486 UEK786479:UEK786486 UOG786479:UOG786486 UYC786479:UYC786486 VHY786479:VHY786486 VRU786479:VRU786486 WBQ786479:WBQ786486 WLM786479:WLM786486 WVI786479:WVI786486 A852015:A852022 IW852015:IW852022 SS852015:SS852022 ACO852015:ACO852022 AMK852015:AMK852022 AWG852015:AWG852022 BGC852015:BGC852022 BPY852015:BPY852022 BZU852015:BZU852022 CJQ852015:CJQ852022 CTM852015:CTM852022 DDI852015:DDI852022 DNE852015:DNE852022 DXA852015:DXA852022 EGW852015:EGW852022 EQS852015:EQS852022 FAO852015:FAO852022 FKK852015:FKK852022 FUG852015:FUG852022 GEC852015:GEC852022 GNY852015:GNY852022 GXU852015:GXU852022 HHQ852015:HHQ852022 HRM852015:HRM852022 IBI852015:IBI852022 ILE852015:ILE852022 IVA852015:IVA852022 JEW852015:JEW852022 JOS852015:JOS852022 JYO852015:JYO852022 KIK852015:KIK852022 KSG852015:KSG852022 LCC852015:LCC852022 LLY852015:LLY852022 LVU852015:LVU852022 MFQ852015:MFQ852022 MPM852015:MPM852022 MZI852015:MZI852022 NJE852015:NJE852022 NTA852015:NTA852022 OCW852015:OCW852022 OMS852015:OMS852022 OWO852015:OWO852022 PGK852015:PGK852022 PQG852015:PQG852022 QAC852015:QAC852022 QJY852015:QJY852022 QTU852015:QTU852022 RDQ852015:RDQ852022 RNM852015:RNM852022 RXI852015:RXI852022 SHE852015:SHE852022 SRA852015:SRA852022 TAW852015:TAW852022 TKS852015:TKS852022 TUO852015:TUO852022 UEK852015:UEK852022 UOG852015:UOG852022 UYC852015:UYC852022 VHY852015:VHY852022 VRU852015:VRU852022 WBQ852015:WBQ852022 WLM852015:WLM852022 WVI852015:WVI852022 A917551:A917558 IW917551:IW917558 SS917551:SS917558 ACO917551:ACO917558 AMK917551:AMK917558 AWG917551:AWG917558 BGC917551:BGC917558 BPY917551:BPY917558 BZU917551:BZU917558 CJQ917551:CJQ917558 CTM917551:CTM917558 DDI917551:DDI917558 DNE917551:DNE917558 DXA917551:DXA917558 EGW917551:EGW917558 EQS917551:EQS917558 FAO917551:FAO917558 FKK917551:FKK917558 FUG917551:FUG917558 GEC917551:GEC917558 GNY917551:GNY917558 GXU917551:GXU917558 HHQ917551:HHQ917558 HRM917551:HRM917558 IBI917551:IBI917558 ILE917551:ILE917558 IVA917551:IVA917558 JEW917551:JEW917558 JOS917551:JOS917558 JYO917551:JYO917558 KIK917551:KIK917558 KSG917551:KSG917558 LCC917551:LCC917558 LLY917551:LLY917558 LVU917551:LVU917558 MFQ917551:MFQ917558 MPM917551:MPM917558 MZI917551:MZI917558 NJE917551:NJE917558 NTA917551:NTA917558 OCW917551:OCW917558 OMS917551:OMS917558 OWO917551:OWO917558 PGK917551:PGK917558 PQG917551:PQG917558 QAC917551:QAC917558 QJY917551:QJY917558 QTU917551:QTU917558 RDQ917551:RDQ917558 RNM917551:RNM917558 RXI917551:RXI917558 SHE917551:SHE917558 SRA917551:SRA917558 TAW917551:TAW917558 TKS917551:TKS917558 TUO917551:TUO917558 UEK917551:UEK917558 UOG917551:UOG917558 UYC917551:UYC917558 VHY917551:VHY917558 VRU917551:VRU917558 WBQ917551:WBQ917558 WLM917551:WLM917558 WVI917551:WVI917558 A983087:A983094 IW983087:IW983094 SS983087:SS983094 ACO983087:ACO983094 AMK983087:AMK983094 AWG983087:AWG983094 BGC983087:BGC983094 BPY983087:BPY983094 BZU983087:BZU983094 CJQ983087:CJQ983094 CTM983087:CTM983094 DDI983087:DDI983094 DNE983087:DNE983094 DXA983087:DXA983094 EGW983087:EGW983094 EQS983087:EQS983094 FAO983087:FAO983094 FKK983087:FKK983094 FUG983087:FUG983094 GEC983087:GEC983094 GNY983087:GNY983094 GXU983087:GXU983094 HHQ983087:HHQ983094 HRM983087:HRM983094 IBI983087:IBI983094 ILE983087:ILE983094 IVA983087:IVA983094 JEW983087:JEW983094 JOS983087:JOS983094 JYO983087:JYO983094 KIK983087:KIK983094 KSG983087:KSG983094 LCC983087:LCC983094 LLY983087:LLY983094 LVU983087:LVU983094 MFQ983087:MFQ983094 MPM983087:MPM983094 MZI983087:MZI983094 NJE983087:NJE983094 NTA983087:NTA983094 OCW983087:OCW983094 OMS983087:OMS983094 OWO983087:OWO983094 PGK983087:PGK983094 PQG983087:PQG983094 QAC983087:QAC983094 QJY983087:QJY983094 QTU983087:QTU983094 RDQ983087:RDQ983094 RNM983087:RNM983094 RXI983087:RXI983094 SHE983087:SHE983094 SRA983087:SRA983094 TAW983087:TAW983094 TKS983087:TKS983094 TUO983087:TUO983094 UEK983087:UEK983094 UOG983087:UOG983094 UYC983087:UYC983094 VHY983087:VHY983094 VRU983087:VRU983094 WBQ983087:WBQ983094 WLM983087:WLM983094 WVI983087:WVI983094 A34:A41 IW34:IW41 SS34:SS41 ACO34:ACO41 AMK34:AMK41 AWG34:AWG41 BGC34:BGC41 BPY34:BPY41 BZU34:BZU41 CJQ34:CJQ41 CTM34:CTM41 DDI34:DDI41 DNE34:DNE41 DXA34:DXA41 EGW34:EGW41 EQS34:EQS41 FAO34:FAO41 FKK34:FKK41 FUG34:FUG41 GEC34:GEC41 GNY34:GNY41 GXU34:GXU41 HHQ34:HHQ41 HRM34:HRM41 IBI34:IBI41 ILE34:ILE41 IVA34:IVA41 JEW34:JEW41 JOS34:JOS41 JYO34:JYO41 KIK34:KIK41 KSG34:KSG41 LCC34:LCC41 LLY34:LLY41 LVU34:LVU41 MFQ34:MFQ41 MPM34:MPM41 MZI34:MZI41 NJE34:NJE41 NTA34:NTA41 OCW34:OCW41 OMS34:OMS41 OWO34:OWO41 PGK34:PGK41 PQG34:PQG41 QAC34:QAC41 QJY34:QJY41 QTU34:QTU41 RDQ34:RDQ41 RNM34:RNM41 RXI34:RXI41 SHE34:SHE41 SRA34:SRA41 TAW34:TAW41 TKS34:TKS41 TUO34:TUO41 UEK34:UEK41 UOG34:UOG41 UYC34:UYC41 VHY34:VHY41 VRU34:VRU41 WBQ34:WBQ41 WLM34:WLM41 WVI34:WVI41 A65570:A65577 IW65570:IW65577 SS65570:SS65577 ACO65570:ACO65577 AMK65570:AMK65577 AWG65570:AWG65577 BGC65570:BGC65577 BPY65570:BPY65577 BZU65570:BZU65577 CJQ65570:CJQ65577 CTM65570:CTM65577 DDI65570:DDI65577 DNE65570:DNE65577 DXA65570:DXA65577 EGW65570:EGW65577 EQS65570:EQS65577 FAO65570:FAO65577 FKK65570:FKK65577 FUG65570:FUG65577 GEC65570:GEC65577 GNY65570:GNY65577 GXU65570:GXU65577 HHQ65570:HHQ65577 HRM65570:HRM65577 IBI65570:IBI65577 ILE65570:ILE65577 IVA65570:IVA65577 JEW65570:JEW65577 JOS65570:JOS65577 JYO65570:JYO65577 KIK65570:KIK65577 KSG65570:KSG65577 LCC65570:LCC65577 LLY65570:LLY65577 LVU65570:LVU65577 MFQ65570:MFQ65577 MPM65570:MPM65577 MZI65570:MZI65577 NJE65570:NJE65577 NTA65570:NTA65577 OCW65570:OCW65577 OMS65570:OMS65577 OWO65570:OWO65577 PGK65570:PGK65577 PQG65570:PQG65577 QAC65570:QAC65577 QJY65570:QJY65577 QTU65570:QTU65577 RDQ65570:RDQ65577 RNM65570:RNM65577 RXI65570:RXI65577 SHE65570:SHE65577 SRA65570:SRA65577 TAW65570:TAW65577 TKS65570:TKS65577 TUO65570:TUO65577 UEK65570:UEK65577 UOG65570:UOG65577 UYC65570:UYC65577 VHY65570:VHY65577 VRU65570:VRU65577 WBQ65570:WBQ65577 WLM65570:WLM65577 WVI65570:WVI65577 A131106:A131113 IW131106:IW131113 SS131106:SS131113 ACO131106:ACO131113 AMK131106:AMK131113 AWG131106:AWG131113 BGC131106:BGC131113 BPY131106:BPY131113 BZU131106:BZU131113 CJQ131106:CJQ131113 CTM131106:CTM131113 DDI131106:DDI131113 DNE131106:DNE131113 DXA131106:DXA131113 EGW131106:EGW131113 EQS131106:EQS131113 FAO131106:FAO131113 FKK131106:FKK131113 FUG131106:FUG131113 GEC131106:GEC131113 GNY131106:GNY131113 GXU131106:GXU131113 HHQ131106:HHQ131113 HRM131106:HRM131113 IBI131106:IBI131113 ILE131106:ILE131113 IVA131106:IVA131113 JEW131106:JEW131113 JOS131106:JOS131113 JYO131106:JYO131113 KIK131106:KIK131113 KSG131106:KSG131113 LCC131106:LCC131113 LLY131106:LLY131113 LVU131106:LVU131113 MFQ131106:MFQ131113 MPM131106:MPM131113 MZI131106:MZI131113 NJE131106:NJE131113 NTA131106:NTA131113 OCW131106:OCW131113 OMS131106:OMS131113 OWO131106:OWO131113 PGK131106:PGK131113 PQG131106:PQG131113 QAC131106:QAC131113 QJY131106:QJY131113 QTU131106:QTU131113 RDQ131106:RDQ131113 RNM131106:RNM131113 RXI131106:RXI131113 SHE131106:SHE131113 SRA131106:SRA131113 TAW131106:TAW131113 TKS131106:TKS131113 TUO131106:TUO131113 UEK131106:UEK131113 UOG131106:UOG131113 UYC131106:UYC131113 VHY131106:VHY131113 VRU131106:VRU131113 WBQ131106:WBQ131113 WLM131106:WLM131113 WVI131106:WVI131113 A196642:A196649 IW196642:IW196649 SS196642:SS196649 ACO196642:ACO196649 AMK196642:AMK196649 AWG196642:AWG196649 BGC196642:BGC196649 BPY196642:BPY196649 BZU196642:BZU196649 CJQ196642:CJQ196649 CTM196642:CTM196649 DDI196642:DDI196649 DNE196642:DNE196649 DXA196642:DXA196649 EGW196642:EGW196649 EQS196642:EQS196649 FAO196642:FAO196649 FKK196642:FKK196649 FUG196642:FUG196649 GEC196642:GEC196649 GNY196642:GNY196649 GXU196642:GXU196649 HHQ196642:HHQ196649 HRM196642:HRM196649 IBI196642:IBI196649 ILE196642:ILE196649 IVA196642:IVA196649 JEW196642:JEW196649 JOS196642:JOS196649 JYO196642:JYO196649 KIK196642:KIK196649 KSG196642:KSG196649 LCC196642:LCC196649 LLY196642:LLY196649 LVU196642:LVU196649 MFQ196642:MFQ196649 MPM196642:MPM196649 MZI196642:MZI196649 NJE196642:NJE196649 NTA196642:NTA196649 OCW196642:OCW196649 OMS196642:OMS196649 OWO196642:OWO196649 PGK196642:PGK196649 PQG196642:PQG196649 QAC196642:QAC196649 QJY196642:QJY196649 QTU196642:QTU196649 RDQ196642:RDQ196649 RNM196642:RNM196649 RXI196642:RXI196649 SHE196642:SHE196649 SRA196642:SRA196649 TAW196642:TAW196649 TKS196642:TKS196649 TUO196642:TUO196649 UEK196642:UEK196649 UOG196642:UOG196649 UYC196642:UYC196649 VHY196642:VHY196649 VRU196642:VRU196649 WBQ196642:WBQ196649 WLM196642:WLM196649 WVI196642:WVI196649 A262178:A262185 IW262178:IW262185 SS262178:SS262185 ACO262178:ACO262185 AMK262178:AMK262185 AWG262178:AWG262185 BGC262178:BGC262185 BPY262178:BPY262185 BZU262178:BZU262185 CJQ262178:CJQ262185 CTM262178:CTM262185 DDI262178:DDI262185 DNE262178:DNE262185 DXA262178:DXA262185 EGW262178:EGW262185 EQS262178:EQS262185 FAO262178:FAO262185 FKK262178:FKK262185 FUG262178:FUG262185 GEC262178:GEC262185 GNY262178:GNY262185 GXU262178:GXU262185 HHQ262178:HHQ262185 HRM262178:HRM262185 IBI262178:IBI262185 ILE262178:ILE262185 IVA262178:IVA262185 JEW262178:JEW262185 JOS262178:JOS262185 JYO262178:JYO262185 KIK262178:KIK262185 KSG262178:KSG262185 LCC262178:LCC262185 LLY262178:LLY262185 LVU262178:LVU262185 MFQ262178:MFQ262185 MPM262178:MPM262185 MZI262178:MZI262185 NJE262178:NJE262185 NTA262178:NTA262185 OCW262178:OCW262185 OMS262178:OMS262185 OWO262178:OWO262185 PGK262178:PGK262185 PQG262178:PQG262185 QAC262178:QAC262185 QJY262178:QJY262185 QTU262178:QTU262185 RDQ262178:RDQ262185 RNM262178:RNM262185 RXI262178:RXI262185 SHE262178:SHE262185 SRA262178:SRA262185 TAW262178:TAW262185 TKS262178:TKS262185 TUO262178:TUO262185 UEK262178:UEK262185 UOG262178:UOG262185 UYC262178:UYC262185 VHY262178:VHY262185 VRU262178:VRU262185 WBQ262178:WBQ262185 WLM262178:WLM262185 WVI262178:WVI262185 A327714:A327721 IW327714:IW327721 SS327714:SS327721 ACO327714:ACO327721 AMK327714:AMK327721 AWG327714:AWG327721 BGC327714:BGC327721 BPY327714:BPY327721 BZU327714:BZU327721 CJQ327714:CJQ327721 CTM327714:CTM327721 DDI327714:DDI327721 DNE327714:DNE327721 DXA327714:DXA327721 EGW327714:EGW327721 EQS327714:EQS327721 FAO327714:FAO327721 FKK327714:FKK327721 FUG327714:FUG327721 GEC327714:GEC327721 GNY327714:GNY327721 GXU327714:GXU327721 HHQ327714:HHQ327721 HRM327714:HRM327721 IBI327714:IBI327721 ILE327714:ILE327721 IVA327714:IVA327721 JEW327714:JEW327721 JOS327714:JOS327721 JYO327714:JYO327721 KIK327714:KIK327721 KSG327714:KSG327721 LCC327714:LCC327721 LLY327714:LLY327721 LVU327714:LVU327721 MFQ327714:MFQ327721 MPM327714:MPM327721 MZI327714:MZI327721 NJE327714:NJE327721 NTA327714:NTA327721 OCW327714:OCW327721 OMS327714:OMS327721 OWO327714:OWO327721 PGK327714:PGK327721 PQG327714:PQG327721 QAC327714:QAC327721 QJY327714:QJY327721 QTU327714:QTU327721 RDQ327714:RDQ327721 RNM327714:RNM327721 RXI327714:RXI327721 SHE327714:SHE327721 SRA327714:SRA327721 TAW327714:TAW327721 TKS327714:TKS327721 TUO327714:TUO327721 UEK327714:UEK327721 UOG327714:UOG327721 UYC327714:UYC327721 VHY327714:VHY327721 VRU327714:VRU327721 WBQ327714:WBQ327721 WLM327714:WLM327721 WVI327714:WVI327721 A393250:A393257 IW393250:IW393257 SS393250:SS393257 ACO393250:ACO393257 AMK393250:AMK393257 AWG393250:AWG393257 BGC393250:BGC393257 BPY393250:BPY393257 BZU393250:BZU393257 CJQ393250:CJQ393257 CTM393250:CTM393257 DDI393250:DDI393257 DNE393250:DNE393257 DXA393250:DXA393257 EGW393250:EGW393257 EQS393250:EQS393257 FAO393250:FAO393257 FKK393250:FKK393257 FUG393250:FUG393257 GEC393250:GEC393257 GNY393250:GNY393257 GXU393250:GXU393257 HHQ393250:HHQ393257 HRM393250:HRM393257 IBI393250:IBI393257 ILE393250:ILE393257 IVA393250:IVA393257 JEW393250:JEW393257 JOS393250:JOS393257 JYO393250:JYO393257 KIK393250:KIK393257 KSG393250:KSG393257 LCC393250:LCC393257 LLY393250:LLY393257 LVU393250:LVU393257 MFQ393250:MFQ393257 MPM393250:MPM393257 MZI393250:MZI393257 NJE393250:NJE393257 NTA393250:NTA393257 OCW393250:OCW393257 OMS393250:OMS393257 OWO393250:OWO393257 PGK393250:PGK393257 PQG393250:PQG393257 QAC393250:QAC393257 QJY393250:QJY393257 QTU393250:QTU393257 RDQ393250:RDQ393257 RNM393250:RNM393257 RXI393250:RXI393257 SHE393250:SHE393257 SRA393250:SRA393257 TAW393250:TAW393257 TKS393250:TKS393257 TUO393250:TUO393257 UEK393250:UEK393257 UOG393250:UOG393257 UYC393250:UYC393257 VHY393250:VHY393257 VRU393250:VRU393257 WBQ393250:WBQ393257 WLM393250:WLM393257 WVI393250:WVI393257 A458786:A458793 IW458786:IW458793 SS458786:SS458793 ACO458786:ACO458793 AMK458786:AMK458793 AWG458786:AWG458793 BGC458786:BGC458793 BPY458786:BPY458793 BZU458786:BZU458793 CJQ458786:CJQ458793 CTM458786:CTM458793 DDI458786:DDI458793 DNE458786:DNE458793 DXA458786:DXA458793 EGW458786:EGW458793 EQS458786:EQS458793 FAO458786:FAO458793 FKK458786:FKK458793 FUG458786:FUG458793 GEC458786:GEC458793 GNY458786:GNY458793 GXU458786:GXU458793 HHQ458786:HHQ458793 HRM458786:HRM458793 IBI458786:IBI458793 ILE458786:ILE458793 IVA458786:IVA458793 JEW458786:JEW458793 JOS458786:JOS458793 JYO458786:JYO458793 KIK458786:KIK458793 KSG458786:KSG458793 LCC458786:LCC458793 LLY458786:LLY458793 LVU458786:LVU458793 MFQ458786:MFQ458793 MPM458786:MPM458793 MZI458786:MZI458793 NJE458786:NJE458793 NTA458786:NTA458793 OCW458786:OCW458793 OMS458786:OMS458793 OWO458786:OWO458793 PGK458786:PGK458793 PQG458786:PQG458793 QAC458786:QAC458793 QJY458786:QJY458793 QTU458786:QTU458793 RDQ458786:RDQ458793 RNM458786:RNM458793 RXI458786:RXI458793 SHE458786:SHE458793 SRA458786:SRA458793 TAW458786:TAW458793 TKS458786:TKS458793 TUO458786:TUO458793 UEK458786:UEK458793 UOG458786:UOG458793 UYC458786:UYC458793 VHY458786:VHY458793 VRU458786:VRU458793 WBQ458786:WBQ458793 WLM458786:WLM458793 WVI458786:WVI458793 A524322:A524329 IW524322:IW524329 SS524322:SS524329 ACO524322:ACO524329 AMK524322:AMK524329 AWG524322:AWG524329 BGC524322:BGC524329 BPY524322:BPY524329 BZU524322:BZU524329 CJQ524322:CJQ524329 CTM524322:CTM524329 DDI524322:DDI524329 DNE524322:DNE524329 DXA524322:DXA524329 EGW524322:EGW524329 EQS524322:EQS524329 FAO524322:FAO524329 FKK524322:FKK524329 FUG524322:FUG524329 GEC524322:GEC524329 GNY524322:GNY524329 GXU524322:GXU524329 HHQ524322:HHQ524329 HRM524322:HRM524329 IBI524322:IBI524329 ILE524322:ILE524329 IVA524322:IVA524329 JEW524322:JEW524329 JOS524322:JOS524329 JYO524322:JYO524329 KIK524322:KIK524329 KSG524322:KSG524329 LCC524322:LCC524329 LLY524322:LLY524329 LVU524322:LVU524329 MFQ524322:MFQ524329 MPM524322:MPM524329 MZI524322:MZI524329 NJE524322:NJE524329 NTA524322:NTA524329 OCW524322:OCW524329 OMS524322:OMS524329 OWO524322:OWO524329 PGK524322:PGK524329 PQG524322:PQG524329 QAC524322:QAC524329 QJY524322:QJY524329 QTU524322:QTU524329 RDQ524322:RDQ524329 RNM524322:RNM524329 RXI524322:RXI524329 SHE524322:SHE524329 SRA524322:SRA524329 TAW524322:TAW524329 TKS524322:TKS524329 TUO524322:TUO524329 UEK524322:UEK524329 UOG524322:UOG524329 UYC524322:UYC524329 VHY524322:VHY524329 VRU524322:VRU524329 WBQ524322:WBQ524329 WLM524322:WLM524329 WVI524322:WVI524329 A589858:A589865 IW589858:IW589865 SS589858:SS589865 ACO589858:ACO589865 AMK589858:AMK589865 AWG589858:AWG589865 BGC589858:BGC589865 BPY589858:BPY589865 BZU589858:BZU589865 CJQ589858:CJQ589865 CTM589858:CTM589865 DDI589858:DDI589865 DNE589858:DNE589865 DXA589858:DXA589865 EGW589858:EGW589865 EQS589858:EQS589865 FAO589858:FAO589865 FKK589858:FKK589865 FUG589858:FUG589865 GEC589858:GEC589865 GNY589858:GNY589865 GXU589858:GXU589865 HHQ589858:HHQ589865 HRM589858:HRM589865 IBI589858:IBI589865 ILE589858:ILE589865 IVA589858:IVA589865 JEW589858:JEW589865 JOS589858:JOS589865 JYO589858:JYO589865 KIK589858:KIK589865 KSG589858:KSG589865 LCC589858:LCC589865 LLY589858:LLY589865 LVU589858:LVU589865 MFQ589858:MFQ589865 MPM589858:MPM589865 MZI589858:MZI589865 NJE589858:NJE589865 NTA589858:NTA589865 OCW589858:OCW589865 OMS589858:OMS589865 OWO589858:OWO589865 PGK589858:PGK589865 PQG589858:PQG589865 QAC589858:QAC589865 QJY589858:QJY589865 QTU589858:QTU589865 RDQ589858:RDQ589865 RNM589858:RNM589865 RXI589858:RXI589865 SHE589858:SHE589865 SRA589858:SRA589865 TAW589858:TAW589865 TKS589858:TKS589865 TUO589858:TUO589865 UEK589858:UEK589865 UOG589858:UOG589865 UYC589858:UYC589865 VHY589858:VHY589865 VRU589858:VRU589865 WBQ589858:WBQ589865 WLM589858:WLM589865 WVI589858:WVI589865 A655394:A655401 IW655394:IW655401 SS655394:SS655401 ACO655394:ACO655401 AMK655394:AMK655401 AWG655394:AWG655401 BGC655394:BGC655401 BPY655394:BPY655401 BZU655394:BZU655401 CJQ655394:CJQ655401 CTM655394:CTM655401 DDI655394:DDI655401 DNE655394:DNE655401 DXA655394:DXA655401 EGW655394:EGW655401 EQS655394:EQS655401 FAO655394:FAO655401 FKK655394:FKK655401 FUG655394:FUG655401 GEC655394:GEC655401 GNY655394:GNY655401 GXU655394:GXU655401 HHQ655394:HHQ655401 HRM655394:HRM655401 IBI655394:IBI655401 ILE655394:ILE655401 IVA655394:IVA655401 JEW655394:JEW655401 JOS655394:JOS655401 JYO655394:JYO655401 KIK655394:KIK655401 KSG655394:KSG655401 LCC655394:LCC655401 LLY655394:LLY655401 LVU655394:LVU655401 MFQ655394:MFQ655401 MPM655394:MPM655401 MZI655394:MZI655401 NJE655394:NJE655401 NTA655394:NTA655401 OCW655394:OCW655401 OMS655394:OMS655401 OWO655394:OWO655401 PGK655394:PGK655401 PQG655394:PQG655401 QAC655394:QAC655401 QJY655394:QJY655401 QTU655394:QTU655401 RDQ655394:RDQ655401 RNM655394:RNM655401 RXI655394:RXI655401 SHE655394:SHE655401 SRA655394:SRA655401 TAW655394:TAW655401 TKS655394:TKS655401 TUO655394:TUO655401 UEK655394:UEK655401 UOG655394:UOG655401 UYC655394:UYC655401 VHY655394:VHY655401 VRU655394:VRU655401 WBQ655394:WBQ655401 WLM655394:WLM655401 WVI655394:WVI655401 A720930:A720937 IW720930:IW720937 SS720930:SS720937 ACO720930:ACO720937 AMK720930:AMK720937 AWG720930:AWG720937 BGC720930:BGC720937 BPY720930:BPY720937 BZU720930:BZU720937 CJQ720930:CJQ720937 CTM720930:CTM720937 DDI720930:DDI720937 DNE720930:DNE720937 DXA720930:DXA720937 EGW720930:EGW720937 EQS720930:EQS720937 FAO720930:FAO720937 FKK720930:FKK720937 FUG720930:FUG720937 GEC720930:GEC720937 GNY720930:GNY720937 GXU720930:GXU720937 HHQ720930:HHQ720937 HRM720930:HRM720937 IBI720930:IBI720937 ILE720930:ILE720937 IVA720930:IVA720937 JEW720930:JEW720937 JOS720930:JOS720937 JYO720930:JYO720937 KIK720930:KIK720937 KSG720930:KSG720937 LCC720930:LCC720937 LLY720930:LLY720937 LVU720930:LVU720937 MFQ720930:MFQ720937 MPM720930:MPM720937 MZI720930:MZI720937 NJE720930:NJE720937 NTA720930:NTA720937 OCW720930:OCW720937 OMS720930:OMS720937 OWO720930:OWO720937 PGK720930:PGK720937 PQG720930:PQG720937 QAC720930:QAC720937 QJY720930:QJY720937 QTU720930:QTU720937 RDQ720930:RDQ720937 RNM720930:RNM720937 RXI720930:RXI720937 SHE720930:SHE720937 SRA720930:SRA720937 TAW720930:TAW720937 TKS720930:TKS720937 TUO720930:TUO720937 UEK720930:UEK720937 UOG720930:UOG720937 UYC720930:UYC720937 VHY720930:VHY720937 VRU720930:VRU720937 WBQ720930:WBQ720937 WLM720930:WLM720937 WVI720930:WVI720937 A786466:A786473 IW786466:IW786473 SS786466:SS786473 ACO786466:ACO786473 AMK786466:AMK786473 AWG786466:AWG786473 BGC786466:BGC786473 BPY786466:BPY786473 BZU786466:BZU786473 CJQ786466:CJQ786473 CTM786466:CTM786473 DDI786466:DDI786473 DNE786466:DNE786473 DXA786466:DXA786473 EGW786466:EGW786473 EQS786466:EQS786473 FAO786466:FAO786473 FKK786466:FKK786473 FUG786466:FUG786473 GEC786466:GEC786473 GNY786466:GNY786473 GXU786466:GXU786473 HHQ786466:HHQ786473 HRM786466:HRM786473 IBI786466:IBI786473 ILE786466:ILE786473 IVA786466:IVA786473 JEW786466:JEW786473 JOS786466:JOS786473 JYO786466:JYO786473 KIK786466:KIK786473 KSG786466:KSG786473 LCC786466:LCC786473 LLY786466:LLY786473 LVU786466:LVU786473 MFQ786466:MFQ786473 MPM786466:MPM786473 MZI786466:MZI786473 NJE786466:NJE786473 NTA786466:NTA786473 OCW786466:OCW786473 OMS786466:OMS786473 OWO786466:OWO786473 PGK786466:PGK786473 PQG786466:PQG786473 QAC786466:QAC786473 QJY786466:QJY786473 QTU786466:QTU786473 RDQ786466:RDQ786473 RNM786466:RNM786473 RXI786466:RXI786473 SHE786466:SHE786473 SRA786466:SRA786473 TAW786466:TAW786473 TKS786466:TKS786473 TUO786466:TUO786473 UEK786466:UEK786473 UOG786466:UOG786473 UYC786466:UYC786473 VHY786466:VHY786473 VRU786466:VRU786473 WBQ786466:WBQ786473 WLM786466:WLM786473 WVI786466:WVI786473 A852002:A852009 IW852002:IW852009 SS852002:SS852009 ACO852002:ACO852009 AMK852002:AMK852009 AWG852002:AWG852009 BGC852002:BGC852009 BPY852002:BPY852009 BZU852002:BZU852009 CJQ852002:CJQ852009 CTM852002:CTM852009 DDI852002:DDI852009 DNE852002:DNE852009 DXA852002:DXA852009 EGW852002:EGW852009 EQS852002:EQS852009 FAO852002:FAO852009 FKK852002:FKK852009 FUG852002:FUG852009 GEC852002:GEC852009 GNY852002:GNY852009 GXU852002:GXU852009 HHQ852002:HHQ852009 HRM852002:HRM852009 IBI852002:IBI852009 ILE852002:ILE852009 IVA852002:IVA852009 JEW852002:JEW852009 JOS852002:JOS852009 JYO852002:JYO852009 KIK852002:KIK852009 KSG852002:KSG852009 LCC852002:LCC852009 LLY852002:LLY852009 LVU852002:LVU852009 MFQ852002:MFQ852009 MPM852002:MPM852009 MZI852002:MZI852009 NJE852002:NJE852009 NTA852002:NTA852009 OCW852002:OCW852009 OMS852002:OMS852009 OWO852002:OWO852009 PGK852002:PGK852009 PQG852002:PQG852009 QAC852002:QAC852009 QJY852002:QJY852009 QTU852002:QTU852009 RDQ852002:RDQ852009 RNM852002:RNM852009 RXI852002:RXI852009 SHE852002:SHE852009 SRA852002:SRA852009 TAW852002:TAW852009 TKS852002:TKS852009 TUO852002:TUO852009 UEK852002:UEK852009 UOG852002:UOG852009 UYC852002:UYC852009 VHY852002:VHY852009 VRU852002:VRU852009 WBQ852002:WBQ852009 WLM852002:WLM852009 WVI852002:WVI852009 A917538:A917545 IW917538:IW917545 SS917538:SS917545 ACO917538:ACO917545 AMK917538:AMK917545 AWG917538:AWG917545 BGC917538:BGC917545 BPY917538:BPY917545 BZU917538:BZU917545 CJQ917538:CJQ917545 CTM917538:CTM917545 DDI917538:DDI917545 DNE917538:DNE917545 DXA917538:DXA917545 EGW917538:EGW917545 EQS917538:EQS917545 FAO917538:FAO917545 FKK917538:FKK917545 FUG917538:FUG917545 GEC917538:GEC917545 GNY917538:GNY917545 GXU917538:GXU917545 HHQ917538:HHQ917545 HRM917538:HRM917545 IBI917538:IBI917545 ILE917538:ILE917545 IVA917538:IVA917545 JEW917538:JEW917545 JOS917538:JOS917545 JYO917538:JYO917545 KIK917538:KIK917545 KSG917538:KSG917545 LCC917538:LCC917545 LLY917538:LLY917545 LVU917538:LVU917545 MFQ917538:MFQ917545 MPM917538:MPM917545 MZI917538:MZI917545 NJE917538:NJE917545 NTA917538:NTA917545 OCW917538:OCW917545 OMS917538:OMS917545 OWO917538:OWO917545 PGK917538:PGK917545 PQG917538:PQG917545 QAC917538:QAC917545 QJY917538:QJY917545 QTU917538:QTU917545 RDQ917538:RDQ917545 RNM917538:RNM917545 RXI917538:RXI917545 SHE917538:SHE917545 SRA917538:SRA917545 TAW917538:TAW917545 TKS917538:TKS917545 TUO917538:TUO917545 UEK917538:UEK917545 UOG917538:UOG917545 UYC917538:UYC917545 VHY917538:VHY917545 VRU917538:VRU917545 WBQ917538:WBQ917545 WLM917538:WLM917545 WVI917538:WVI917545 A983074:A983081 IW983074:IW983081 SS983074:SS983081 ACO983074:ACO983081 AMK983074:AMK983081 AWG983074:AWG983081 BGC983074:BGC983081 BPY983074:BPY983081 BZU983074:BZU983081 CJQ983074:CJQ983081 CTM983074:CTM983081 DDI983074:DDI983081 DNE983074:DNE983081 DXA983074:DXA983081 EGW983074:EGW983081 EQS983074:EQS983081 FAO983074:FAO983081 FKK983074:FKK983081 FUG983074:FUG983081 GEC983074:GEC983081 GNY983074:GNY983081 GXU983074:GXU983081 HHQ983074:HHQ983081 HRM983074:HRM983081 IBI983074:IBI983081 ILE983074:ILE983081 IVA983074:IVA983081 JEW983074:JEW983081 JOS983074:JOS983081 JYO983074:JYO983081 KIK983074:KIK983081 KSG983074:KSG983081 LCC983074:LCC983081 LLY983074:LLY983081 LVU983074:LVU983081 MFQ983074:MFQ983081 MPM983074:MPM983081 MZI983074:MZI983081 NJE983074:NJE983081 NTA983074:NTA983081 OCW983074:OCW983081 OMS983074:OMS983081 OWO983074:OWO983081 PGK983074:PGK983081 PQG983074:PQG983081 QAC983074:QAC983081 QJY983074:QJY983081 QTU983074:QTU983081 RDQ983074:RDQ983081 RNM983074:RNM983081 RXI983074:RXI983081 SHE983074:SHE983081 SRA983074:SRA983081 TAW983074:TAW983081 TKS983074:TKS983081 TUO983074:TUO983081 UEK983074:UEK983081 UOG983074:UOG983081 UYC983074:UYC983081 VHY983074:VHY983081 VRU983074:VRU983081 WBQ983074:WBQ983081 WLM983074:WLM983081 WVI983074:WVI983081 A29:A31 IW29:IW31 SS29:SS31 ACO29:ACO31 AMK29:AMK31 AWG29:AWG31 BGC29:BGC31 BPY29:BPY31 BZU29:BZU31 CJQ29:CJQ31 CTM29:CTM31 DDI29:DDI31 DNE29:DNE31 DXA29:DXA31 EGW29:EGW31 EQS29:EQS31 FAO29:FAO31 FKK29:FKK31 FUG29:FUG31 GEC29:GEC31 GNY29:GNY31 GXU29:GXU31 HHQ29:HHQ31 HRM29:HRM31 IBI29:IBI31 ILE29:ILE31 IVA29:IVA31 JEW29:JEW31 JOS29:JOS31 JYO29:JYO31 KIK29:KIK31 KSG29:KSG31 LCC29:LCC31 LLY29:LLY31 LVU29:LVU31 MFQ29:MFQ31 MPM29:MPM31 MZI29:MZI31 NJE29:NJE31 NTA29:NTA31 OCW29:OCW31 OMS29:OMS31 OWO29:OWO31 PGK29:PGK31 PQG29:PQG31 QAC29:QAC31 QJY29:QJY31 QTU29:QTU31 RDQ29:RDQ31 RNM29:RNM31 RXI29:RXI31 SHE29:SHE31 SRA29:SRA31 TAW29:TAW31 TKS29:TKS31 TUO29:TUO31 UEK29:UEK31 UOG29:UOG31 UYC29:UYC31 VHY29:VHY31 VRU29:VRU31 WBQ29:WBQ31 WLM29:WLM31 WVI29:WVI31 A65565:A65567 IW65565:IW65567 SS65565:SS65567 ACO65565:ACO65567 AMK65565:AMK65567 AWG65565:AWG65567 BGC65565:BGC65567 BPY65565:BPY65567 BZU65565:BZU65567 CJQ65565:CJQ65567 CTM65565:CTM65567 DDI65565:DDI65567 DNE65565:DNE65567 DXA65565:DXA65567 EGW65565:EGW65567 EQS65565:EQS65567 FAO65565:FAO65567 FKK65565:FKK65567 FUG65565:FUG65567 GEC65565:GEC65567 GNY65565:GNY65567 GXU65565:GXU65567 HHQ65565:HHQ65567 HRM65565:HRM65567 IBI65565:IBI65567 ILE65565:ILE65567 IVA65565:IVA65567 JEW65565:JEW65567 JOS65565:JOS65567 JYO65565:JYO65567 KIK65565:KIK65567 KSG65565:KSG65567 LCC65565:LCC65567 LLY65565:LLY65567 LVU65565:LVU65567 MFQ65565:MFQ65567 MPM65565:MPM65567 MZI65565:MZI65567 NJE65565:NJE65567 NTA65565:NTA65567 OCW65565:OCW65567 OMS65565:OMS65567 OWO65565:OWO65567 PGK65565:PGK65567 PQG65565:PQG65567 QAC65565:QAC65567 QJY65565:QJY65567 QTU65565:QTU65567 RDQ65565:RDQ65567 RNM65565:RNM65567 RXI65565:RXI65567 SHE65565:SHE65567 SRA65565:SRA65567 TAW65565:TAW65567 TKS65565:TKS65567 TUO65565:TUO65567 UEK65565:UEK65567 UOG65565:UOG65567 UYC65565:UYC65567 VHY65565:VHY65567 VRU65565:VRU65567 WBQ65565:WBQ65567 WLM65565:WLM65567 WVI65565:WVI65567 A131101:A131103 IW131101:IW131103 SS131101:SS131103 ACO131101:ACO131103 AMK131101:AMK131103 AWG131101:AWG131103 BGC131101:BGC131103 BPY131101:BPY131103 BZU131101:BZU131103 CJQ131101:CJQ131103 CTM131101:CTM131103 DDI131101:DDI131103 DNE131101:DNE131103 DXA131101:DXA131103 EGW131101:EGW131103 EQS131101:EQS131103 FAO131101:FAO131103 FKK131101:FKK131103 FUG131101:FUG131103 GEC131101:GEC131103 GNY131101:GNY131103 GXU131101:GXU131103 HHQ131101:HHQ131103 HRM131101:HRM131103 IBI131101:IBI131103 ILE131101:ILE131103 IVA131101:IVA131103 JEW131101:JEW131103 JOS131101:JOS131103 JYO131101:JYO131103 KIK131101:KIK131103 KSG131101:KSG131103 LCC131101:LCC131103 LLY131101:LLY131103 LVU131101:LVU131103 MFQ131101:MFQ131103 MPM131101:MPM131103 MZI131101:MZI131103 NJE131101:NJE131103 NTA131101:NTA131103 OCW131101:OCW131103 OMS131101:OMS131103 OWO131101:OWO131103 PGK131101:PGK131103 PQG131101:PQG131103 QAC131101:QAC131103 QJY131101:QJY131103 QTU131101:QTU131103 RDQ131101:RDQ131103 RNM131101:RNM131103 RXI131101:RXI131103 SHE131101:SHE131103 SRA131101:SRA131103 TAW131101:TAW131103 TKS131101:TKS131103 TUO131101:TUO131103 UEK131101:UEK131103 UOG131101:UOG131103 UYC131101:UYC131103 VHY131101:VHY131103 VRU131101:VRU131103 WBQ131101:WBQ131103 WLM131101:WLM131103 WVI131101:WVI131103 A196637:A196639 IW196637:IW196639 SS196637:SS196639 ACO196637:ACO196639 AMK196637:AMK196639 AWG196637:AWG196639 BGC196637:BGC196639 BPY196637:BPY196639 BZU196637:BZU196639 CJQ196637:CJQ196639 CTM196637:CTM196639 DDI196637:DDI196639 DNE196637:DNE196639 DXA196637:DXA196639 EGW196637:EGW196639 EQS196637:EQS196639 FAO196637:FAO196639 FKK196637:FKK196639 FUG196637:FUG196639 GEC196637:GEC196639 GNY196637:GNY196639 GXU196637:GXU196639 HHQ196637:HHQ196639 HRM196637:HRM196639 IBI196637:IBI196639 ILE196637:ILE196639 IVA196637:IVA196639 JEW196637:JEW196639 JOS196637:JOS196639 JYO196637:JYO196639 KIK196637:KIK196639 KSG196637:KSG196639 LCC196637:LCC196639 LLY196637:LLY196639 LVU196637:LVU196639 MFQ196637:MFQ196639 MPM196637:MPM196639 MZI196637:MZI196639 NJE196637:NJE196639 NTA196637:NTA196639 OCW196637:OCW196639 OMS196637:OMS196639 OWO196637:OWO196639 PGK196637:PGK196639 PQG196637:PQG196639 QAC196637:QAC196639 QJY196637:QJY196639 QTU196637:QTU196639 RDQ196637:RDQ196639 RNM196637:RNM196639 RXI196637:RXI196639 SHE196637:SHE196639 SRA196637:SRA196639 TAW196637:TAW196639 TKS196637:TKS196639 TUO196637:TUO196639 UEK196637:UEK196639 UOG196637:UOG196639 UYC196637:UYC196639 VHY196637:VHY196639 VRU196637:VRU196639 WBQ196637:WBQ196639 WLM196637:WLM196639 WVI196637:WVI196639 A262173:A262175 IW262173:IW262175 SS262173:SS262175 ACO262173:ACO262175 AMK262173:AMK262175 AWG262173:AWG262175 BGC262173:BGC262175 BPY262173:BPY262175 BZU262173:BZU262175 CJQ262173:CJQ262175 CTM262173:CTM262175 DDI262173:DDI262175 DNE262173:DNE262175 DXA262173:DXA262175 EGW262173:EGW262175 EQS262173:EQS262175 FAO262173:FAO262175 FKK262173:FKK262175 FUG262173:FUG262175 GEC262173:GEC262175 GNY262173:GNY262175 GXU262173:GXU262175 HHQ262173:HHQ262175 HRM262173:HRM262175 IBI262173:IBI262175 ILE262173:ILE262175 IVA262173:IVA262175 JEW262173:JEW262175 JOS262173:JOS262175 JYO262173:JYO262175 KIK262173:KIK262175 KSG262173:KSG262175 LCC262173:LCC262175 LLY262173:LLY262175 LVU262173:LVU262175 MFQ262173:MFQ262175 MPM262173:MPM262175 MZI262173:MZI262175 NJE262173:NJE262175 NTA262173:NTA262175 OCW262173:OCW262175 OMS262173:OMS262175 OWO262173:OWO262175 PGK262173:PGK262175 PQG262173:PQG262175 QAC262173:QAC262175 QJY262173:QJY262175 QTU262173:QTU262175 RDQ262173:RDQ262175 RNM262173:RNM262175 RXI262173:RXI262175 SHE262173:SHE262175 SRA262173:SRA262175 TAW262173:TAW262175 TKS262173:TKS262175 TUO262173:TUO262175 UEK262173:UEK262175 UOG262173:UOG262175 UYC262173:UYC262175 VHY262173:VHY262175 VRU262173:VRU262175 WBQ262173:WBQ262175 WLM262173:WLM262175 WVI262173:WVI262175 A327709:A327711 IW327709:IW327711 SS327709:SS327711 ACO327709:ACO327711 AMK327709:AMK327711 AWG327709:AWG327711 BGC327709:BGC327711 BPY327709:BPY327711 BZU327709:BZU327711 CJQ327709:CJQ327711 CTM327709:CTM327711 DDI327709:DDI327711 DNE327709:DNE327711 DXA327709:DXA327711 EGW327709:EGW327711 EQS327709:EQS327711 FAO327709:FAO327711 FKK327709:FKK327711 FUG327709:FUG327711 GEC327709:GEC327711 GNY327709:GNY327711 GXU327709:GXU327711 HHQ327709:HHQ327711 HRM327709:HRM327711 IBI327709:IBI327711 ILE327709:ILE327711 IVA327709:IVA327711 JEW327709:JEW327711 JOS327709:JOS327711 JYO327709:JYO327711 KIK327709:KIK327711 KSG327709:KSG327711 LCC327709:LCC327711 LLY327709:LLY327711 LVU327709:LVU327711 MFQ327709:MFQ327711 MPM327709:MPM327711 MZI327709:MZI327711 NJE327709:NJE327711 NTA327709:NTA327711 OCW327709:OCW327711 OMS327709:OMS327711 OWO327709:OWO327711 PGK327709:PGK327711 PQG327709:PQG327711 QAC327709:QAC327711 QJY327709:QJY327711 QTU327709:QTU327711 RDQ327709:RDQ327711 RNM327709:RNM327711 RXI327709:RXI327711 SHE327709:SHE327711 SRA327709:SRA327711 TAW327709:TAW327711 TKS327709:TKS327711 TUO327709:TUO327711 UEK327709:UEK327711 UOG327709:UOG327711 UYC327709:UYC327711 VHY327709:VHY327711 VRU327709:VRU327711 WBQ327709:WBQ327711 WLM327709:WLM327711 WVI327709:WVI327711 A393245:A393247 IW393245:IW393247 SS393245:SS393247 ACO393245:ACO393247 AMK393245:AMK393247 AWG393245:AWG393247 BGC393245:BGC393247 BPY393245:BPY393247 BZU393245:BZU393247 CJQ393245:CJQ393247 CTM393245:CTM393247 DDI393245:DDI393247 DNE393245:DNE393247 DXA393245:DXA393247 EGW393245:EGW393247 EQS393245:EQS393247 FAO393245:FAO393247 FKK393245:FKK393247 FUG393245:FUG393247 GEC393245:GEC393247 GNY393245:GNY393247 GXU393245:GXU393247 HHQ393245:HHQ393247 HRM393245:HRM393247 IBI393245:IBI393247 ILE393245:ILE393247 IVA393245:IVA393247 JEW393245:JEW393247 JOS393245:JOS393247 JYO393245:JYO393247 KIK393245:KIK393247 KSG393245:KSG393247 LCC393245:LCC393247 LLY393245:LLY393247 LVU393245:LVU393247 MFQ393245:MFQ393247 MPM393245:MPM393247 MZI393245:MZI393247 NJE393245:NJE393247 NTA393245:NTA393247 OCW393245:OCW393247 OMS393245:OMS393247 OWO393245:OWO393247 PGK393245:PGK393247 PQG393245:PQG393247 QAC393245:QAC393247 QJY393245:QJY393247 QTU393245:QTU393247 RDQ393245:RDQ393247 RNM393245:RNM393247 RXI393245:RXI393247 SHE393245:SHE393247 SRA393245:SRA393247 TAW393245:TAW393247 TKS393245:TKS393247 TUO393245:TUO393247 UEK393245:UEK393247 UOG393245:UOG393247 UYC393245:UYC393247 VHY393245:VHY393247 VRU393245:VRU393247 WBQ393245:WBQ393247 WLM393245:WLM393247 WVI393245:WVI393247 A458781:A458783 IW458781:IW458783 SS458781:SS458783 ACO458781:ACO458783 AMK458781:AMK458783 AWG458781:AWG458783 BGC458781:BGC458783 BPY458781:BPY458783 BZU458781:BZU458783 CJQ458781:CJQ458783 CTM458781:CTM458783 DDI458781:DDI458783 DNE458781:DNE458783 DXA458781:DXA458783 EGW458781:EGW458783 EQS458781:EQS458783 FAO458781:FAO458783 FKK458781:FKK458783 FUG458781:FUG458783 GEC458781:GEC458783 GNY458781:GNY458783 GXU458781:GXU458783 HHQ458781:HHQ458783 HRM458781:HRM458783 IBI458781:IBI458783 ILE458781:ILE458783 IVA458781:IVA458783 JEW458781:JEW458783 JOS458781:JOS458783 JYO458781:JYO458783 KIK458781:KIK458783 KSG458781:KSG458783 LCC458781:LCC458783 LLY458781:LLY458783 LVU458781:LVU458783 MFQ458781:MFQ458783 MPM458781:MPM458783 MZI458781:MZI458783 NJE458781:NJE458783 NTA458781:NTA458783 OCW458781:OCW458783 OMS458781:OMS458783 OWO458781:OWO458783 PGK458781:PGK458783 PQG458781:PQG458783 QAC458781:QAC458783 QJY458781:QJY458783 QTU458781:QTU458783 RDQ458781:RDQ458783 RNM458781:RNM458783 RXI458781:RXI458783 SHE458781:SHE458783 SRA458781:SRA458783 TAW458781:TAW458783 TKS458781:TKS458783 TUO458781:TUO458783 UEK458781:UEK458783 UOG458781:UOG458783 UYC458781:UYC458783 VHY458781:VHY458783 VRU458781:VRU458783 WBQ458781:WBQ458783 WLM458781:WLM458783 WVI458781:WVI458783 A524317:A524319 IW524317:IW524319 SS524317:SS524319 ACO524317:ACO524319 AMK524317:AMK524319 AWG524317:AWG524319 BGC524317:BGC524319 BPY524317:BPY524319 BZU524317:BZU524319 CJQ524317:CJQ524319 CTM524317:CTM524319 DDI524317:DDI524319 DNE524317:DNE524319 DXA524317:DXA524319 EGW524317:EGW524319 EQS524317:EQS524319 FAO524317:FAO524319 FKK524317:FKK524319 FUG524317:FUG524319 GEC524317:GEC524319 GNY524317:GNY524319 GXU524317:GXU524319 HHQ524317:HHQ524319 HRM524317:HRM524319 IBI524317:IBI524319 ILE524317:ILE524319 IVA524317:IVA524319 JEW524317:JEW524319 JOS524317:JOS524319 JYO524317:JYO524319 KIK524317:KIK524319 KSG524317:KSG524319 LCC524317:LCC524319 LLY524317:LLY524319 LVU524317:LVU524319 MFQ524317:MFQ524319 MPM524317:MPM524319 MZI524317:MZI524319 NJE524317:NJE524319 NTA524317:NTA524319 OCW524317:OCW524319 OMS524317:OMS524319 OWO524317:OWO524319 PGK524317:PGK524319 PQG524317:PQG524319 QAC524317:QAC524319 QJY524317:QJY524319 QTU524317:QTU524319 RDQ524317:RDQ524319 RNM524317:RNM524319 RXI524317:RXI524319 SHE524317:SHE524319 SRA524317:SRA524319 TAW524317:TAW524319 TKS524317:TKS524319 TUO524317:TUO524319 UEK524317:UEK524319 UOG524317:UOG524319 UYC524317:UYC524319 VHY524317:VHY524319 VRU524317:VRU524319 WBQ524317:WBQ524319 WLM524317:WLM524319 WVI524317:WVI524319 A589853:A589855 IW589853:IW589855 SS589853:SS589855 ACO589853:ACO589855 AMK589853:AMK589855 AWG589853:AWG589855 BGC589853:BGC589855 BPY589853:BPY589855 BZU589853:BZU589855 CJQ589853:CJQ589855 CTM589853:CTM589855 DDI589853:DDI589855 DNE589853:DNE589855 DXA589853:DXA589855 EGW589853:EGW589855 EQS589853:EQS589855 FAO589853:FAO589855 FKK589853:FKK589855 FUG589853:FUG589855 GEC589853:GEC589855 GNY589853:GNY589855 GXU589853:GXU589855 HHQ589853:HHQ589855 HRM589853:HRM589855 IBI589853:IBI589855 ILE589853:ILE589855 IVA589853:IVA589855 JEW589853:JEW589855 JOS589853:JOS589855 JYO589853:JYO589855 KIK589853:KIK589855 KSG589853:KSG589855 LCC589853:LCC589855 LLY589853:LLY589855 LVU589853:LVU589855 MFQ589853:MFQ589855 MPM589853:MPM589855 MZI589853:MZI589855 NJE589853:NJE589855 NTA589853:NTA589855 OCW589853:OCW589855 OMS589853:OMS589855 OWO589853:OWO589855 PGK589853:PGK589855 PQG589853:PQG589855 QAC589853:QAC589855 QJY589853:QJY589855 QTU589853:QTU589855 RDQ589853:RDQ589855 RNM589853:RNM589855 RXI589853:RXI589855 SHE589853:SHE589855 SRA589853:SRA589855 TAW589853:TAW589855 TKS589853:TKS589855 TUO589853:TUO589855 UEK589853:UEK589855 UOG589853:UOG589855 UYC589853:UYC589855 VHY589853:VHY589855 VRU589853:VRU589855 WBQ589853:WBQ589855 WLM589853:WLM589855 WVI589853:WVI589855 A655389:A655391 IW655389:IW655391 SS655389:SS655391 ACO655389:ACO655391 AMK655389:AMK655391 AWG655389:AWG655391 BGC655389:BGC655391 BPY655389:BPY655391 BZU655389:BZU655391 CJQ655389:CJQ655391 CTM655389:CTM655391 DDI655389:DDI655391 DNE655389:DNE655391 DXA655389:DXA655391 EGW655389:EGW655391 EQS655389:EQS655391 FAO655389:FAO655391 FKK655389:FKK655391 FUG655389:FUG655391 GEC655389:GEC655391 GNY655389:GNY655391 GXU655389:GXU655391 HHQ655389:HHQ655391 HRM655389:HRM655391 IBI655389:IBI655391 ILE655389:ILE655391 IVA655389:IVA655391 JEW655389:JEW655391 JOS655389:JOS655391 JYO655389:JYO655391 KIK655389:KIK655391 KSG655389:KSG655391 LCC655389:LCC655391 LLY655389:LLY655391 LVU655389:LVU655391 MFQ655389:MFQ655391 MPM655389:MPM655391 MZI655389:MZI655391 NJE655389:NJE655391 NTA655389:NTA655391 OCW655389:OCW655391 OMS655389:OMS655391 OWO655389:OWO655391 PGK655389:PGK655391 PQG655389:PQG655391 QAC655389:QAC655391 QJY655389:QJY655391 QTU655389:QTU655391 RDQ655389:RDQ655391 RNM655389:RNM655391 RXI655389:RXI655391 SHE655389:SHE655391 SRA655389:SRA655391 TAW655389:TAW655391 TKS655389:TKS655391 TUO655389:TUO655391 UEK655389:UEK655391 UOG655389:UOG655391 UYC655389:UYC655391 VHY655389:VHY655391 VRU655389:VRU655391 WBQ655389:WBQ655391 WLM655389:WLM655391 WVI655389:WVI655391 A720925:A720927 IW720925:IW720927 SS720925:SS720927 ACO720925:ACO720927 AMK720925:AMK720927 AWG720925:AWG720927 BGC720925:BGC720927 BPY720925:BPY720927 BZU720925:BZU720927 CJQ720925:CJQ720927 CTM720925:CTM720927 DDI720925:DDI720927 DNE720925:DNE720927 DXA720925:DXA720927 EGW720925:EGW720927 EQS720925:EQS720927 FAO720925:FAO720927 FKK720925:FKK720927 FUG720925:FUG720927 GEC720925:GEC720927 GNY720925:GNY720927 GXU720925:GXU720927 HHQ720925:HHQ720927 HRM720925:HRM720927 IBI720925:IBI720927 ILE720925:ILE720927 IVA720925:IVA720927 JEW720925:JEW720927 JOS720925:JOS720927 JYO720925:JYO720927 KIK720925:KIK720927 KSG720925:KSG720927 LCC720925:LCC720927 LLY720925:LLY720927 LVU720925:LVU720927 MFQ720925:MFQ720927 MPM720925:MPM720927 MZI720925:MZI720927 NJE720925:NJE720927 NTA720925:NTA720927 OCW720925:OCW720927 OMS720925:OMS720927 OWO720925:OWO720927 PGK720925:PGK720927 PQG720925:PQG720927 QAC720925:QAC720927 QJY720925:QJY720927 QTU720925:QTU720927 RDQ720925:RDQ720927 RNM720925:RNM720927 RXI720925:RXI720927 SHE720925:SHE720927 SRA720925:SRA720927 TAW720925:TAW720927 TKS720925:TKS720927 TUO720925:TUO720927 UEK720925:UEK720927 UOG720925:UOG720927 UYC720925:UYC720927 VHY720925:VHY720927 VRU720925:VRU720927 WBQ720925:WBQ720927 WLM720925:WLM720927 WVI720925:WVI720927 A786461:A786463 IW786461:IW786463 SS786461:SS786463 ACO786461:ACO786463 AMK786461:AMK786463 AWG786461:AWG786463 BGC786461:BGC786463 BPY786461:BPY786463 BZU786461:BZU786463 CJQ786461:CJQ786463 CTM786461:CTM786463 DDI786461:DDI786463 DNE786461:DNE786463 DXA786461:DXA786463 EGW786461:EGW786463 EQS786461:EQS786463 FAO786461:FAO786463 FKK786461:FKK786463 FUG786461:FUG786463 GEC786461:GEC786463 GNY786461:GNY786463 GXU786461:GXU786463 HHQ786461:HHQ786463 HRM786461:HRM786463 IBI786461:IBI786463 ILE786461:ILE786463 IVA786461:IVA786463 JEW786461:JEW786463 JOS786461:JOS786463 JYO786461:JYO786463 KIK786461:KIK786463 KSG786461:KSG786463 LCC786461:LCC786463 LLY786461:LLY786463 LVU786461:LVU786463 MFQ786461:MFQ786463 MPM786461:MPM786463 MZI786461:MZI786463 NJE786461:NJE786463 NTA786461:NTA786463 OCW786461:OCW786463 OMS786461:OMS786463 OWO786461:OWO786463 PGK786461:PGK786463 PQG786461:PQG786463 QAC786461:QAC786463 QJY786461:QJY786463 QTU786461:QTU786463 RDQ786461:RDQ786463 RNM786461:RNM786463 RXI786461:RXI786463 SHE786461:SHE786463 SRA786461:SRA786463 TAW786461:TAW786463 TKS786461:TKS786463 TUO786461:TUO786463 UEK786461:UEK786463 UOG786461:UOG786463 UYC786461:UYC786463 VHY786461:VHY786463 VRU786461:VRU786463 WBQ786461:WBQ786463 WLM786461:WLM786463 WVI786461:WVI786463 A851997:A851999 IW851997:IW851999 SS851997:SS851999 ACO851997:ACO851999 AMK851997:AMK851999 AWG851997:AWG851999 BGC851997:BGC851999 BPY851997:BPY851999 BZU851997:BZU851999 CJQ851997:CJQ851999 CTM851997:CTM851999 DDI851997:DDI851999 DNE851997:DNE851999 DXA851997:DXA851999 EGW851997:EGW851999 EQS851997:EQS851999 FAO851997:FAO851999 FKK851997:FKK851999 FUG851997:FUG851999 GEC851997:GEC851999 GNY851997:GNY851999 GXU851997:GXU851999 HHQ851997:HHQ851999 HRM851997:HRM851999 IBI851997:IBI851999 ILE851997:ILE851999 IVA851997:IVA851999 JEW851997:JEW851999 JOS851997:JOS851999 JYO851997:JYO851999 KIK851997:KIK851999 KSG851997:KSG851999 LCC851997:LCC851999 LLY851997:LLY851999 LVU851997:LVU851999 MFQ851997:MFQ851999 MPM851997:MPM851999 MZI851997:MZI851999 NJE851997:NJE851999 NTA851997:NTA851999 OCW851997:OCW851999 OMS851997:OMS851999 OWO851997:OWO851999 PGK851997:PGK851999 PQG851997:PQG851999 QAC851997:QAC851999 QJY851997:QJY851999 QTU851997:QTU851999 RDQ851997:RDQ851999 RNM851997:RNM851999 RXI851997:RXI851999 SHE851997:SHE851999 SRA851997:SRA851999 TAW851997:TAW851999 TKS851997:TKS851999 TUO851997:TUO851999 UEK851997:UEK851999 UOG851997:UOG851999 UYC851997:UYC851999 VHY851997:VHY851999 VRU851997:VRU851999 WBQ851997:WBQ851999 WLM851997:WLM851999 WVI851997:WVI851999 A917533:A917535 IW917533:IW917535 SS917533:SS917535 ACO917533:ACO917535 AMK917533:AMK917535 AWG917533:AWG917535 BGC917533:BGC917535 BPY917533:BPY917535 BZU917533:BZU917535 CJQ917533:CJQ917535 CTM917533:CTM917535 DDI917533:DDI917535 DNE917533:DNE917535 DXA917533:DXA917535 EGW917533:EGW917535 EQS917533:EQS917535 FAO917533:FAO917535 FKK917533:FKK917535 FUG917533:FUG917535 GEC917533:GEC917535 GNY917533:GNY917535 GXU917533:GXU917535 HHQ917533:HHQ917535 HRM917533:HRM917535 IBI917533:IBI917535 ILE917533:ILE917535 IVA917533:IVA917535 JEW917533:JEW917535 JOS917533:JOS917535 JYO917533:JYO917535 KIK917533:KIK917535 KSG917533:KSG917535 LCC917533:LCC917535 LLY917533:LLY917535 LVU917533:LVU917535 MFQ917533:MFQ917535 MPM917533:MPM917535 MZI917533:MZI917535 NJE917533:NJE917535 NTA917533:NTA917535 OCW917533:OCW917535 OMS917533:OMS917535 OWO917533:OWO917535 PGK917533:PGK917535 PQG917533:PQG917535 QAC917533:QAC917535 QJY917533:QJY917535 QTU917533:QTU917535 RDQ917533:RDQ917535 RNM917533:RNM917535 RXI917533:RXI917535 SHE917533:SHE917535 SRA917533:SRA917535 TAW917533:TAW917535 TKS917533:TKS917535 TUO917533:TUO917535 UEK917533:UEK917535 UOG917533:UOG917535 UYC917533:UYC917535 VHY917533:VHY917535 VRU917533:VRU917535 WBQ917533:WBQ917535 WLM917533:WLM917535 WVI917533:WVI917535 A983069:A983071 IW983069:IW983071 SS983069:SS983071 ACO983069:ACO983071 AMK983069:AMK983071 AWG983069:AWG983071 BGC983069:BGC983071 BPY983069:BPY983071 BZU983069:BZU983071 CJQ983069:CJQ983071 CTM983069:CTM983071 DDI983069:DDI983071 DNE983069:DNE983071 DXA983069:DXA983071 EGW983069:EGW983071 EQS983069:EQS983071 FAO983069:FAO983071 FKK983069:FKK983071 FUG983069:FUG983071 GEC983069:GEC983071 GNY983069:GNY983071 GXU983069:GXU983071 HHQ983069:HHQ983071 HRM983069:HRM983071 IBI983069:IBI983071 ILE983069:ILE983071 IVA983069:IVA983071 JEW983069:JEW983071 JOS983069:JOS983071 JYO983069:JYO983071 KIK983069:KIK983071 KSG983069:KSG983071 LCC983069:LCC983071 LLY983069:LLY983071 LVU983069:LVU983071 MFQ983069:MFQ983071 MPM983069:MPM983071 MZI983069:MZI983071 NJE983069:NJE983071 NTA983069:NTA983071 OCW983069:OCW983071 OMS983069:OMS983071 OWO983069:OWO983071 PGK983069:PGK983071 PQG983069:PQG983071 QAC983069:QAC983071 QJY983069:QJY983071 QTU983069:QTU983071 RDQ983069:RDQ983071 RNM983069:RNM983071 RXI983069:RXI983071 SHE983069:SHE983071 SRA983069:SRA983071 TAW983069:TAW983071 TKS983069:TKS983071 TUO983069:TUO983071 UEK983069:UEK983071 UOG983069:UOG983071 UYC983069:UYC983071 VHY983069:VHY983071 VRU983069:VRU983071 WBQ983069:WBQ983071 WLM983069:WLM983071 A45"/>
  </dataValidations>
  <printOptions gridLinesSet="0"/>
  <pageMargins left="0.72" right="0.71" top="0.9055118110236221" bottom="0.9055118110236221" header="0" footer="0"/>
  <pageSetup paperSize="9" scale="94" firstPageNumber="174" pageOrder="overThenDown" orientation="portrait" useFirstPageNumber="1" r:id="rId14"/>
  <headerFooter alignWithMargins="0"/>
  <rowBreaks count="2" manualBreakCount="2">
    <brk id="42" max="14" man="1"/>
    <brk id="83" max="15"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4"/>
  <sheetViews>
    <sheetView view="pageBreakPreview" zoomScaleNormal="80" zoomScaleSheetLayoutView="100" workbookViewId="0"/>
  </sheetViews>
  <sheetFormatPr defaultColWidth="10.375" defaultRowHeight="18" customHeight="1"/>
  <cols>
    <col min="1" max="1" width="3.5" style="79" customWidth="1"/>
    <col min="2" max="2" width="5.75" style="79" customWidth="1"/>
    <col min="3" max="3" width="11.5" style="79" customWidth="1"/>
    <col min="4" max="4" width="9.375" style="79" customWidth="1"/>
    <col min="5" max="5" width="5.125" style="79" customWidth="1"/>
    <col min="6" max="6" width="3.625" style="79" customWidth="1"/>
    <col min="7" max="7" width="6.75" style="79" customWidth="1"/>
    <col min="8" max="9" width="2.375" style="79" customWidth="1"/>
    <col min="10" max="10" width="4.375" style="79" customWidth="1"/>
    <col min="11" max="11" width="8.875" style="79" customWidth="1"/>
    <col min="12" max="12" width="2.25" style="79" customWidth="1"/>
    <col min="13" max="256" width="10.375" style="79"/>
    <col min="257" max="257" width="3.5" style="79" customWidth="1"/>
    <col min="258" max="258" width="5.75" style="79" customWidth="1"/>
    <col min="259" max="259" width="11.5" style="79" customWidth="1"/>
    <col min="260" max="260" width="9.375" style="79" customWidth="1"/>
    <col min="261" max="261" width="5.125" style="79" customWidth="1"/>
    <col min="262" max="262" width="3.625" style="79" customWidth="1"/>
    <col min="263" max="263" width="6.75" style="79" customWidth="1"/>
    <col min="264" max="265" width="2.375" style="79" customWidth="1"/>
    <col min="266" max="266" width="4.375" style="79" customWidth="1"/>
    <col min="267" max="267" width="8.875" style="79" customWidth="1"/>
    <col min="268" max="268" width="2.25" style="79" customWidth="1"/>
    <col min="269" max="512" width="10.375" style="79"/>
    <col min="513" max="513" width="3.5" style="79" customWidth="1"/>
    <col min="514" max="514" width="5.75" style="79" customWidth="1"/>
    <col min="515" max="515" width="11.5" style="79" customWidth="1"/>
    <col min="516" max="516" width="9.375" style="79" customWidth="1"/>
    <col min="517" max="517" width="5.125" style="79" customWidth="1"/>
    <col min="518" max="518" width="3.625" style="79" customWidth="1"/>
    <col min="519" max="519" width="6.75" style="79" customWidth="1"/>
    <col min="520" max="521" width="2.375" style="79" customWidth="1"/>
    <col min="522" max="522" width="4.375" style="79" customWidth="1"/>
    <col min="523" max="523" width="8.875" style="79" customWidth="1"/>
    <col min="524" max="524" width="2.25" style="79" customWidth="1"/>
    <col min="525" max="768" width="10.375" style="79"/>
    <col min="769" max="769" width="3.5" style="79" customWidth="1"/>
    <col min="770" max="770" width="5.75" style="79" customWidth="1"/>
    <col min="771" max="771" width="11.5" style="79" customWidth="1"/>
    <col min="772" max="772" width="9.375" style="79" customWidth="1"/>
    <col min="773" max="773" width="5.125" style="79" customWidth="1"/>
    <col min="774" max="774" width="3.625" style="79" customWidth="1"/>
    <col min="775" max="775" width="6.75" style="79" customWidth="1"/>
    <col min="776" max="777" width="2.375" style="79" customWidth="1"/>
    <col min="778" max="778" width="4.375" style="79" customWidth="1"/>
    <col min="779" max="779" width="8.875" style="79" customWidth="1"/>
    <col min="780" max="780" width="2.25" style="79" customWidth="1"/>
    <col min="781" max="1024" width="10.375" style="79"/>
    <col min="1025" max="1025" width="3.5" style="79" customWidth="1"/>
    <col min="1026" max="1026" width="5.75" style="79" customWidth="1"/>
    <col min="1027" max="1027" width="11.5" style="79" customWidth="1"/>
    <col min="1028" max="1028" width="9.375" style="79" customWidth="1"/>
    <col min="1029" max="1029" width="5.125" style="79" customWidth="1"/>
    <col min="1030" max="1030" width="3.625" style="79" customWidth="1"/>
    <col min="1031" max="1031" width="6.75" style="79" customWidth="1"/>
    <col min="1032" max="1033" width="2.375" style="79" customWidth="1"/>
    <col min="1034" max="1034" width="4.375" style="79" customWidth="1"/>
    <col min="1035" max="1035" width="8.875" style="79" customWidth="1"/>
    <col min="1036" max="1036" width="2.25" style="79" customWidth="1"/>
    <col min="1037" max="1280" width="10.375" style="79"/>
    <col min="1281" max="1281" width="3.5" style="79" customWidth="1"/>
    <col min="1282" max="1282" width="5.75" style="79" customWidth="1"/>
    <col min="1283" max="1283" width="11.5" style="79" customWidth="1"/>
    <col min="1284" max="1284" width="9.375" style="79" customWidth="1"/>
    <col min="1285" max="1285" width="5.125" style="79" customWidth="1"/>
    <col min="1286" max="1286" width="3.625" style="79" customWidth="1"/>
    <col min="1287" max="1287" width="6.75" style="79" customWidth="1"/>
    <col min="1288" max="1289" width="2.375" style="79" customWidth="1"/>
    <col min="1290" max="1290" width="4.375" style="79" customWidth="1"/>
    <col min="1291" max="1291" width="8.875" style="79" customWidth="1"/>
    <col min="1292" max="1292" width="2.25" style="79" customWidth="1"/>
    <col min="1293" max="1536" width="10.375" style="79"/>
    <col min="1537" max="1537" width="3.5" style="79" customWidth="1"/>
    <col min="1538" max="1538" width="5.75" style="79" customWidth="1"/>
    <col min="1539" max="1539" width="11.5" style="79" customWidth="1"/>
    <col min="1540" max="1540" width="9.375" style="79" customWidth="1"/>
    <col min="1541" max="1541" width="5.125" style="79" customWidth="1"/>
    <col min="1542" max="1542" width="3.625" style="79" customWidth="1"/>
    <col min="1543" max="1543" width="6.75" style="79" customWidth="1"/>
    <col min="1544" max="1545" width="2.375" style="79" customWidth="1"/>
    <col min="1546" max="1546" width="4.375" style="79" customWidth="1"/>
    <col min="1547" max="1547" width="8.875" style="79" customWidth="1"/>
    <col min="1548" max="1548" width="2.25" style="79" customWidth="1"/>
    <col min="1549" max="1792" width="10.375" style="79"/>
    <col min="1793" max="1793" width="3.5" style="79" customWidth="1"/>
    <col min="1794" max="1794" width="5.75" style="79" customWidth="1"/>
    <col min="1795" max="1795" width="11.5" style="79" customWidth="1"/>
    <col min="1796" max="1796" width="9.375" style="79" customWidth="1"/>
    <col min="1797" max="1797" width="5.125" style="79" customWidth="1"/>
    <col min="1798" max="1798" width="3.625" style="79" customWidth="1"/>
    <col min="1799" max="1799" width="6.75" style="79" customWidth="1"/>
    <col min="1800" max="1801" width="2.375" style="79" customWidth="1"/>
    <col min="1802" max="1802" width="4.375" style="79" customWidth="1"/>
    <col min="1803" max="1803" width="8.875" style="79" customWidth="1"/>
    <col min="1804" max="1804" width="2.25" style="79" customWidth="1"/>
    <col min="1805" max="2048" width="10.375" style="79"/>
    <col min="2049" max="2049" width="3.5" style="79" customWidth="1"/>
    <col min="2050" max="2050" width="5.75" style="79" customWidth="1"/>
    <col min="2051" max="2051" width="11.5" style="79" customWidth="1"/>
    <col min="2052" max="2052" width="9.375" style="79" customWidth="1"/>
    <col min="2053" max="2053" width="5.125" style="79" customWidth="1"/>
    <col min="2054" max="2054" width="3.625" style="79" customWidth="1"/>
    <col min="2055" max="2055" width="6.75" style="79" customWidth="1"/>
    <col min="2056" max="2057" width="2.375" style="79" customWidth="1"/>
    <col min="2058" max="2058" width="4.375" style="79" customWidth="1"/>
    <col min="2059" max="2059" width="8.875" style="79" customWidth="1"/>
    <col min="2060" max="2060" width="2.25" style="79" customWidth="1"/>
    <col min="2061" max="2304" width="10.375" style="79"/>
    <col min="2305" max="2305" width="3.5" style="79" customWidth="1"/>
    <col min="2306" max="2306" width="5.75" style="79" customWidth="1"/>
    <col min="2307" max="2307" width="11.5" style="79" customWidth="1"/>
    <col min="2308" max="2308" width="9.375" style="79" customWidth="1"/>
    <col min="2309" max="2309" width="5.125" style="79" customWidth="1"/>
    <col min="2310" max="2310" width="3.625" style="79" customWidth="1"/>
    <col min="2311" max="2311" width="6.75" style="79" customWidth="1"/>
    <col min="2312" max="2313" width="2.375" style="79" customWidth="1"/>
    <col min="2314" max="2314" width="4.375" style="79" customWidth="1"/>
    <col min="2315" max="2315" width="8.875" style="79" customWidth="1"/>
    <col min="2316" max="2316" width="2.25" style="79" customWidth="1"/>
    <col min="2317" max="2560" width="10.375" style="79"/>
    <col min="2561" max="2561" width="3.5" style="79" customWidth="1"/>
    <col min="2562" max="2562" width="5.75" style="79" customWidth="1"/>
    <col min="2563" max="2563" width="11.5" style="79" customWidth="1"/>
    <col min="2564" max="2564" width="9.375" style="79" customWidth="1"/>
    <col min="2565" max="2565" width="5.125" style="79" customWidth="1"/>
    <col min="2566" max="2566" width="3.625" style="79" customWidth="1"/>
    <col min="2567" max="2567" width="6.75" style="79" customWidth="1"/>
    <col min="2568" max="2569" width="2.375" style="79" customWidth="1"/>
    <col min="2570" max="2570" width="4.375" style="79" customWidth="1"/>
    <col min="2571" max="2571" width="8.875" style="79" customWidth="1"/>
    <col min="2572" max="2572" width="2.25" style="79" customWidth="1"/>
    <col min="2573" max="2816" width="10.375" style="79"/>
    <col min="2817" max="2817" width="3.5" style="79" customWidth="1"/>
    <col min="2818" max="2818" width="5.75" style="79" customWidth="1"/>
    <col min="2819" max="2819" width="11.5" style="79" customWidth="1"/>
    <col min="2820" max="2820" width="9.375" style="79" customWidth="1"/>
    <col min="2821" max="2821" width="5.125" style="79" customWidth="1"/>
    <col min="2822" max="2822" width="3.625" style="79" customWidth="1"/>
    <col min="2823" max="2823" width="6.75" style="79" customWidth="1"/>
    <col min="2824" max="2825" width="2.375" style="79" customWidth="1"/>
    <col min="2826" max="2826" width="4.375" style="79" customWidth="1"/>
    <col min="2827" max="2827" width="8.875" style="79" customWidth="1"/>
    <col min="2828" max="2828" width="2.25" style="79" customWidth="1"/>
    <col min="2829" max="3072" width="10.375" style="79"/>
    <col min="3073" max="3073" width="3.5" style="79" customWidth="1"/>
    <col min="3074" max="3074" width="5.75" style="79" customWidth="1"/>
    <col min="3075" max="3075" width="11.5" style="79" customWidth="1"/>
    <col min="3076" max="3076" width="9.375" style="79" customWidth="1"/>
    <col min="3077" max="3077" width="5.125" style="79" customWidth="1"/>
    <col min="3078" max="3078" width="3.625" style="79" customWidth="1"/>
    <col min="3079" max="3079" width="6.75" style="79" customWidth="1"/>
    <col min="3080" max="3081" width="2.375" style="79" customWidth="1"/>
    <col min="3082" max="3082" width="4.375" style="79" customWidth="1"/>
    <col min="3083" max="3083" width="8.875" style="79" customWidth="1"/>
    <col min="3084" max="3084" width="2.25" style="79" customWidth="1"/>
    <col min="3085" max="3328" width="10.375" style="79"/>
    <col min="3329" max="3329" width="3.5" style="79" customWidth="1"/>
    <col min="3330" max="3330" width="5.75" style="79" customWidth="1"/>
    <col min="3331" max="3331" width="11.5" style="79" customWidth="1"/>
    <col min="3332" max="3332" width="9.375" style="79" customWidth="1"/>
    <col min="3333" max="3333" width="5.125" style="79" customWidth="1"/>
    <col min="3334" max="3334" width="3.625" style="79" customWidth="1"/>
    <col min="3335" max="3335" width="6.75" style="79" customWidth="1"/>
    <col min="3336" max="3337" width="2.375" style="79" customWidth="1"/>
    <col min="3338" max="3338" width="4.375" style="79" customWidth="1"/>
    <col min="3339" max="3339" width="8.875" style="79" customWidth="1"/>
    <col min="3340" max="3340" width="2.25" style="79" customWidth="1"/>
    <col min="3341" max="3584" width="10.375" style="79"/>
    <col min="3585" max="3585" width="3.5" style="79" customWidth="1"/>
    <col min="3586" max="3586" width="5.75" style="79" customWidth="1"/>
    <col min="3587" max="3587" width="11.5" style="79" customWidth="1"/>
    <col min="3588" max="3588" width="9.375" style="79" customWidth="1"/>
    <col min="3589" max="3589" width="5.125" style="79" customWidth="1"/>
    <col min="3590" max="3590" width="3.625" style="79" customWidth="1"/>
    <col min="3591" max="3591" width="6.75" style="79" customWidth="1"/>
    <col min="3592" max="3593" width="2.375" style="79" customWidth="1"/>
    <col min="3594" max="3594" width="4.375" style="79" customWidth="1"/>
    <col min="3595" max="3595" width="8.875" style="79" customWidth="1"/>
    <col min="3596" max="3596" width="2.25" style="79" customWidth="1"/>
    <col min="3597" max="3840" width="10.375" style="79"/>
    <col min="3841" max="3841" width="3.5" style="79" customWidth="1"/>
    <col min="3842" max="3842" width="5.75" style="79" customWidth="1"/>
    <col min="3843" max="3843" width="11.5" style="79" customWidth="1"/>
    <col min="3844" max="3844" width="9.375" style="79" customWidth="1"/>
    <col min="3845" max="3845" width="5.125" style="79" customWidth="1"/>
    <col min="3846" max="3846" width="3.625" style="79" customWidth="1"/>
    <col min="3847" max="3847" width="6.75" style="79" customWidth="1"/>
    <col min="3848" max="3849" width="2.375" style="79" customWidth="1"/>
    <col min="3850" max="3850" width="4.375" style="79" customWidth="1"/>
    <col min="3851" max="3851" width="8.875" style="79" customWidth="1"/>
    <col min="3852" max="3852" width="2.25" style="79" customWidth="1"/>
    <col min="3853" max="4096" width="10.375" style="79"/>
    <col min="4097" max="4097" width="3.5" style="79" customWidth="1"/>
    <col min="4098" max="4098" width="5.75" style="79" customWidth="1"/>
    <col min="4099" max="4099" width="11.5" style="79" customWidth="1"/>
    <col min="4100" max="4100" width="9.375" style="79" customWidth="1"/>
    <col min="4101" max="4101" width="5.125" style="79" customWidth="1"/>
    <col min="4102" max="4102" width="3.625" style="79" customWidth="1"/>
    <col min="4103" max="4103" width="6.75" style="79" customWidth="1"/>
    <col min="4104" max="4105" width="2.375" style="79" customWidth="1"/>
    <col min="4106" max="4106" width="4.375" style="79" customWidth="1"/>
    <col min="4107" max="4107" width="8.875" style="79" customWidth="1"/>
    <col min="4108" max="4108" width="2.25" style="79" customWidth="1"/>
    <col min="4109" max="4352" width="10.375" style="79"/>
    <col min="4353" max="4353" width="3.5" style="79" customWidth="1"/>
    <col min="4354" max="4354" width="5.75" style="79" customWidth="1"/>
    <col min="4355" max="4355" width="11.5" style="79" customWidth="1"/>
    <col min="4356" max="4356" width="9.375" style="79" customWidth="1"/>
    <col min="4357" max="4357" width="5.125" style="79" customWidth="1"/>
    <col min="4358" max="4358" width="3.625" style="79" customWidth="1"/>
    <col min="4359" max="4359" width="6.75" style="79" customWidth="1"/>
    <col min="4360" max="4361" width="2.375" style="79" customWidth="1"/>
    <col min="4362" max="4362" width="4.375" style="79" customWidth="1"/>
    <col min="4363" max="4363" width="8.875" style="79" customWidth="1"/>
    <col min="4364" max="4364" width="2.25" style="79" customWidth="1"/>
    <col min="4365" max="4608" width="10.375" style="79"/>
    <col min="4609" max="4609" width="3.5" style="79" customWidth="1"/>
    <col min="4610" max="4610" width="5.75" style="79" customWidth="1"/>
    <col min="4611" max="4611" width="11.5" style="79" customWidth="1"/>
    <col min="4612" max="4612" width="9.375" style="79" customWidth="1"/>
    <col min="4613" max="4613" width="5.125" style="79" customWidth="1"/>
    <col min="4614" max="4614" width="3.625" style="79" customWidth="1"/>
    <col min="4615" max="4615" width="6.75" style="79" customWidth="1"/>
    <col min="4616" max="4617" width="2.375" style="79" customWidth="1"/>
    <col min="4618" max="4618" width="4.375" style="79" customWidth="1"/>
    <col min="4619" max="4619" width="8.875" style="79" customWidth="1"/>
    <col min="4620" max="4620" width="2.25" style="79" customWidth="1"/>
    <col min="4621" max="4864" width="10.375" style="79"/>
    <col min="4865" max="4865" width="3.5" style="79" customWidth="1"/>
    <col min="4866" max="4866" width="5.75" style="79" customWidth="1"/>
    <col min="4867" max="4867" width="11.5" style="79" customWidth="1"/>
    <col min="4868" max="4868" width="9.375" style="79" customWidth="1"/>
    <col min="4869" max="4869" width="5.125" style="79" customWidth="1"/>
    <col min="4870" max="4870" width="3.625" style="79" customWidth="1"/>
    <col min="4871" max="4871" width="6.75" style="79" customWidth="1"/>
    <col min="4872" max="4873" width="2.375" style="79" customWidth="1"/>
    <col min="4874" max="4874" width="4.375" style="79" customWidth="1"/>
    <col min="4875" max="4875" width="8.875" style="79" customWidth="1"/>
    <col min="4876" max="4876" width="2.25" style="79" customWidth="1"/>
    <col min="4877" max="5120" width="10.375" style="79"/>
    <col min="5121" max="5121" width="3.5" style="79" customWidth="1"/>
    <col min="5122" max="5122" width="5.75" style="79" customWidth="1"/>
    <col min="5123" max="5123" width="11.5" style="79" customWidth="1"/>
    <col min="5124" max="5124" width="9.375" style="79" customWidth="1"/>
    <col min="5125" max="5125" width="5.125" style="79" customWidth="1"/>
    <col min="5126" max="5126" width="3.625" style="79" customWidth="1"/>
    <col min="5127" max="5127" width="6.75" style="79" customWidth="1"/>
    <col min="5128" max="5129" width="2.375" style="79" customWidth="1"/>
    <col min="5130" max="5130" width="4.375" style="79" customWidth="1"/>
    <col min="5131" max="5131" width="8.875" style="79" customWidth="1"/>
    <col min="5132" max="5132" width="2.25" style="79" customWidth="1"/>
    <col min="5133" max="5376" width="10.375" style="79"/>
    <col min="5377" max="5377" width="3.5" style="79" customWidth="1"/>
    <col min="5378" max="5378" width="5.75" style="79" customWidth="1"/>
    <col min="5379" max="5379" width="11.5" style="79" customWidth="1"/>
    <col min="5380" max="5380" width="9.375" style="79" customWidth="1"/>
    <col min="5381" max="5381" width="5.125" style="79" customWidth="1"/>
    <col min="5382" max="5382" width="3.625" style="79" customWidth="1"/>
    <col min="5383" max="5383" width="6.75" style="79" customWidth="1"/>
    <col min="5384" max="5385" width="2.375" style="79" customWidth="1"/>
    <col min="5386" max="5386" width="4.375" style="79" customWidth="1"/>
    <col min="5387" max="5387" width="8.875" style="79" customWidth="1"/>
    <col min="5388" max="5388" width="2.25" style="79" customWidth="1"/>
    <col min="5389" max="5632" width="10.375" style="79"/>
    <col min="5633" max="5633" width="3.5" style="79" customWidth="1"/>
    <col min="5634" max="5634" width="5.75" style="79" customWidth="1"/>
    <col min="5635" max="5635" width="11.5" style="79" customWidth="1"/>
    <col min="5636" max="5636" width="9.375" style="79" customWidth="1"/>
    <col min="5637" max="5637" width="5.125" style="79" customWidth="1"/>
    <col min="5638" max="5638" width="3.625" style="79" customWidth="1"/>
    <col min="5639" max="5639" width="6.75" style="79" customWidth="1"/>
    <col min="5640" max="5641" width="2.375" style="79" customWidth="1"/>
    <col min="5642" max="5642" width="4.375" style="79" customWidth="1"/>
    <col min="5643" max="5643" width="8.875" style="79" customWidth="1"/>
    <col min="5644" max="5644" width="2.25" style="79" customWidth="1"/>
    <col min="5645" max="5888" width="10.375" style="79"/>
    <col min="5889" max="5889" width="3.5" style="79" customWidth="1"/>
    <col min="5890" max="5890" width="5.75" style="79" customWidth="1"/>
    <col min="5891" max="5891" width="11.5" style="79" customWidth="1"/>
    <col min="5892" max="5892" width="9.375" style="79" customWidth="1"/>
    <col min="5893" max="5893" width="5.125" style="79" customWidth="1"/>
    <col min="5894" max="5894" width="3.625" style="79" customWidth="1"/>
    <col min="5895" max="5895" width="6.75" style="79" customWidth="1"/>
    <col min="5896" max="5897" width="2.375" style="79" customWidth="1"/>
    <col min="5898" max="5898" width="4.375" style="79" customWidth="1"/>
    <col min="5899" max="5899" width="8.875" style="79" customWidth="1"/>
    <col min="5900" max="5900" width="2.25" style="79" customWidth="1"/>
    <col min="5901" max="6144" width="10.375" style="79"/>
    <col min="6145" max="6145" width="3.5" style="79" customWidth="1"/>
    <col min="6146" max="6146" width="5.75" style="79" customWidth="1"/>
    <col min="6147" max="6147" width="11.5" style="79" customWidth="1"/>
    <col min="6148" max="6148" width="9.375" style="79" customWidth="1"/>
    <col min="6149" max="6149" width="5.125" style="79" customWidth="1"/>
    <col min="6150" max="6150" width="3.625" style="79" customWidth="1"/>
    <col min="6151" max="6151" width="6.75" style="79" customWidth="1"/>
    <col min="6152" max="6153" width="2.375" style="79" customWidth="1"/>
    <col min="6154" max="6154" width="4.375" style="79" customWidth="1"/>
    <col min="6155" max="6155" width="8.875" style="79" customWidth="1"/>
    <col min="6156" max="6156" width="2.25" style="79" customWidth="1"/>
    <col min="6157" max="6400" width="10.375" style="79"/>
    <col min="6401" max="6401" width="3.5" style="79" customWidth="1"/>
    <col min="6402" max="6402" width="5.75" style="79" customWidth="1"/>
    <col min="6403" max="6403" width="11.5" style="79" customWidth="1"/>
    <col min="6404" max="6404" width="9.375" style="79" customWidth="1"/>
    <col min="6405" max="6405" width="5.125" style="79" customWidth="1"/>
    <col min="6406" max="6406" width="3.625" style="79" customWidth="1"/>
    <col min="6407" max="6407" width="6.75" style="79" customWidth="1"/>
    <col min="6408" max="6409" width="2.375" style="79" customWidth="1"/>
    <col min="6410" max="6410" width="4.375" style="79" customWidth="1"/>
    <col min="6411" max="6411" width="8.875" style="79" customWidth="1"/>
    <col min="6412" max="6412" width="2.25" style="79" customWidth="1"/>
    <col min="6413" max="6656" width="10.375" style="79"/>
    <col min="6657" max="6657" width="3.5" style="79" customWidth="1"/>
    <col min="6658" max="6658" width="5.75" style="79" customWidth="1"/>
    <col min="6659" max="6659" width="11.5" style="79" customWidth="1"/>
    <col min="6660" max="6660" width="9.375" style="79" customWidth="1"/>
    <col min="6661" max="6661" width="5.125" style="79" customWidth="1"/>
    <col min="6662" max="6662" width="3.625" style="79" customWidth="1"/>
    <col min="6663" max="6663" width="6.75" style="79" customWidth="1"/>
    <col min="6664" max="6665" width="2.375" style="79" customWidth="1"/>
    <col min="6666" max="6666" width="4.375" style="79" customWidth="1"/>
    <col min="6667" max="6667" width="8.875" style="79" customWidth="1"/>
    <col min="6668" max="6668" width="2.25" style="79" customWidth="1"/>
    <col min="6669" max="6912" width="10.375" style="79"/>
    <col min="6913" max="6913" width="3.5" style="79" customWidth="1"/>
    <col min="6914" max="6914" width="5.75" style="79" customWidth="1"/>
    <col min="6915" max="6915" width="11.5" style="79" customWidth="1"/>
    <col min="6916" max="6916" width="9.375" style="79" customWidth="1"/>
    <col min="6917" max="6917" width="5.125" style="79" customWidth="1"/>
    <col min="6918" max="6918" width="3.625" style="79" customWidth="1"/>
    <col min="6919" max="6919" width="6.75" style="79" customWidth="1"/>
    <col min="6920" max="6921" width="2.375" style="79" customWidth="1"/>
    <col min="6922" max="6922" width="4.375" style="79" customWidth="1"/>
    <col min="6923" max="6923" width="8.875" style="79" customWidth="1"/>
    <col min="6924" max="6924" width="2.25" style="79" customWidth="1"/>
    <col min="6925" max="7168" width="10.375" style="79"/>
    <col min="7169" max="7169" width="3.5" style="79" customWidth="1"/>
    <col min="7170" max="7170" width="5.75" style="79" customWidth="1"/>
    <col min="7171" max="7171" width="11.5" style="79" customWidth="1"/>
    <col min="7172" max="7172" width="9.375" style="79" customWidth="1"/>
    <col min="7173" max="7173" width="5.125" style="79" customWidth="1"/>
    <col min="7174" max="7174" width="3.625" style="79" customWidth="1"/>
    <col min="7175" max="7175" width="6.75" style="79" customWidth="1"/>
    <col min="7176" max="7177" width="2.375" style="79" customWidth="1"/>
    <col min="7178" max="7178" width="4.375" style="79" customWidth="1"/>
    <col min="7179" max="7179" width="8.875" style="79" customWidth="1"/>
    <col min="7180" max="7180" width="2.25" style="79" customWidth="1"/>
    <col min="7181" max="7424" width="10.375" style="79"/>
    <col min="7425" max="7425" width="3.5" style="79" customWidth="1"/>
    <col min="7426" max="7426" width="5.75" style="79" customWidth="1"/>
    <col min="7427" max="7427" width="11.5" style="79" customWidth="1"/>
    <col min="7428" max="7428" width="9.375" style="79" customWidth="1"/>
    <col min="7429" max="7429" width="5.125" style="79" customWidth="1"/>
    <col min="7430" max="7430" width="3.625" style="79" customWidth="1"/>
    <col min="7431" max="7431" width="6.75" style="79" customWidth="1"/>
    <col min="7432" max="7433" width="2.375" style="79" customWidth="1"/>
    <col min="7434" max="7434" width="4.375" style="79" customWidth="1"/>
    <col min="7435" max="7435" width="8.875" style="79" customWidth="1"/>
    <col min="7436" max="7436" width="2.25" style="79" customWidth="1"/>
    <col min="7437" max="7680" width="10.375" style="79"/>
    <col min="7681" max="7681" width="3.5" style="79" customWidth="1"/>
    <col min="7682" max="7682" width="5.75" style="79" customWidth="1"/>
    <col min="7683" max="7683" width="11.5" style="79" customWidth="1"/>
    <col min="7684" max="7684" width="9.375" style="79" customWidth="1"/>
    <col min="7685" max="7685" width="5.125" style="79" customWidth="1"/>
    <col min="7686" max="7686" width="3.625" style="79" customWidth="1"/>
    <col min="7687" max="7687" width="6.75" style="79" customWidth="1"/>
    <col min="7688" max="7689" width="2.375" style="79" customWidth="1"/>
    <col min="7690" max="7690" width="4.375" style="79" customWidth="1"/>
    <col min="7691" max="7691" width="8.875" style="79" customWidth="1"/>
    <col min="7692" max="7692" width="2.25" style="79" customWidth="1"/>
    <col min="7693" max="7936" width="10.375" style="79"/>
    <col min="7937" max="7937" width="3.5" style="79" customWidth="1"/>
    <col min="7938" max="7938" width="5.75" style="79" customWidth="1"/>
    <col min="7939" max="7939" width="11.5" style="79" customWidth="1"/>
    <col min="7940" max="7940" width="9.375" style="79" customWidth="1"/>
    <col min="7941" max="7941" width="5.125" style="79" customWidth="1"/>
    <col min="7942" max="7942" width="3.625" style="79" customWidth="1"/>
    <col min="7943" max="7943" width="6.75" style="79" customWidth="1"/>
    <col min="7944" max="7945" width="2.375" style="79" customWidth="1"/>
    <col min="7946" max="7946" width="4.375" style="79" customWidth="1"/>
    <col min="7947" max="7947" width="8.875" style="79" customWidth="1"/>
    <col min="7948" max="7948" width="2.25" style="79" customWidth="1"/>
    <col min="7949" max="8192" width="10.375" style="79"/>
    <col min="8193" max="8193" width="3.5" style="79" customWidth="1"/>
    <col min="8194" max="8194" width="5.75" style="79" customWidth="1"/>
    <col min="8195" max="8195" width="11.5" style="79" customWidth="1"/>
    <col min="8196" max="8196" width="9.375" style="79" customWidth="1"/>
    <col min="8197" max="8197" width="5.125" style="79" customWidth="1"/>
    <col min="8198" max="8198" width="3.625" style="79" customWidth="1"/>
    <col min="8199" max="8199" width="6.75" style="79" customWidth="1"/>
    <col min="8200" max="8201" width="2.375" style="79" customWidth="1"/>
    <col min="8202" max="8202" width="4.375" style="79" customWidth="1"/>
    <col min="8203" max="8203" width="8.875" style="79" customWidth="1"/>
    <col min="8204" max="8204" width="2.25" style="79" customWidth="1"/>
    <col min="8205" max="8448" width="10.375" style="79"/>
    <col min="8449" max="8449" width="3.5" style="79" customWidth="1"/>
    <col min="8450" max="8450" width="5.75" style="79" customWidth="1"/>
    <col min="8451" max="8451" width="11.5" style="79" customWidth="1"/>
    <col min="8452" max="8452" width="9.375" style="79" customWidth="1"/>
    <col min="8453" max="8453" width="5.125" style="79" customWidth="1"/>
    <col min="8454" max="8454" width="3.625" style="79" customWidth="1"/>
    <col min="8455" max="8455" width="6.75" style="79" customWidth="1"/>
    <col min="8456" max="8457" width="2.375" style="79" customWidth="1"/>
    <col min="8458" max="8458" width="4.375" style="79" customWidth="1"/>
    <col min="8459" max="8459" width="8.875" style="79" customWidth="1"/>
    <col min="8460" max="8460" width="2.25" style="79" customWidth="1"/>
    <col min="8461" max="8704" width="10.375" style="79"/>
    <col min="8705" max="8705" width="3.5" style="79" customWidth="1"/>
    <col min="8706" max="8706" width="5.75" style="79" customWidth="1"/>
    <col min="8707" max="8707" width="11.5" style="79" customWidth="1"/>
    <col min="8708" max="8708" width="9.375" style="79" customWidth="1"/>
    <col min="8709" max="8709" width="5.125" style="79" customWidth="1"/>
    <col min="8710" max="8710" width="3.625" style="79" customWidth="1"/>
    <col min="8711" max="8711" width="6.75" style="79" customWidth="1"/>
    <col min="8712" max="8713" width="2.375" style="79" customWidth="1"/>
    <col min="8714" max="8714" width="4.375" style="79" customWidth="1"/>
    <col min="8715" max="8715" width="8.875" style="79" customWidth="1"/>
    <col min="8716" max="8716" width="2.25" style="79" customWidth="1"/>
    <col min="8717" max="8960" width="10.375" style="79"/>
    <col min="8961" max="8961" width="3.5" style="79" customWidth="1"/>
    <col min="8962" max="8962" width="5.75" style="79" customWidth="1"/>
    <col min="8963" max="8963" width="11.5" style="79" customWidth="1"/>
    <col min="8964" max="8964" width="9.375" style="79" customWidth="1"/>
    <col min="8965" max="8965" width="5.125" style="79" customWidth="1"/>
    <col min="8966" max="8966" width="3.625" style="79" customWidth="1"/>
    <col min="8967" max="8967" width="6.75" style="79" customWidth="1"/>
    <col min="8968" max="8969" width="2.375" style="79" customWidth="1"/>
    <col min="8970" max="8970" width="4.375" style="79" customWidth="1"/>
    <col min="8971" max="8971" width="8.875" style="79" customWidth="1"/>
    <col min="8972" max="8972" width="2.25" style="79" customWidth="1"/>
    <col min="8973" max="9216" width="10.375" style="79"/>
    <col min="9217" max="9217" width="3.5" style="79" customWidth="1"/>
    <col min="9218" max="9218" width="5.75" style="79" customWidth="1"/>
    <col min="9219" max="9219" width="11.5" style="79" customWidth="1"/>
    <col min="9220" max="9220" width="9.375" style="79" customWidth="1"/>
    <col min="9221" max="9221" width="5.125" style="79" customWidth="1"/>
    <col min="9222" max="9222" width="3.625" style="79" customWidth="1"/>
    <col min="9223" max="9223" width="6.75" style="79" customWidth="1"/>
    <col min="9224" max="9225" width="2.375" style="79" customWidth="1"/>
    <col min="9226" max="9226" width="4.375" style="79" customWidth="1"/>
    <col min="9227" max="9227" width="8.875" style="79" customWidth="1"/>
    <col min="9228" max="9228" width="2.25" style="79" customWidth="1"/>
    <col min="9229" max="9472" width="10.375" style="79"/>
    <col min="9473" max="9473" width="3.5" style="79" customWidth="1"/>
    <col min="9474" max="9474" width="5.75" style="79" customWidth="1"/>
    <col min="9475" max="9475" width="11.5" style="79" customWidth="1"/>
    <col min="9476" max="9476" width="9.375" style="79" customWidth="1"/>
    <col min="9477" max="9477" width="5.125" style="79" customWidth="1"/>
    <col min="9478" max="9478" width="3.625" style="79" customWidth="1"/>
    <col min="9479" max="9479" width="6.75" style="79" customWidth="1"/>
    <col min="9480" max="9481" width="2.375" style="79" customWidth="1"/>
    <col min="9482" max="9482" width="4.375" style="79" customWidth="1"/>
    <col min="9483" max="9483" width="8.875" style="79" customWidth="1"/>
    <col min="9484" max="9484" width="2.25" style="79" customWidth="1"/>
    <col min="9485" max="9728" width="10.375" style="79"/>
    <col min="9729" max="9729" width="3.5" style="79" customWidth="1"/>
    <col min="9730" max="9730" width="5.75" style="79" customWidth="1"/>
    <col min="9731" max="9731" width="11.5" style="79" customWidth="1"/>
    <col min="9732" max="9732" width="9.375" style="79" customWidth="1"/>
    <col min="9733" max="9733" width="5.125" style="79" customWidth="1"/>
    <col min="9734" max="9734" width="3.625" style="79" customWidth="1"/>
    <col min="9735" max="9735" width="6.75" style="79" customWidth="1"/>
    <col min="9736" max="9737" width="2.375" style="79" customWidth="1"/>
    <col min="9738" max="9738" width="4.375" style="79" customWidth="1"/>
    <col min="9739" max="9739" width="8.875" style="79" customWidth="1"/>
    <col min="9740" max="9740" width="2.25" style="79" customWidth="1"/>
    <col min="9741" max="9984" width="10.375" style="79"/>
    <col min="9985" max="9985" width="3.5" style="79" customWidth="1"/>
    <col min="9986" max="9986" width="5.75" style="79" customWidth="1"/>
    <col min="9987" max="9987" width="11.5" style="79" customWidth="1"/>
    <col min="9988" max="9988" width="9.375" style="79" customWidth="1"/>
    <col min="9989" max="9989" width="5.125" style="79" customWidth="1"/>
    <col min="9990" max="9990" width="3.625" style="79" customWidth="1"/>
    <col min="9991" max="9991" width="6.75" style="79" customWidth="1"/>
    <col min="9992" max="9993" width="2.375" style="79" customWidth="1"/>
    <col min="9994" max="9994" width="4.375" style="79" customWidth="1"/>
    <col min="9995" max="9995" width="8.875" style="79" customWidth="1"/>
    <col min="9996" max="9996" width="2.25" style="79" customWidth="1"/>
    <col min="9997" max="10240" width="10.375" style="79"/>
    <col min="10241" max="10241" width="3.5" style="79" customWidth="1"/>
    <col min="10242" max="10242" width="5.75" style="79" customWidth="1"/>
    <col min="10243" max="10243" width="11.5" style="79" customWidth="1"/>
    <col min="10244" max="10244" width="9.375" style="79" customWidth="1"/>
    <col min="10245" max="10245" width="5.125" style="79" customWidth="1"/>
    <col min="10246" max="10246" width="3.625" style="79" customWidth="1"/>
    <col min="10247" max="10247" width="6.75" style="79" customWidth="1"/>
    <col min="10248" max="10249" width="2.375" style="79" customWidth="1"/>
    <col min="10250" max="10250" width="4.375" style="79" customWidth="1"/>
    <col min="10251" max="10251" width="8.875" style="79" customWidth="1"/>
    <col min="10252" max="10252" width="2.25" style="79" customWidth="1"/>
    <col min="10253" max="10496" width="10.375" style="79"/>
    <col min="10497" max="10497" width="3.5" style="79" customWidth="1"/>
    <col min="10498" max="10498" width="5.75" style="79" customWidth="1"/>
    <col min="10499" max="10499" width="11.5" style="79" customWidth="1"/>
    <col min="10500" max="10500" width="9.375" style="79" customWidth="1"/>
    <col min="10501" max="10501" width="5.125" style="79" customWidth="1"/>
    <col min="10502" max="10502" width="3.625" style="79" customWidth="1"/>
    <col min="10503" max="10503" width="6.75" style="79" customWidth="1"/>
    <col min="10504" max="10505" width="2.375" style="79" customWidth="1"/>
    <col min="10506" max="10506" width="4.375" style="79" customWidth="1"/>
    <col min="10507" max="10507" width="8.875" style="79" customWidth="1"/>
    <col min="10508" max="10508" width="2.25" style="79" customWidth="1"/>
    <col min="10509" max="10752" width="10.375" style="79"/>
    <col min="10753" max="10753" width="3.5" style="79" customWidth="1"/>
    <col min="10754" max="10754" width="5.75" style="79" customWidth="1"/>
    <col min="10755" max="10755" width="11.5" style="79" customWidth="1"/>
    <col min="10756" max="10756" width="9.375" style="79" customWidth="1"/>
    <col min="10757" max="10757" width="5.125" style="79" customWidth="1"/>
    <col min="10758" max="10758" width="3.625" style="79" customWidth="1"/>
    <col min="10759" max="10759" width="6.75" style="79" customWidth="1"/>
    <col min="10760" max="10761" width="2.375" style="79" customWidth="1"/>
    <col min="10762" max="10762" width="4.375" style="79" customWidth="1"/>
    <col min="10763" max="10763" width="8.875" style="79" customWidth="1"/>
    <col min="10764" max="10764" width="2.25" style="79" customWidth="1"/>
    <col min="10765" max="11008" width="10.375" style="79"/>
    <col min="11009" max="11009" width="3.5" style="79" customWidth="1"/>
    <col min="11010" max="11010" width="5.75" style="79" customWidth="1"/>
    <col min="11011" max="11011" width="11.5" style="79" customWidth="1"/>
    <col min="11012" max="11012" width="9.375" style="79" customWidth="1"/>
    <col min="11013" max="11013" width="5.125" style="79" customWidth="1"/>
    <col min="11014" max="11014" width="3.625" style="79" customWidth="1"/>
    <col min="11015" max="11015" width="6.75" style="79" customWidth="1"/>
    <col min="11016" max="11017" width="2.375" style="79" customWidth="1"/>
    <col min="11018" max="11018" width="4.375" style="79" customWidth="1"/>
    <col min="11019" max="11019" width="8.875" style="79" customWidth="1"/>
    <col min="11020" max="11020" width="2.25" style="79" customWidth="1"/>
    <col min="11021" max="11264" width="10.375" style="79"/>
    <col min="11265" max="11265" width="3.5" style="79" customWidth="1"/>
    <col min="11266" max="11266" width="5.75" style="79" customWidth="1"/>
    <col min="11267" max="11267" width="11.5" style="79" customWidth="1"/>
    <col min="11268" max="11268" width="9.375" style="79" customWidth="1"/>
    <col min="11269" max="11269" width="5.125" style="79" customWidth="1"/>
    <col min="11270" max="11270" width="3.625" style="79" customWidth="1"/>
    <col min="11271" max="11271" width="6.75" style="79" customWidth="1"/>
    <col min="11272" max="11273" width="2.375" style="79" customWidth="1"/>
    <col min="11274" max="11274" width="4.375" style="79" customWidth="1"/>
    <col min="11275" max="11275" width="8.875" style="79" customWidth="1"/>
    <col min="11276" max="11276" width="2.25" style="79" customWidth="1"/>
    <col min="11277" max="11520" width="10.375" style="79"/>
    <col min="11521" max="11521" width="3.5" style="79" customWidth="1"/>
    <col min="11522" max="11522" width="5.75" style="79" customWidth="1"/>
    <col min="11523" max="11523" width="11.5" style="79" customWidth="1"/>
    <col min="11524" max="11524" width="9.375" style="79" customWidth="1"/>
    <col min="11525" max="11525" width="5.125" style="79" customWidth="1"/>
    <col min="11526" max="11526" width="3.625" style="79" customWidth="1"/>
    <col min="11527" max="11527" width="6.75" style="79" customWidth="1"/>
    <col min="11528" max="11529" width="2.375" style="79" customWidth="1"/>
    <col min="11530" max="11530" width="4.375" style="79" customWidth="1"/>
    <col min="11531" max="11531" width="8.875" style="79" customWidth="1"/>
    <col min="11532" max="11532" width="2.25" style="79" customWidth="1"/>
    <col min="11533" max="11776" width="10.375" style="79"/>
    <col min="11777" max="11777" width="3.5" style="79" customWidth="1"/>
    <col min="11778" max="11778" width="5.75" style="79" customWidth="1"/>
    <col min="11779" max="11779" width="11.5" style="79" customWidth="1"/>
    <col min="11780" max="11780" width="9.375" style="79" customWidth="1"/>
    <col min="11781" max="11781" width="5.125" style="79" customWidth="1"/>
    <col min="11782" max="11782" width="3.625" style="79" customWidth="1"/>
    <col min="11783" max="11783" width="6.75" style="79" customWidth="1"/>
    <col min="11784" max="11785" width="2.375" style="79" customWidth="1"/>
    <col min="11786" max="11786" width="4.375" style="79" customWidth="1"/>
    <col min="11787" max="11787" width="8.875" style="79" customWidth="1"/>
    <col min="11788" max="11788" width="2.25" style="79" customWidth="1"/>
    <col min="11789" max="12032" width="10.375" style="79"/>
    <col min="12033" max="12033" width="3.5" style="79" customWidth="1"/>
    <col min="12034" max="12034" width="5.75" style="79" customWidth="1"/>
    <col min="12035" max="12035" width="11.5" style="79" customWidth="1"/>
    <col min="12036" max="12036" width="9.375" style="79" customWidth="1"/>
    <col min="12037" max="12037" width="5.125" style="79" customWidth="1"/>
    <col min="12038" max="12038" width="3.625" style="79" customWidth="1"/>
    <col min="12039" max="12039" width="6.75" style="79" customWidth="1"/>
    <col min="12040" max="12041" width="2.375" style="79" customWidth="1"/>
    <col min="12042" max="12042" width="4.375" style="79" customWidth="1"/>
    <col min="12043" max="12043" width="8.875" style="79" customWidth="1"/>
    <col min="12044" max="12044" width="2.25" style="79" customWidth="1"/>
    <col min="12045" max="12288" width="10.375" style="79"/>
    <col min="12289" max="12289" width="3.5" style="79" customWidth="1"/>
    <col min="12290" max="12290" width="5.75" style="79" customWidth="1"/>
    <col min="12291" max="12291" width="11.5" style="79" customWidth="1"/>
    <col min="12292" max="12292" width="9.375" style="79" customWidth="1"/>
    <col min="12293" max="12293" width="5.125" style="79" customWidth="1"/>
    <col min="12294" max="12294" width="3.625" style="79" customWidth="1"/>
    <col min="12295" max="12295" width="6.75" style="79" customWidth="1"/>
    <col min="12296" max="12297" width="2.375" style="79" customWidth="1"/>
    <col min="12298" max="12298" width="4.375" style="79" customWidth="1"/>
    <col min="12299" max="12299" width="8.875" style="79" customWidth="1"/>
    <col min="12300" max="12300" width="2.25" style="79" customWidth="1"/>
    <col min="12301" max="12544" width="10.375" style="79"/>
    <col min="12545" max="12545" width="3.5" style="79" customWidth="1"/>
    <col min="12546" max="12546" width="5.75" style="79" customWidth="1"/>
    <col min="12547" max="12547" width="11.5" style="79" customWidth="1"/>
    <col min="12548" max="12548" width="9.375" style="79" customWidth="1"/>
    <col min="12549" max="12549" width="5.125" style="79" customWidth="1"/>
    <col min="12550" max="12550" width="3.625" style="79" customWidth="1"/>
    <col min="12551" max="12551" width="6.75" style="79" customWidth="1"/>
    <col min="12552" max="12553" width="2.375" style="79" customWidth="1"/>
    <col min="12554" max="12554" width="4.375" style="79" customWidth="1"/>
    <col min="12555" max="12555" width="8.875" style="79" customWidth="1"/>
    <col min="12556" max="12556" width="2.25" style="79" customWidth="1"/>
    <col min="12557" max="12800" width="10.375" style="79"/>
    <col min="12801" max="12801" width="3.5" style="79" customWidth="1"/>
    <col min="12802" max="12802" width="5.75" style="79" customWidth="1"/>
    <col min="12803" max="12803" width="11.5" style="79" customWidth="1"/>
    <col min="12804" max="12804" width="9.375" style="79" customWidth="1"/>
    <col min="12805" max="12805" width="5.125" style="79" customWidth="1"/>
    <col min="12806" max="12806" width="3.625" style="79" customWidth="1"/>
    <col min="12807" max="12807" width="6.75" style="79" customWidth="1"/>
    <col min="12808" max="12809" width="2.375" style="79" customWidth="1"/>
    <col min="12810" max="12810" width="4.375" style="79" customWidth="1"/>
    <col min="12811" max="12811" width="8.875" style="79" customWidth="1"/>
    <col min="12812" max="12812" width="2.25" style="79" customWidth="1"/>
    <col min="12813" max="13056" width="10.375" style="79"/>
    <col min="13057" max="13057" width="3.5" style="79" customWidth="1"/>
    <col min="13058" max="13058" width="5.75" style="79" customWidth="1"/>
    <col min="13059" max="13059" width="11.5" style="79" customWidth="1"/>
    <col min="13060" max="13060" width="9.375" style="79" customWidth="1"/>
    <col min="13061" max="13061" width="5.125" style="79" customWidth="1"/>
    <col min="13062" max="13062" width="3.625" style="79" customWidth="1"/>
    <col min="13063" max="13063" width="6.75" style="79" customWidth="1"/>
    <col min="13064" max="13065" width="2.375" style="79" customWidth="1"/>
    <col min="13066" max="13066" width="4.375" style="79" customWidth="1"/>
    <col min="13067" max="13067" width="8.875" style="79" customWidth="1"/>
    <col min="13068" max="13068" width="2.25" style="79" customWidth="1"/>
    <col min="13069" max="13312" width="10.375" style="79"/>
    <col min="13313" max="13313" width="3.5" style="79" customWidth="1"/>
    <col min="13314" max="13314" width="5.75" style="79" customWidth="1"/>
    <col min="13315" max="13315" width="11.5" style="79" customWidth="1"/>
    <col min="13316" max="13316" width="9.375" style="79" customWidth="1"/>
    <col min="13317" max="13317" width="5.125" style="79" customWidth="1"/>
    <col min="13318" max="13318" width="3.625" style="79" customWidth="1"/>
    <col min="13319" max="13319" width="6.75" style="79" customWidth="1"/>
    <col min="13320" max="13321" width="2.375" style="79" customWidth="1"/>
    <col min="13322" max="13322" width="4.375" style="79" customWidth="1"/>
    <col min="13323" max="13323" width="8.875" style="79" customWidth="1"/>
    <col min="13324" max="13324" width="2.25" style="79" customWidth="1"/>
    <col min="13325" max="13568" width="10.375" style="79"/>
    <col min="13569" max="13569" width="3.5" style="79" customWidth="1"/>
    <col min="13570" max="13570" width="5.75" style="79" customWidth="1"/>
    <col min="13571" max="13571" width="11.5" style="79" customWidth="1"/>
    <col min="13572" max="13572" width="9.375" style="79" customWidth="1"/>
    <col min="13573" max="13573" width="5.125" style="79" customWidth="1"/>
    <col min="13574" max="13574" width="3.625" style="79" customWidth="1"/>
    <col min="13575" max="13575" width="6.75" style="79" customWidth="1"/>
    <col min="13576" max="13577" width="2.375" style="79" customWidth="1"/>
    <col min="13578" max="13578" width="4.375" style="79" customWidth="1"/>
    <col min="13579" max="13579" width="8.875" style="79" customWidth="1"/>
    <col min="13580" max="13580" width="2.25" style="79" customWidth="1"/>
    <col min="13581" max="13824" width="10.375" style="79"/>
    <col min="13825" max="13825" width="3.5" style="79" customWidth="1"/>
    <col min="13826" max="13826" width="5.75" style="79" customWidth="1"/>
    <col min="13827" max="13827" width="11.5" style="79" customWidth="1"/>
    <col min="13828" max="13828" width="9.375" style="79" customWidth="1"/>
    <col min="13829" max="13829" width="5.125" style="79" customWidth="1"/>
    <col min="13830" max="13830" width="3.625" style="79" customWidth="1"/>
    <col min="13831" max="13831" width="6.75" style="79" customWidth="1"/>
    <col min="13832" max="13833" width="2.375" style="79" customWidth="1"/>
    <col min="13834" max="13834" width="4.375" style="79" customWidth="1"/>
    <col min="13835" max="13835" width="8.875" style="79" customWidth="1"/>
    <col min="13836" max="13836" width="2.25" style="79" customWidth="1"/>
    <col min="13837" max="14080" width="10.375" style="79"/>
    <col min="14081" max="14081" width="3.5" style="79" customWidth="1"/>
    <col min="14082" max="14082" width="5.75" style="79" customWidth="1"/>
    <col min="14083" max="14083" width="11.5" style="79" customWidth="1"/>
    <col min="14084" max="14084" width="9.375" style="79" customWidth="1"/>
    <col min="14085" max="14085" width="5.125" style="79" customWidth="1"/>
    <col min="14086" max="14086" width="3.625" style="79" customWidth="1"/>
    <col min="14087" max="14087" width="6.75" style="79" customWidth="1"/>
    <col min="14088" max="14089" width="2.375" style="79" customWidth="1"/>
    <col min="14090" max="14090" width="4.375" style="79" customWidth="1"/>
    <col min="14091" max="14091" width="8.875" style="79" customWidth="1"/>
    <col min="14092" max="14092" width="2.25" style="79" customWidth="1"/>
    <col min="14093" max="14336" width="10.375" style="79"/>
    <col min="14337" max="14337" width="3.5" style="79" customWidth="1"/>
    <col min="14338" max="14338" width="5.75" style="79" customWidth="1"/>
    <col min="14339" max="14339" width="11.5" style="79" customWidth="1"/>
    <col min="14340" max="14340" width="9.375" style="79" customWidth="1"/>
    <col min="14341" max="14341" width="5.125" style="79" customWidth="1"/>
    <col min="14342" max="14342" width="3.625" style="79" customWidth="1"/>
    <col min="14343" max="14343" width="6.75" style="79" customWidth="1"/>
    <col min="14344" max="14345" width="2.375" style="79" customWidth="1"/>
    <col min="14346" max="14346" width="4.375" style="79" customWidth="1"/>
    <col min="14347" max="14347" width="8.875" style="79" customWidth="1"/>
    <col min="14348" max="14348" width="2.25" style="79" customWidth="1"/>
    <col min="14349" max="14592" width="10.375" style="79"/>
    <col min="14593" max="14593" width="3.5" style="79" customWidth="1"/>
    <col min="14594" max="14594" width="5.75" style="79" customWidth="1"/>
    <col min="14595" max="14595" width="11.5" style="79" customWidth="1"/>
    <col min="14596" max="14596" width="9.375" style="79" customWidth="1"/>
    <col min="14597" max="14597" width="5.125" style="79" customWidth="1"/>
    <col min="14598" max="14598" width="3.625" style="79" customWidth="1"/>
    <col min="14599" max="14599" width="6.75" style="79" customWidth="1"/>
    <col min="14600" max="14601" width="2.375" style="79" customWidth="1"/>
    <col min="14602" max="14602" width="4.375" style="79" customWidth="1"/>
    <col min="14603" max="14603" width="8.875" style="79" customWidth="1"/>
    <col min="14604" max="14604" width="2.25" style="79" customWidth="1"/>
    <col min="14605" max="14848" width="10.375" style="79"/>
    <col min="14849" max="14849" width="3.5" style="79" customWidth="1"/>
    <col min="14850" max="14850" width="5.75" style="79" customWidth="1"/>
    <col min="14851" max="14851" width="11.5" style="79" customWidth="1"/>
    <col min="14852" max="14852" width="9.375" style="79" customWidth="1"/>
    <col min="14853" max="14853" width="5.125" style="79" customWidth="1"/>
    <col min="14854" max="14854" width="3.625" style="79" customWidth="1"/>
    <col min="14855" max="14855" width="6.75" style="79" customWidth="1"/>
    <col min="14856" max="14857" width="2.375" style="79" customWidth="1"/>
    <col min="14858" max="14858" width="4.375" style="79" customWidth="1"/>
    <col min="14859" max="14859" width="8.875" style="79" customWidth="1"/>
    <col min="14860" max="14860" width="2.25" style="79" customWidth="1"/>
    <col min="14861" max="15104" width="10.375" style="79"/>
    <col min="15105" max="15105" width="3.5" style="79" customWidth="1"/>
    <col min="15106" max="15106" width="5.75" style="79" customWidth="1"/>
    <col min="15107" max="15107" width="11.5" style="79" customWidth="1"/>
    <col min="15108" max="15108" width="9.375" style="79" customWidth="1"/>
    <col min="15109" max="15109" width="5.125" style="79" customWidth="1"/>
    <col min="15110" max="15110" width="3.625" style="79" customWidth="1"/>
    <col min="15111" max="15111" width="6.75" style="79" customWidth="1"/>
    <col min="15112" max="15113" width="2.375" style="79" customWidth="1"/>
    <col min="15114" max="15114" width="4.375" style="79" customWidth="1"/>
    <col min="15115" max="15115" width="8.875" style="79" customWidth="1"/>
    <col min="15116" max="15116" width="2.25" style="79" customWidth="1"/>
    <col min="15117" max="15360" width="10.375" style="79"/>
    <col min="15361" max="15361" width="3.5" style="79" customWidth="1"/>
    <col min="15362" max="15362" width="5.75" style="79" customWidth="1"/>
    <col min="15363" max="15363" width="11.5" style="79" customWidth="1"/>
    <col min="15364" max="15364" width="9.375" style="79" customWidth="1"/>
    <col min="15365" max="15365" width="5.125" style="79" customWidth="1"/>
    <col min="15366" max="15366" width="3.625" style="79" customWidth="1"/>
    <col min="15367" max="15367" width="6.75" style="79" customWidth="1"/>
    <col min="15368" max="15369" width="2.375" style="79" customWidth="1"/>
    <col min="15370" max="15370" width="4.375" style="79" customWidth="1"/>
    <col min="15371" max="15371" width="8.875" style="79" customWidth="1"/>
    <col min="15372" max="15372" width="2.25" style="79" customWidth="1"/>
    <col min="15373" max="15616" width="10.375" style="79"/>
    <col min="15617" max="15617" width="3.5" style="79" customWidth="1"/>
    <col min="15618" max="15618" width="5.75" style="79" customWidth="1"/>
    <col min="15619" max="15619" width="11.5" style="79" customWidth="1"/>
    <col min="15620" max="15620" width="9.375" style="79" customWidth="1"/>
    <col min="15621" max="15621" width="5.125" style="79" customWidth="1"/>
    <col min="15622" max="15622" width="3.625" style="79" customWidth="1"/>
    <col min="15623" max="15623" width="6.75" style="79" customWidth="1"/>
    <col min="15624" max="15625" width="2.375" style="79" customWidth="1"/>
    <col min="15626" max="15626" width="4.375" style="79" customWidth="1"/>
    <col min="15627" max="15627" width="8.875" style="79" customWidth="1"/>
    <col min="15628" max="15628" width="2.25" style="79" customWidth="1"/>
    <col min="15629" max="15872" width="10.375" style="79"/>
    <col min="15873" max="15873" width="3.5" style="79" customWidth="1"/>
    <col min="15874" max="15874" width="5.75" style="79" customWidth="1"/>
    <col min="15875" max="15875" width="11.5" style="79" customWidth="1"/>
    <col min="15876" max="15876" width="9.375" style="79" customWidth="1"/>
    <col min="15877" max="15877" width="5.125" style="79" customWidth="1"/>
    <col min="15878" max="15878" width="3.625" style="79" customWidth="1"/>
    <col min="15879" max="15879" width="6.75" style="79" customWidth="1"/>
    <col min="15880" max="15881" width="2.375" style="79" customWidth="1"/>
    <col min="15882" max="15882" width="4.375" style="79" customWidth="1"/>
    <col min="15883" max="15883" width="8.875" style="79" customWidth="1"/>
    <col min="15884" max="15884" width="2.25" style="79" customWidth="1"/>
    <col min="15885" max="16128" width="10.375" style="79"/>
    <col min="16129" max="16129" width="3.5" style="79" customWidth="1"/>
    <col min="16130" max="16130" width="5.75" style="79" customWidth="1"/>
    <col min="16131" max="16131" width="11.5" style="79" customWidth="1"/>
    <col min="16132" max="16132" width="9.375" style="79" customWidth="1"/>
    <col min="16133" max="16133" width="5.125" style="79" customWidth="1"/>
    <col min="16134" max="16134" width="3.625" style="79" customWidth="1"/>
    <col min="16135" max="16135" width="6.75" style="79" customWidth="1"/>
    <col min="16136" max="16137" width="2.375" style="79" customWidth="1"/>
    <col min="16138" max="16138" width="4.375" style="79" customWidth="1"/>
    <col min="16139" max="16139" width="8.875" style="79" customWidth="1"/>
    <col min="16140" max="16140" width="2.25" style="79" customWidth="1"/>
    <col min="16141" max="16384" width="10.375" style="79"/>
  </cols>
  <sheetData>
    <row r="1" spans="1:12" s="963" customFormat="1" ht="19.5" customHeight="1">
      <c r="B1" s="982" t="s">
        <v>1138</v>
      </c>
      <c r="G1" s="1285" t="s">
        <v>399</v>
      </c>
      <c r="H1" s="1285"/>
      <c r="I1" s="1285"/>
      <c r="J1" s="1285"/>
      <c r="K1" s="1285"/>
      <c r="L1" s="1285"/>
    </row>
    <row r="2" spans="1:12" ht="9" customHeight="1" thickBot="1">
      <c r="F2" s="214"/>
      <c r="G2" s="1286"/>
      <c r="H2" s="1286"/>
      <c r="I2" s="1286"/>
      <c r="J2" s="1286"/>
      <c r="K2" s="1286"/>
      <c r="L2" s="1286"/>
    </row>
    <row r="3" spans="1:12" s="963" customFormat="1" ht="18.75" customHeight="1">
      <c r="A3" s="1006"/>
      <c r="B3" s="1236" t="s">
        <v>400</v>
      </c>
      <c r="C3" s="1236"/>
      <c r="D3" s="1235" t="s">
        <v>1181</v>
      </c>
      <c r="E3" s="1236"/>
      <c r="F3" s="1235" t="s">
        <v>401</v>
      </c>
      <c r="G3" s="1236"/>
      <c r="H3" s="1236"/>
      <c r="I3" s="1236"/>
      <c r="J3" s="1235" t="s">
        <v>402</v>
      </c>
      <c r="K3" s="1236"/>
      <c r="L3" s="1236"/>
    </row>
    <row r="4" spans="1:12" ht="18.75" customHeight="1">
      <c r="A4" s="78"/>
      <c r="B4" s="1303" t="s">
        <v>403</v>
      </c>
      <c r="C4" s="1303"/>
      <c r="D4" s="1309" t="s">
        <v>1173</v>
      </c>
      <c r="E4" s="1308"/>
      <c r="F4" s="78"/>
      <c r="G4" s="996">
        <v>225</v>
      </c>
      <c r="H4" s="996"/>
      <c r="I4" s="996"/>
      <c r="J4" s="78"/>
      <c r="K4" s="998">
        <v>4455</v>
      </c>
      <c r="L4" s="996"/>
    </row>
    <row r="5" spans="1:12" ht="18.75" customHeight="1">
      <c r="A5" s="78"/>
      <c r="B5" s="1303" t="s">
        <v>26</v>
      </c>
      <c r="C5" s="1304"/>
      <c r="D5" s="1305" t="s">
        <v>1180</v>
      </c>
      <c r="E5" s="1305"/>
      <c r="F5" s="78"/>
      <c r="G5" s="996">
        <v>310</v>
      </c>
      <c r="H5" s="996"/>
      <c r="I5" s="996"/>
      <c r="J5" s="78"/>
      <c r="K5" s="998">
        <v>7899</v>
      </c>
      <c r="L5" s="996"/>
    </row>
    <row r="6" spans="1:12" ht="18.75" customHeight="1">
      <c r="A6" s="78"/>
      <c r="B6" s="1303" t="s">
        <v>27</v>
      </c>
      <c r="C6" s="1304"/>
      <c r="D6" s="1305" t="s">
        <v>1182</v>
      </c>
      <c r="E6" s="1305"/>
      <c r="F6" s="78"/>
      <c r="G6" s="996">
        <v>433</v>
      </c>
      <c r="H6" s="996"/>
      <c r="I6" s="996"/>
      <c r="J6" s="78"/>
      <c r="K6" s="998">
        <v>18534</v>
      </c>
      <c r="L6" s="996"/>
    </row>
    <row r="7" spans="1:12" ht="18.75" customHeight="1">
      <c r="A7" s="78"/>
      <c r="B7" s="1303" t="s">
        <v>28</v>
      </c>
      <c r="C7" s="1304"/>
      <c r="D7" s="1305" t="s">
        <v>1180</v>
      </c>
      <c r="E7" s="1305"/>
      <c r="F7" s="78"/>
      <c r="G7" s="996">
        <v>236</v>
      </c>
      <c r="H7" s="996"/>
      <c r="I7" s="996"/>
      <c r="J7" s="78"/>
      <c r="K7" s="998">
        <v>7720</v>
      </c>
      <c r="L7" s="996"/>
    </row>
    <row r="8" spans="1:12" ht="18.75" customHeight="1">
      <c r="A8" s="78"/>
      <c r="B8" s="1303" t="s">
        <v>404</v>
      </c>
      <c r="C8" s="1304"/>
      <c r="D8" s="1305" t="s">
        <v>1183</v>
      </c>
      <c r="E8" s="1305"/>
      <c r="F8" s="78"/>
      <c r="G8" s="996">
        <v>553</v>
      </c>
      <c r="H8" s="996"/>
      <c r="I8" s="996"/>
      <c r="J8" s="78"/>
      <c r="K8" s="998">
        <v>9171</v>
      </c>
      <c r="L8" s="996"/>
    </row>
    <row r="9" spans="1:12" ht="18.75" customHeight="1">
      <c r="A9" s="78"/>
      <c r="B9" s="1303" t="s">
        <v>405</v>
      </c>
      <c r="C9" s="1304"/>
      <c r="D9" s="1305" t="s">
        <v>1184</v>
      </c>
      <c r="E9" s="1305"/>
      <c r="F9" s="78"/>
      <c r="G9" s="996">
        <v>241</v>
      </c>
      <c r="H9" s="996"/>
      <c r="I9" s="996"/>
      <c r="J9" s="78"/>
      <c r="K9" s="998">
        <v>8611</v>
      </c>
      <c r="L9" s="996"/>
    </row>
    <row r="10" spans="1:12" ht="18.75" customHeight="1">
      <c r="A10" s="78"/>
      <c r="B10" s="1303" t="s">
        <v>406</v>
      </c>
      <c r="C10" s="1304"/>
      <c r="D10" s="1305" t="s">
        <v>1185</v>
      </c>
      <c r="E10" s="1305"/>
      <c r="F10" s="78"/>
      <c r="G10" s="996">
        <v>312</v>
      </c>
      <c r="H10" s="996"/>
      <c r="I10" s="996"/>
      <c r="J10" s="78"/>
      <c r="K10" s="998">
        <v>6456</v>
      </c>
      <c r="L10" s="996"/>
    </row>
    <row r="11" spans="1:12" ht="18.75" customHeight="1">
      <c r="A11" s="78"/>
      <c r="B11" s="1303" t="s">
        <v>407</v>
      </c>
      <c r="C11" s="1304"/>
      <c r="D11" s="1305" t="s">
        <v>1186</v>
      </c>
      <c r="E11" s="1305"/>
      <c r="F11" s="78"/>
      <c r="G11" s="996">
        <v>221</v>
      </c>
      <c r="H11" s="996"/>
      <c r="I11" s="996"/>
      <c r="J11" s="78"/>
      <c r="K11" s="998">
        <v>8159</v>
      </c>
      <c r="L11" s="996"/>
    </row>
    <row r="12" spans="1:12" ht="18.75" customHeight="1">
      <c r="A12" s="78"/>
      <c r="B12" s="1303" t="s">
        <v>408</v>
      </c>
      <c r="C12" s="1304"/>
      <c r="D12" s="1305" t="s">
        <v>1187</v>
      </c>
      <c r="E12" s="1305"/>
      <c r="F12" s="78"/>
      <c r="G12" s="996">
        <v>439</v>
      </c>
      <c r="H12" s="996"/>
      <c r="I12" s="996"/>
      <c r="J12" s="78"/>
      <c r="K12" s="998">
        <v>6077</v>
      </c>
      <c r="L12" s="996"/>
    </row>
    <row r="13" spans="1:12" ht="18.75" customHeight="1">
      <c r="A13" s="78"/>
      <c r="B13" s="1303" t="s">
        <v>409</v>
      </c>
      <c r="C13" s="1304"/>
      <c r="D13" s="1305" t="s">
        <v>1188</v>
      </c>
      <c r="E13" s="1305"/>
      <c r="F13" s="78"/>
      <c r="G13" s="996">
        <v>551</v>
      </c>
      <c r="H13" s="996"/>
      <c r="I13" s="996"/>
      <c r="J13" s="78"/>
      <c r="K13" s="998">
        <v>15695</v>
      </c>
      <c r="L13" s="996"/>
    </row>
    <row r="14" spans="1:12" ht="18.75" customHeight="1">
      <c r="A14" s="78"/>
      <c r="B14" s="1303" t="s">
        <v>35</v>
      </c>
      <c r="C14" s="1304"/>
      <c r="D14" s="1305" t="s">
        <v>1165</v>
      </c>
      <c r="E14" s="1305"/>
      <c r="F14" s="78"/>
      <c r="G14" s="996">
        <v>325</v>
      </c>
      <c r="H14" s="996"/>
      <c r="I14" s="996"/>
      <c r="J14" s="78"/>
      <c r="K14" s="998">
        <v>4886</v>
      </c>
      <c r="L14" s="996"/>
    </row>
    <row r="15" spans="1:12" ht="18.75" customHeight="1">
      <c r="A15" s="78"/>
      <c r="B15" s="1303" t="s">
        <v>410</v>
      </c>
      <c r="C15" s="1304"/>
      <c r="D15" s="1305" t="s">
        <v>1182</v>
      </c>
      <c r="E15" s="1305"/>
      <c r="G15" s="993">
        <v>289</v>
      </c>
      <c r="H15" s="993"/>
      <c r="I15" s="993"/>
      <c r="K15" s="997">
        <v>8100</v>
      </c>
      <c r="L15" s="993"/>
    </row>
    <row r="16" spans="1:12" ht="18.75" customHeight="1">
      <c r="A16" s="78"/>
      <c r="B16" s="1303" t="s">
        <v>411</v>
      </c>
      <c r="C16" s="1304"/>
      <c r="D16" s="1305" t="s">
        <v>1173</v>
      </c>
      <c r="E16" s="1305"/>
      <c r="G16" s="993">
        <v>122</v>
      </c>
      <c r="H16" s="993"/>
      <c r="I16" s="993"/>
      <c r="K16" s="997">
        <v>3577</v>
      </c>
      <c r="L16" s="993"/>
    </row>
    <row r="17" spans="1:12" ht="18.75" customHeight="1">
      <c r="A17" s="78"/>
      <c r="B17" s="1303" t="s">
        <v>412</v>
      </c>
      <c r="C17" s="1304"/>
      <c r="D17" s="1305" t="s">
        <v>1189</v>
      </c>
      <c r="E17" s="1305"/>
      <c r="G17" s="993">
        <v>498</v>
      </c>
      <c r="H17" s="993"/>
      <c r="I17" s="993"/>
      <c r="K17" s="997">
        <v>12099</v>
      </c>
      <c r="L17" s="993"/>
    </row>
    <row r="18" spans="1:12" ht="18.75" customHeight="1">
      <c r="A18" s="78"/>
      <c r="B18" s="1303" t="s">
        <v>413</v>
      </c>
      <c r="C18" s="1304"/>
      <c r="D18" s="1305" t="s">
        <v>1190</v>
      </c>
      <c r="E18" s="1305"/>
      <c r="G18" s="993">
        <v>229</v>
      </c>
      <c r="H18" s="993"/>
      <c r="I18" s="993"/>
      <c r="K18" s="997">
        <v>3439</v>
      </c>
      <c r="L18" s="993"/>
    </row>
    <row r="19" spans="1:12" ht="18.75" customHeight="1">
      <c r="A19" s="78"/>
      <c r="B19" s="1303" t="s">
        <v>414</v>
      </c>
      <c r="C19" s="1303"/>
      <c r="D19" s="1309" t="s">
        <v>1204</v>
      </c>
      <c r="E19" s="1308"/>
      <c r="G19" s="993">
        <v>22</v>
      </c>
      <c r="H19" s="993"/>
      <c r="I19" s="993"/>
      <c r="K19" s="997">
        <v>620</v>
      </c>
      <c r="L19" s="993"/>
    </row>
    <row r="20" spans="1:12" ht="18.75" customHeight="1">
      <c r="A20" s="78"/>
      <c r="B20" s="1303" t="s">
        <v>415</v>
      </c>
      <c r="C20" s="1303"/>
      <c r="D20" s="1309" t="s">
        <v>1205</v>
      </c>
      <c r="E20" s="1308"/>
      <c r="G20" s="993">
        <v>539</v>
      </c>
      <c r="H20" s="993"/>
      <c r="I20" s="993"/>
      <c r="K20" s="997">
        <v>16438</v>
      </c>
      <c r="L20" s="993"/>
    </row>
    <row r="21" spans="1:12" ht="18.75" customHeight="1">
      <c r="A21" s="78"/>
      <c r="B21" s="1303" t="s">
        <v>416</v>
      </c>
      <c r="C21" s="1303"/>
      <c r="D21" s="1309" t="s">
        <v>1191</v>
      </c>
      <c r="E21" s="1308"/>
      <c r="G21" s="993">
        <v>234</v>
      </c>
      <c r="H21" s="993"/>
      <c r="I21" s="993"/>
      <c r="K21" s="997">
        <v>5093</v>
      </c>
      <c r="L21" s="993"/>
    </row>
    <row r="22" spans="1:12" ht="18.75" customHeight="1">
      <c r="A22" s="78"/>
      <c r="B22" s="1303" t="s">
        <v>417</v>
      </c>
      <c r="C22" s="1303"/>
      <c r="D22" s="1309" t="s">
        <v>1192</v>
      </c>
      <c r="E22" s="1308"/>
      <c r="G22" s="993">
        <v>372</v>
      </c>
      <c r="H22" s="993"/>
      <c r="I22" s="993"/>
      <c r="K22" s="997">
        <v>9290</v>
      </c>
      <c r="L22" s="993"/>
    </row>
    <row r="23" spans="1:12" ht="18.75" customHeight="1">
      <c r="A23" s="78"/>
      <c r="B23" s="1303" t="s">
        <v>418</v>
      </c>
      <c r="C23" s="1303"/>
      <c r="D23" s="1309" t="s">
        <v>1178</v>
      </c>
      <c r="E23" s="1308"/>
      <c r="G23" s="993">
        <v>289</v>
      </c>
      <c r="H23" s="993"/>
      <c r="I23" s="993"/>
      <c r="K23" s="997">
        <v>7544</v>
      </c>
      <c r="L23" s="993"/>
    </row>
    <row r="24" spans="1:12" ht="18.75" customHeight="1">
      <c r="A24" s="78"/>
      <c r="B24" s="1303" t="s">
        <v>45</v>
      </c>
      <c r="C24" s="1303"/>
      <c r="D24" s="1310" t="s">
        <v>1203</v>
      </c>
      <c r="E24" s="1308"/>
      <c r="G24" s="993">
        <v>149</v>
      </c>
      <c r="H24" s="993"/>
      <c r="I24" s="993"/>
      <c r="K24" s="997">
        <v>3812</v>
      </c>
      <c r="L24" s="993"/>
    </row>
    <row r="25" spans="1:12" ht="18.75" customHeight="1" thickBot="1">
      <c r="A25" s="78"/>
      <c r="B25" s="1311" t="s">
        <v>419</v>
      </c>
      <c r="C25" s="1312"/>
      <c r="D25" s="1306" t="s">
        <v>1193</v>
      </c>
      <c r="E25" s="1307"/>
      <c r="G25" s="993">
        <v>311</v>
      </c>
      <c r="H25" s="993"/>
      <c r="I25" s="993"/>
      <c r="K25" s="997">
        <v>12741</v>
      </c>
      <c r="L25" s="993"/>
    </row>
    <row r="26" spans="1:12" ht="18.75" customHeight="1" thickTop="1" thickBot="1">
      <c r="A26" s="78"/>
      <c r="B26" s="1299" t="s">
        <v>420</v>
      </c>
      <c r="C26" s="1299"/>
      <c r="D26" s="1301"/>
      <c r="E26" s="1302"/>
      <c r="F26" s="992"/>
      <c r="G26" s="216">
        <f>SUM(G4:G25)</f>
        <v>6900</v>
      </c>
      <c r="H26" s="217"/>
      <c r="I26" s="217"/>
      <c r="J26" s="992"/>
      <c r="K26" s="216">
        <f>SUM(K4:K25)</f>
        <v>180416</v>
      </c>
      <c r="L26" s="217"/>
    </row>
    <row r="27" spans="1:12" s="963" customFormat="1" ht="14.25" customHeight="1">
      <c r="A27" s="970"/>
      <c r="B27" s="195" t="s">
        <v>254</v>
      </c>
      <c r="C27" s="1000"/>
      <c r="D27" s="1000"/>
      <c r="E27" s="1000"/>
      <c r="F27" s="1000"/>
      <c r="G27" s="1000"/>
      <c r="H27" s="1000"/>
      <c r="I27" s="1000"/>
      <c r="J27" s="1000"/>
      <c r="K27" s="1000"/>
      <c r="L27" s="1000"/>
    </row>
    <row r="28" spans="1:12" ht="12" customHeight="1">
      <c r="A28" s="78"/>
      <c r="G28" s="218"/>
    </row>
    <row r="29" spans="1:12" s="963" customFormat="1" ht="18.75" customHeight="1">
      <c r="A29" s="970"/>
      <c r="B29" s="982" t="s">
        <v>1139</v>
      </c>
      <c r="G29" s="1285" t="s">
        <v>399</v>
      </c>
      <c r="H29" s="1285"/>
      <c r="I29" s="1285"/>
      <c r="J29" s="1285"/>
      <c r="K29" s="1285"/>
      <c r="L29" s="1285"/>
    </row>
    <row r="30" spans="1:12" ht="9" customHeight="1" thickBot="1">
      <c r="A30" s="78"/>
      <c r="F30" s="214"/>
      <c r="G30" s="1286"/>
      <c r="H30" s="1286"/>
      <c r="I30" s="1286"/>
      <c r="J30" s="1286"/>
      <c r="K30" s="1286"/>
      <c r="L30" s="1286"/>
    </row>
    <row r="31" spans="1:12" s="963" customFormat="1" ht="18.75" customHeight="1">
      <c r="A31" s="1006"/>
      <c r="B31" s="1236" t="s">
        <v>400</v>
      </c>
      <c r="C31" s="1313"/>
      <c r="D31" s="1236" t="s">
        <v>1179</v>
      </c>
      <c r="E31" s="1236"/>
      <c r="F31" s="1235" t="s">
        <v>401</v>
      </c>
      <c r="G31" s="1236"/>
      <c r="H31" s="1236"/>
      <c r="I31" s="1236"/>
      <c r="J31" s="1235" t="s">
        <v>421</v>
      </c>
      <c r="K31" s="1236"/>
      <c r="L31" s="1236"/>
    </row>
    <row r="32" spans="1:12" ht="18.75" customHeight="1">
      <c r="A32" s="78"/>
      <c r="B32" s="1303" t="s">
        <v>422</v>
      </c>
      <c r="C32" s="1304"/>
      <c r="D32" s="1305" t="s">
        <v>1168</v>
      </c>
      <c r="E32" s="1305"/>
      <c r="G32" s="993">
        <v>221</v>
      </c>
      <c r="H32" s="993"/>
      <c r="I32" s="993"/>
      <c r="K32" s="997">
        <v>3282</v>
      </c>
      <c r="L32" s="997"/>
    </row>
    <row r="33" spans="1:12" ht="18.75" customHeight="1">
      <c r="A33" s="78"/>
      <c r="B33" s="1303" t="s">
        <v>423</v>
      </c>
      <c r="C33" s="1304"/>
      <c r="D33" s="1308" t="s">
        <v>1199</v>
      </c>
      <c r="E33" s="1308"/>
      <c r="F33" s="78"/>
      <c r="G33" s="993">
        <v>455</v>
      </c>
      <c r="H33" s="993"/>
      <c r="I33" s="996"/>
      <c r="J33" s="78"/>
      <c r="K33" s="998">
        <v>9128</v>
      </c>
      <c r="L33" s="998"/>
    </row>
    <row r="34" spans="1:12" ht="18.75" customHeight="1">
      <c r="A34" s="78"/>
      <c r="B34" s="1303" t="s">
        <v>424</v>
      </c>
      <c r="C34" s="1304"/>
      <c r="D34" s="1305" t="s">
        <v>1198</v>
      </c>
      <c r="E34" s="1305"/>
      <c r="G34" s="993">
        <v>435</v>
      </c>
      <c r="H34" s="993"/>
      <c r="I34" s="993"/>
      <c r="K34" s="997">
        <v>8829</v>
      </c>
      <c r="L34" s="997"/>
    </row>
    <row r="35" spans="1:12" ht="18.75" customHeight="1">
      <c r="A35" s="78"/>
      <c r="B35" s="1303" t="s">
        <v>83</v>
      </c>
      <c r="C35" s="1304"/>
      <c r="D35" s="1305" t="s">
        <v>1200</v>
      </c>
      <c r="E35" s="1305"/>
      <c r="G35" s="993">
        <v>332</v>
      </c>
      <c r="H35" s="993"/>
      <c r="I35" s="993"/>
      <c r="K35" s="997">
        <v>6050</v>
      </c>
      <c r="L35" s="997"/>
    </row>
    <row r="36" spans="1:12" ht="18.75" customHeight="1">
      <c r="A36" s="78"/>
      <c r="B36" s="1303" t="s">
        <v>84</v>
      </c>
      <c r="C36" s="1304"/>
      <c r="D36" s="1305" t="s">
        <v>1201</v>
      </c>
      <c r="E36" s="1305"/>
      <c r="G36" s="993">
        <v>182</v>
      </c>
      <c r="H36" s="993"/>
      <c r="I36" s="993"/>
      <c r="K36" s="997">
        <v>2245</v>
      </c>
      <c r="L36" s="997"/>
    </row>
    <row r="37" spans="1:12" ht="18.75" customHeight="1">
      <c r="A37" s="78"/>
      <c r="B37" s="1303" t="s">
        <v>425</v>
      </c>
      <c r="C37" s="1304"/>
      <c r="D37" s="1305" t="s">
        <v>1201</v>
      </c>
      <c r="E37" s="1305"/>
      <c r="G37" s="993">
        <v>400</v>
      </c>
      <c r="H37" s="993"/>
      <c r="I37" s="993"/>
      <c r="K37" s="997">
        <v>6118</v>
      </c>
      <c r="L37" s="997"/>
    </row>
    <row r="38" spans="1:12" ht="18.75" customHeight="1">
      <c r="A38" s="78"/>
      <c r="B38" s="1303" t="s">
        <v>426</v>
      </c>
      <c r="C38" s="1304"/>
      <c r="D38" s="1305" t="s">
        <v>1194</v>
      </c>
      <c r="E38" s="1305"/>
      <c r="G38" s="996">
        <v>149</v>
      </c>
      <c r="H38" s="221"/>
      <c r="I38" s="993"/>
      <c r="K38" s="997">
        <v>1358</v>
      </c>
      <c r="L38" s="997"/>
    </row>
    <row r="39" spans="1:12" ht="18.75" customHeight="1">
      <c r="A39" s="78"/>
      <c r="B39" s="1303" t="s">
        <v>427</v>
      </c>
      <c r="C39" s="1304"/>
      <c r="D39" s="1305" t="s">
        <v>1202</v>
      </c>
      <c r="E39" s="1305"/>
      <c r="G39" s="996">
        <v>757</v>
      </c>
      <c r="H39" s="221"/>
      <c r="I39" s="993"/>
      <c r="K39" s="997">
        <v>12025</v>
      </c>
      <c r="L39" s="997"/>
    </row>
    <row r="40" spans="1:12" ht="18.75" customHeight="1" thickBot="1">
      <c r="A40" s="78"/>
      <c r="B40" s="1303" t="s">
        <v>88</v>
      </c>
      <c r="C40" s="1303"/>
      <c r="D40" s="1306" t="s">
        <v>1195</v>
      </c>
      <c r="E40" s="1307"/>
      <c r="F40" s="222"/>
      <c r="G40" s="223">
        <v>195</v>
      </c>
      <c r="H40" s="223"/>
      <c r="I40" s="223"/>
      <c r="J40" s="222"/>
      <c r="K40" s="700">
        <v>3748</v>
      </c>
      <c r="L40" s="997"/>
    </row>
    <row r="41" spans="1:12" ht="18.75" customHeight="1" thickTop="1" thickBot="1">
      <c r="A41" s="78"/>
      <c r="B41" s="1299" t="s">
        <v>420</v>
      </c>
      <c r="C41" s="1300"/>
      <c r="D41" s="1301"/>
      <c r="E41" s="1302"/>
      <c r="F41" s="992"/>
      <c r="G41" s="216">
        <f>SUM(G32:G40)</f>
        <v>3126</v>
      </c>
      <c r="H41" s="217"/>
      <c r="I41" s="217"/>
      <c r="J41" s="992"/>
      <c r="K41" s="216">
        <f>SUM(K32:K40)</f>
        <v>52783</v>
      </c>
      <c r="L41" s="216"/>
    </row>
    <row r="42" spans="1:12" s="963" customFormat="1" ht="13.5" customHeight="1">
      <c r="A42" s="970"/>
      <c r="B42" s="195" t="s">
        <v>254</v>
      </c>
      <c r="C42" s="1000"/>
      <c r="D42" s="1000"/>
      <c r="E42" s="1000"/>
      <c r="F42" s="1000"/>
      <c r="G42" s="1000"/>
      <c r="H42" s="1000"/>
      <c r="I42" s="1000"/>
      <c r="J42" s="1000"/>
      <c r="K42" s="1000"/>
      <c r="L42" s="1000"/>
    </row>
    <row r="43" spans="1:12" ht="21" customHeight="1">
      <c r="A43" s="78"/>
    </row>
    <row r="44" spans="1:12" ht="18" customHeight="1">
      <c r="A44" s="78"/>
    </row>
  </sheetData>
  <customSheetViews>
    <customSheetView guid="{93AD3119-4B9E-4DD3-92AC-14DD93F7352A}" showPageBreaks="1" view="pageBreakPreview" topLeftCell="A19">
      <selection activeCell="G11" sqref="G11"/>
      <pageMargins left="0.78740157480314965" right="0.78740157480314965" top="0.9055118110236221" bottom="0.9055118110236221" header="0" footer="0"/>
      <pageSetup paperSize="9" scale="93" firstPageNumber="133" pageOrder="overThenDown" orientation="portrait" r:id="rId1"/>
      <headerFooter alignWithMargins="0"/>
    </customSheetView>
    <customSheetView guid="{53ABA5C2-131F-4519-ADBD-143B4641C355}" showPageBreaks="1" view="pageBreakPreview" topLeftCell="A37">
      <selection activeCell="G11" sqref="G11"/>
      <pageMargins left="0.78740157480314965" right="0.78740157480314965" top="0.9055118110236221" bottom="0.9055118110236221" header="0" footer="0"/>
      <pageSetup paperSize="9" scale="93" firstPageNumber="133" pageOrder="overThenDown" orientation="portrait" r:id="rId2"/>
      <headerFooter alignWithMargins="0"/>
    </customSheetView>
    <customSheetView guid="{088E71DE-B7B4-46D8-A92F-2B36F5DE4D60}" showPageBreaks="1" view="pageBreakPreview">
      <selection activeCell="D35" sqref="D35:E35"/>
      <pageMargins left="0.78740157480314965" right="0.78740157480314965" top="0.9055118110236221" bottom="0.9055118110236221" header="0" footer="0"/>
      <pageSetup paperSize="9" scale="93" firstPageNumber="133" pageOrder="overThenDown" orientation="portrait" r:id="rId3"/>
      <headerFooter alignWithMargins="0"/>
    </customSheetView>
    <customSheetView guid="{9B74B00A-A640-416F-A432-6A34C75E3BAB}" showPageBreaks="1" view="pageBreakPreview">
      <selection activeCell="D35" sqref="D35:E35"/>
      <pageMargins left="0.78740157480314965" right="0.78740157480314965" top="0.9055118110236221" bottom="0.9055118110236221" header="0" footer="0"/>
      <pageSetup paperSize="9" scale="93" firstPageNumber="133" pageOrder="overThenDown" orientation="portrait" r:id="rId4"/>
      <headerFooter alignWithMargins="0"/>
    </customSheetView>
    <customSheetView guid="{4B660A93-3844-409A-B1B8-F0D2E63212C8}" showPageBreaks="1" view="pageBreakPreview">
      <selection activeCell="G11" sqref="G11"/>
      <pageMargins left="0.78740157480314965" right="0.78740157480314965" top="0.9055118110236221" bottom="0.9055118110236221" header="0" footer="0"/>
      <pageSetup paperSize="9" scale="93" firstPageNumber="133" pageOrder="overThenDown" orientation="portrait" r:id="rId5"/>
      <headerFooter alignWithMargins="0"/>
    </customSheetView>
    <customSheetView guid="{54E8C2A0-7B52-4DAB-8ABD-D0AD26D0A0DB}" showPageBreaks="1" view="pageBreakPreview" topLeftCell="A17">
      <selection activeCell="D35" sqref="D35:E35"/>
      <pageMargins left="0.78740157480314965" right="0.78740157480314965" top="0.9055118110236221" bottom="0.9055118110236221" header="0" footer="0"/>
      <pageSetup paperSize="9" scale="93" firstPageNumber="133" pageOrder="overThenDown" orientation="portrait" r:id="rId6"/>
      <headerFooter alignWithMargins="0"/>
    </customSheetView>
    <customSheetView guid="{F9820D02-85B6-432B-AB25-E79E6E3CE8BD}" showPageBreaks="1" view="pageBreakPreview" topLeftCell="A49">
      <selection activeCell="D35" sqref="D35:E35"/>
      <pageMargins left="0.78740157480314965" right="0.78740157480314965" top="0.9055118110236221" bottom="0.9055118110236221" header="0" footer="0"/>
      <pageSetup paperSize="9" scale="93" firstPageNumber="133" pageOrder="overThenDown" orientation="portrait" r:id="rId7"/>
      <headerFooter alignWithMargins="0"/>
    </customSheetView>
    <customSheetView guid="{6C8CA477-863E-484A-88AC-2F7B34BF5742}" showPageBreaks="1" view="pageBreakPreview">
      <selection activeCell="D35" sqref="D35:E35"/>
      <pageMargins left="0.78740157480314965" right="0.78740157480314965" top="0.9055118110236221" bottom="0.9055118110236221" header="0" footer="0"/>
      <pageSetup paperSize="9" scale="93" firstPageNumber="133" pageOrder="overThenDown" orientation="portrait" r:id="rId8"/>
      <headerFooter alignWithMargins="0"/>
    </customSheetView>
    <customSheetView guid="{C35433B0-31B6-4088-8FE4-5880F028D902}" showPageBreaks="1" view="pageBreakPreview">
      <selection activeCell="D35" sqref="D35:E35"/>
      <pageMargins left="0.78740157480314965" right="0.78740157480314965" top="0.9055118110236221" bottom="0.9055118110236221" header="0" footer="0"/>
      <pageSetup paperSize="9" scale="93" firstPageNumber="133" pageOrder="overThenDown" orientation="portrait" r:id="rId9"/>
      <headerFooter alignWithMargins="0"/>
    </customSheetView>
    <customSheetView guid="{ACCC9A1C-74E4-4A07-8C69-201B2C75F995}" showPageBreaks="1" view="pageBreakPreview">
      <selection activeCell="D35" sqref="D35:E35"/>
      <pageMargins left="0.78740157480314965" right="0.78740157480314965" top="0.9055118110236221" bottom="0.9055118110236221" header="0" footer="0"/>
      <pageSetup paperSize="9" scale="93" firstPageNumber="133" pageOrder="overThenDown" orientation="portrait" r:id="rId10"/>
      <headerFooter alignWithMargins="0"/>
    </customSheetView>
    <customSheetView guid="{D244CBD3-20C8-4E64-93F1-8305B8033E05}" showPageBreaks="1" view="pageBreakPreview">
      <pageMargins left="0.78740157480314965" right="0.78740157480314965" top="0.9055118110236221" bottom="0.9055118110236221" header="0" footer="0"/>
      <pageSetup paperSize="9" scale="93" firstPageNumber="133" pageOrder="overThenDown" orientation="portrait" r:id="rId11"/>
      <headerFooter alignWithMargins="0"/>
    </customSheetView>
    <customSheetView guid="{A9FAE077-5C36-4502-A307-F5F7DF354F81}" showPageBreaks="1" view="pageBreakPreview">
      <selection activeCell="G11" sqref="G11"/>
      <pageMargins left="0.78740157480314965" right="0.78740157480314965" top="0.9055118110236221" bottom="0.9055118110236221" header="0" footer="0"/>
      <pageSetup paperSize="9" scale="93" firstPageNumber="133" pageOrder="overThenDown" orientation="portrait" r:id="rId12"/>
      <headerFooter alignWithMargins="0"/>
    </customSheetView>
    <customSheetView guid="{676DC416-CC6C-4663-B2BC-E7307C535C80}" showPageBreaks="1" view="pageBreakPreview" topLeftCell="A19">
      <selection activeCell="G11" sqref="G11"/>
      <pageMargins left="0.78740157480314965" right="0.78740157480314965" top="0.9055118110236221" bottom="0.9055118110236221" header="0" footer="0"/>
      <pageSetup paperSize="9" scale="93" firstPageNumber="133" pageOrder="overThenDown" orientation="portrait" r:id="rId13"/>
      <headerFooter alignWithMargins="0"/>
    </customSheetView>
  </customSheetViews>
  <mergeCells count="76">
    <mergeCell ref="G1:L2"/>
    <mergeCell ref="G29:L30"/>
    <mergeCell ref="B3:C3"/>
    <mergeCell ref="D3:E3"/>
    <mergeCell ref="F3:I3"/>
    <mergeCell ref="J3:L3"/>
    <mergeCell ref="B4:C4"/>
    <mergeCell ref="D4:E4"/>
    <mergeCell ref="B5:C5"/>
    <mergeCell ref="D5:E5"/>
    <mergeCell ref="B6:C6"/>
    <mergeCell ref="D6:E6"/>
    <mergeCell ref="B7:C7"/>
    <mergeCell ref="D7:E7"/>
    <mergeCell ref="B8:C8"/>
    <mergeCell ref="D8:E8"/>
    <mergeCell ref="B9:C9"/>
    <mergeCell ref="D9:E9"/>
    <mergeCell ref="B10:C10"/>
    <mergeCell ref="D10:E10"/>
    <mergeCell ref="B11:C11"/>
    <mergeCell ref="D11:E11"/>
    <mergeCell ref="B12:C12"/>
    <mergeCell ref="D12:E12"/>
    <mergeCell ref="B13:C13"/>
    <mergeCell ref="D13:E13"/>
    <mergeCell ref="B14:C14"/>
    <mergeCell ref="D14:E14"/>
    <mergeCell ref="B15:C15"/>
    <mergeCell ref="D15:E15"/>
    <mergeCell ref="B16:C16"/>
    <mergeCell ref="D16:E16"/>
    <mergeCell ref="B17:C17"/>
    <mergeCell ref="D17:E17"/>
    <mergeCell ref="B18:C18"/>
    <mergeCell ref="D18:E18"/>
    <mergeCell ref="B19:C19"/>
    <mergeCell ref="D19:E19"/>
    <mergeCell ref="B20:C20"/>
    <mergeCell ref="D20:E20"/>
    <mergeCell ref="B21:C21"/>
    <mergeCell ref="D21:E21"/>
    <mergeCell ref="B22:C22"/>
    <mergeCell ref="D22:E22"/>
    <mergeCell ref="J31:L31"/>
    <mergeCell ref="B23:C23"/>
    <mergeCell ref="D23:E23"/>
    <mergeCell ref="B24:C24"/>
    <mergeCell ref="D24:E24"/>
    <mergeCell ref="B25:C25"/>
    <mergeCell ref="D25:E25"/>
    <mergeCell ref="B26:C26"/>
    <mergeCell ref="D26:E26"/>
    <mergeCell ref="B31:C31"/>
    <mergeCell ref="D31:E31"/>
    <mergeCell ref="F31:I31"/>
    <mergeCell ref="B32:C32"/>
    <mergeCell ref="D32:E32"/>
    <mergeCell ref="B33:C33"/>
    <mergeCell ref="D33:E33"/>
    <mergeCell ref="B34:C34"/>
    <mergeCell ref="D34:E34"/>
    <mergeCell ref="B35:C35"/>
    <mergeCell ref="D35:E35"/>
    <mergeCell ref="B36:C36"/>
    <mergeCell ref="D36:E36"/>
    <mergeCell ref="B37:C37"/>
    <mergeCell ref="D37:E37"/>
    <mergeCell ref="B41:C41"/>
    <mergeCell ref="D41:E41"/>
    <mergeCell ref="B38:C38"/>
    <mergeCell ref="D38:E38"/>
    <mergeCell ref="B39:C39"/>
    <mergeCell ref="D39:E39"/>
    <mergeCell ref="B40:C40"/>
    <mergeCell ref="D40:E40"/>
  </mergeCells>
  <phoneticPr fontId="2"/>
  <printOptions gridLinesSet="0"/>
  <pageMargins left="0.78740157480314965" right="0.78740157480314965" top="0.9055118110236221" bottom="0.9055118110236221" header="0" footer="0"/>
  <pageSetup paperSize="9" scale="93" firstPageNumber="133" pageOrder="overThenDown" orientation="portrait" r:id="rId14"/>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23</vt:i4>
      </vt:variant>
      <vt:variant>
        <vt:lpstr>名前付き一覧</vt:lpstr>
      </vt:variant>
      <vt:variant>
        <vt:i4>19</vt:i4>
      </vt:variant>
    </vt:vector>
  </HeadingPairs>
  <TitlesOfParts>
    <vt:vector size="42" baseType="lpstr">
      <vt:lpstr>M1</vt:lpstr>
      <vt:lpstr>M2.3</vt:lpstr>
      <vt:lpstr>M4,5</vt:lpstr>
      <vt:lpstr>M6</vt:lpstr>
      <vt:lpstr>M7</vt:lpstr>
      <vt:lpstr>M8</vt:lpstr>
      <vt:lpstr>M9,M10</vt:lpstr>
      <vt:lpstr>M11.12.13.14.15</vt:lpstr>
      <vt:lpstr>M16.17</vt:lpstr>
      <vt:lpstr>M18.19</vt:lpstr>
      <vt:lpstr>M20.21</vt:lpstr>
      <vt:lpstr>M22.23.24</vt:lpstr>
      <vt:lpstr>M25.26.27.28</vt:lpstr>
      <vt:lpstr>M29.30</vt:lpstr>
      <vt:lpstr>M31.32.33</vt:lpstr>
      <vt:lpstr>M34(1.2)</vt:lpstr>
      <vt:lpstr>M34(3)</vt:lpstr>
      <vt:lpstr>M34(4)</vt:lpstr>
      <vt:lpstr>M34(5.6.7)</vt:lpstr>
      <vt:lpstr>M35.36.37.38</vt:lpstr>
      <vt:lpstr>M39.40.41</vt:lpstr>
      <vt:lpstr>M42.43</vt:lpstr>
      <vt:lpstr>M文化財</vt:lpstr>
      <vt:lpstr>'M1'!Print_Area</vt:lpstr>
      <vt:lpstr>M11.12.13.14.15!Print_Area</vt:lpstr>
      <vt:lpstr>M2.3!Print_Area</vt:lpstr>
      <vt:lpstr>M20.21!Print_Area</vt:lpstr>
      <vt:lpstr>M22.23.24!Print_Area</vt:lpstr>
      <vt:lpstr>M25.26.27.28!Print_Area</vt:lpstr>
      <vt:lpstr>M29.30!Print_Area</vt:lpstr>
      <vt:lpstr>'M34(1.2)'!Print_Area</vt:lpstr>
      <vt:lpstr>'M34(3)'!Print_Area</vt:lpstr>
      <vt:lpstr>'M34(4)'!Print_Area</vt:lpstr>
      <vt:lpstr>'M34(5.6.7)'!Print_Area</vt:lpstr>
      <vt:lpstr>M39.40.41!Print_Area</vt:lpstr>
      <vt:lpstr>'M4,5'!Print_Area</vt:lpstr>
      <vt:lpstr>M42.43!Print_Area</vt:lpstr>
      <vt:lpstr>'M6'!Print_Area</vt:lpstr>
      <vt:lpstr>'M7'!Print_Area</vt:lpstr>
      <vt:lpstr>'M8'!Print_Area</vt:lpstr>
      <vt:lpstr>'M9,M10'!Print_Area</vt:lpstr>
      <vt:lpstr>M文化財!Print_Area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掛川市</cp:lastModifiedBy>
  <cp:lastPrinted>2019-05-12T01:41:48Z</cp:lastPrinted>
  <dcterms:created xsi:type="dcterms:W3CDTF">2015-06-05T18:19:34Z</dcterms:created>
  <dcterms:modified xsi:type="dcterms:W3CDTF">2019-05-31T09:14:38Z</dcterms:modified>
</cp:coreProperties>
</file>